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piet/Documents/  ICCA/Projecten actief/Gemeente Landsmeer/03. EU Aanbesteding/03. Nota van Inlichtingen/NvI 2./"/>
    </mc:Choice>
  </mc:AlternateContent>
  <xr:revisionPtr revIDLastSave="0" documentId="13_ncr:1_{4EF87D4C-1918-8247-AD68-2E8D46E1EEA5}" xr6:coauthVersionLast="47" xr6:coauthVersionMax="47" xr10:uidLastSave="{00000000-0000-0000-0000-000000000000}"/>
  <bookViews>
    <workbookView xWindow="5880" yWindow="560" windowWidth="37220" windowHeight="26200" tabRatio="812" xr2:uid="{00000000-000D-0000-FFFF-FFFF00000000}"/>
  </bookViews>
  <sheets>
    <sheet name="Toelichting Calculatiemodel" sheetId="45" r:id="rId1"/>
    <sheet name="Voorblad" sheetId="33" r:id="rId2"/>
    <sheet name="1.0-Contractblad" sheetId="31" r:id="rId3"/>
    <sheet name="1.1a-Jaarprijzen" sheetId="28" r:id="rId4"/>
    <sheet name="1.2-Kengetal" sheetId="1" r:id="rId5"/>
    <sheet name="1.3-Basis ruimtestaat" sheetId="2" r:id="rId6"/>
    <sheet name="1.3b Verrekening mutaties" sheetId="44" state="hidden" r:id="rId7"/>
    <sheet name="1. 3A-Mutaties" sheetId="58" state="hidden" r:id="rId8"/>
    <sheet name="1.4-Opbouw uurtarieven" sheetId="55" r:id="rId9"/>
    <sheet name="1.5-Reiskosten" sheetId="60" r:id="rId10"/>
    <sheet name="1.6-Machine-investeringskosten" sheetId="10" r:id="rId11"/>
    <sheet name="1.7-Afroepprijs" sheetId="5" r:id="rId12"/>
    <sheet name="1.8-Glasbewassing" sheetId="56" r:id="rId13"/>
    <sheet name="Blad1" sheetId="59" state="hidden" r:id="rId14"/>
  </sheets>
  <externalReferences>
    <externalReference r:id="rId15"/>
    <externalReference r:id="rId16"/>
    <externalReference r:id="rId17"/>
    <externalReference r:id="rId18"/>
  </externalReferences>
  <definedNames>
    <definedName name="_2F" localSheetId="6" hidden="1">[1]Blad1!#REF!</definedName>
    <definedName name="_2F" localSheetId="8" hidden="1">[2]Blad1!#REF!</definedName>
    <definedName name="_2F" localSheetId="0" hidden="1">[1]Blad1!#REF!</definedName>
    <definedName name="_2F" hidden="1">[1]Blad1!#REF!</definedName>
    <definedName name="_Dist_Bin" localSheetId="8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6" hidden="1">'[3]#REF'!#REF!</definedName>
    <definedName name="_Fill" localSheetId="8" hidden="1">'[3]#REF'!#REF!</definedName>
    <definedName name="_Fill" localSheetId="0" hidden="1">'[3]#REF'!#REF!</definedName>
    <definedName name="_Fill" hidden="1">'[3]#REF'!#REF!</definedName>
    <definedName name="_xlnm._FilterDatabase" localSheetId="7" hidden="1">'1. 3A-Mutaties'!$B$12:$AA$51</definedName>
    <definedName name="_xlnm._FilterDatabase" localSheetId="3" hidden="1">'1.1a-Jaarprijzen'!$A$11:$N$15</definedName>
    <definedName name="_xlnm._FilterDatabase" localSheetId="4" hidden="1">'1.2-Kengetal'!$C$12:$O$32</definedName>
    <definedName name="_xlnm._FilterDatabase" localSheetId="5" hidden="1">'1.3-Basis ruimtestaat'!$A$12:$AA$109</definedName>
    <definedName name="_Key1" localSheetId="6" hidden="1">'[3]#REF'!#REF!</definedName>
    <definedName name="_Key1" localSheetId="8" hidden="1">'[3]#REF'!#REF!</definedName>
    <definedName name="_Key1" hidden="1">'[3]#REF'!#REF!</definedName>
    <definedName name="_Key2" localSheetId="6" hidden="1">#REF!</definedName>
    <definedName name="_Key2" localSheetId="8" hidden="1">#REF!</definedName>
    <definedName name="_Key2" hidden="1">#REF!</definedName>
    <definedName name="_Order1" hidden="1">255</definedName>
    <definedName name="_Order2" hidden="1">255</definedName>
    <definedName name="_Sort" localSheetId="8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hidden="1">#REF!</definedName>
    <definedName name="_xlnm.Print_Area" localSheetId="7">'1. 3A-Mutaties'!#REF!</definedName>
    <definedName name="_xlnm.Print_Area" localSheetId="2">'1.0-Contractblad'!$D$13:$K$88</definedName>
    <definedName name="_xlnm.Print_Area" localSheetId="3">'1.1a-Jaarprijzen'!$B$1:$M$102</definedName>
    <definedName name="_xlnm.Print_Area" localSheetId="4">'1.2-Kengetal'!$B$4:$O$50</definedName>
    <definedName name="_xlnm.Print_Area" localSheetId="5">'1.3-Basis ruimtestaat'!$B$13:$L$109</definedName>
    <definedName name="_xlnm.Print_Area" localSheetId="8">'1.4-Opbouw uurtarieven'!$B$1:$V$67</definedName>
    <definedName name="_xlnm.Print_Area" localSheetId="10">'1.6-Machine-investeringskosten'!$E$4:$I$140</definedName>
    <definedName name="_xlnm.Print_Area" localSheetId="11">'1.7-Afroepprijs'!$E$14:$M$134</definedName>
    <definedName name="_xlnm.Print_Area" localSheetId="12">'1.8-Glasbewassing'!$A$1:$AF$40</definedName>
    <definedName name="_xlnm.Print_Area" localSheetId="0">'Toelichting Calculatiemodel'!$F$3:$L$76</definedName>
    <definedName name="_xlnm.Print_Area" localSheetId="1">Voorblad!$B$1:$J$85</definedName>
    <definedName name="_xlnm.Print_Titles" localSheetId="7">'1. 3A-Mutaties'!$E:$E,'1. 3A-Mutaties'!$4:$12</definedName>
    <definedName name="_xlnm.Print_Titles" localSheetId="2">'1.0-Contractblad'!$1:$14</definedName>
    <definedName name="_xlnm.Print_Titles" localSheetId="4">'1.2-Kengetal'!$1:$3</definedName>
    <definedName name="_xlnm.Print_Titles" localSheetId="5">'1.3-Basis ruimtestaat'!$D:$D,'1.3-Basis ruimtestaat'!$4:$12</definedName>
    <definedName name="_xlnm.Print_Titles" localSheetId="10">'1.6-Machine-investeringskosten'!$E:$E,'1.6-Machine-investeringskosten'!$4:$10</definedName>
    <definedName name="_xlnm.Print_Titles" localSheetId="11">'1.7-Afroepprijs'!$5:$13</definedName>
    <definedName name="Allelocaties" localSheetId="7">'1. 3A-Mutaties'!$A:$T</definedName>
    <definedName name="Allelocaties">'1.3-Basis ruimtestaat'!$A:$T</definedName>
    <definedName name="BasisTarief" localSheetId="8">'1.4-Opbouw uurtarieven'!$N$16:$XFD$65</definedName>
    <definedName name="basistarieftoez">'1.4-Opbouw uurtarieven'!$S$16:$V$65</definedName>
    <definedName name="basistariefuit">'1.4-Opbouw uurtarieven'!$M$16:$P$65</definedName>
    <definedName name="CatMedewschoonmaak" localSheetId="8">'1.4-Opbouw uurtarieven'!$I$16:$V$16</definedName>
    <definedName name="Dataase3" localSheetId="7">'1. 3A-Mutaties'!$B$12:$Z$13</definedName>
    <definedName name="Dataase3">'1.3-Basis ruimtestaat'!$B$12:$Z$14</definedName>
    <definedName name="_xlnm.Database" localSheetId="7">'1. 3A-Mutaties'!$D$12:$Z$13</definedName>
    <definedName name="_xlnm.Database">'1.3-Basis ruimtestaat'!$D$12:$Z$14</definedName>
    <definedName name="database2" localSheetId="7">'1. 3A-Mutaties'!$C$12:$Z$13</definedName>
    <definedName name="database2">'1.3-Basis ruimtestaat'!$C$12:$Z$14</definedName>
    <definedName name="han" localSheetId="8" hidden="1">'[3]#REF'!#REF!</definedName>
    <definedName name="han" hidden="1">'[3]#REF'!#REF!</definedName>
    <definedName name="HTML_CodePage" hidden="1">1252</definedName>
    <definedName name="HTML_Control" localSheetId="2" hidden="1">{"'ma_vr'!$A$1:$AA$42"}</definedName>
    <definedName name="HTML_Control" localSheetId="6" hidden="1">{"'ma_vr'!$A$1:$AA$42"}</definedName>
    <definedName name="HTML_Control" localSheetId="8" hidden="1">{"'ma_vr'!$A$1:$AA$42"}</definedName>
    <definedName name="HTML_Control" localSheetId="0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engetal" localSheetId="6">'[4]1.2-Kengetal'!$C$10:$P$33</definedName>
    <definedName name="Kengetal">'1.2-Kengetal'!$C$13:$P$33</definedName>
    <definedName name="LOCATIE" localSheetId="7">'1. 3A-Mutaties'!$E:$R</definedName>
    <definedName name="LOCATIE">'1.3-Basis ruimtestaat'!$D:$R</definedName>
    <definedName name="Loongroepen" localSheetId="6">'[4]1.5 Opbouw uurtarieven'!$A$12:$A$46</definedName>
    <definedName name="Loongroepen" localSheetId="8">'1.4-Opbouw uurtarieven'!$B$16:$B$28</definedName>
    <definedName name="Meters" localSheetId="7">'1. 3A-Mutaties'!$K:$K</definedName>
    <definedName name="Meters" localSheetId="6">'[4]1.3-Basis ruimtestaat'!$K:$K</definedName>
    <definedName name="Meters">'1.3-Basis ruimtestaat'!$J:$J</definedName>
    <definedName name="Perceel" localSheetId="7">'1. 3A-Mutaties'!$F:$U</definedName>
    <definedName name="Perceel">'1.3-Basis ruimtestaat'!$E:$U</definedName>
    <definedName name="PERCEEL2" localSheetId="7">'1. 3A-Mutaties'!$A:$U</definedName>
    <definedName name="PERCEEL2">'1.3-Basis ruimtestaat'!$A:$U</definedName>
    <definedName name="q" localSheetId="8" hidden="1">[2]Blad1!#REF!</definedName>
    <definedName name="q" hidden="1">[1]Blad1!#REF!</definedName>
    <definedName name="Tabel" localSheetId="8">'1.4-Opbouw uurtarieven'!$O$5:$P$7</definedName>
    <definedName name="TariefGLAS">'1.4-Opbouw uurtarieven'!$Z$17:$Z$17</definedName>
    <definedName name="tariefschoonmaak" localSheetId="8">'1.4-Opbouw uurtarieven'!$M$16:$Z$16</definedName>
    <definedName name="tariefSMO">'1.4-Opbouw uurtarieven'!$M$16:$P$16</definedName>
    <definedName name="tarieftoez">#REF!</definedName>
    <definedName name="tariefTZ">'1.4-Opbouw uurtarieven'!$S$16:$V$16</definedName>
    <definedName name="tariefuit">#REF!</definedName>
    <definedName name="tarievenglas">'1.4-Opbouw uurtarieven'!$Z$17:$Z$65</definedName>
    <definedName name="Totaal" localSheetId="7">'1. 3A-Mutaties'!$A$12:$T$13</definedName>
    <definedName name="Totaal">'1.3-Basis ruimtestaat'!$A$12:$T$14</definedName>
    <definedName name="Totaal2" localSheetId="7">'1. 3A-Mutaties'!$E$12:$T$13</definedName>
    <definedName name="Totaal2" localSheetId="6">'[4]1.3-Basis ruimtestaat'!$E$10:$T$226</definedName>
    <definedName name="Totaal2">'1.3-Basis ruimtestaat'!$D$12:$T$14</definedName>
    <definedName name="UREMAVR" localSheetId="7">'1. 3A-Mutaties'!$R$12:$R$13</definedName>
    <definedName name="UREMAVR" localSheetId="6">'[4]1.3-Basis ruimtestaat'!$R$10:$R$226</definedName>
    <definedName name="UREMAVR">'1.3-Basis ruimtestaat'!$R$12:$R$14</definedName>
    <definedName name="URENEWEEKEND" localSheetId="7">'1. 3A-Mutaties'!$T$12:$T$13</definedName>
    <definedName name="URENEWEEKEND">'1.3-Basis ruimtestaat'!$T$12:$T$14</definedName>
    <definedName name="URENNALOOP" localSheetId="7">'1. 3A-Mutaties'!$S$12:$S$13</definedName>
    <definedName name="URENNALOOP" localSheetId="6">'[4]1.3-Basis ruimtestaat'!$S$10:$S$226</definedName>
    <definedName name="URENNALOOP">'1.3-Basis ruimtestaat'!$S$12:$S$14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31" l="1"/>
  <c r="U15" i="2"/>
  <c r="R15" i="2" s="1"/>
  <c r="V15" i="2"/>
  <c r="S15" i="2" s="1"/>
  <c r="W15" i="2"/>
  <c r="T15" i="2" s="1"/>
  <c r="U16" i="2"/>
  <c r="R16" i="2" s="1"/>
  <c r="V16" i="2"/>
  <c r="S16" i="2" s="1"/>
  <c r="W16" i="2"/>
  <c r="T16" i="2" s="1"/>
  <c r="U17" i="2"/>
  <c r="R17" i="2" s="1"/>
  <c r="V17" i="2"/>
  <c r="S17" i="2" s="1"/>
  <c r="W17" i="2"/>
  <c r="T17" i="2" s="1"/>
  <c r="U18" i="2"/>
  <c r="R18" i="2" s="1"/>
  <c r="V18" i="2"/>
  <c r="S18" i="2" s="1"/>
  <c r="W18" i="2"/>
  <c r="T18" i="2" s="1"/>
  <c r="U19" i="2"/>
  <c r="R19" i="2" s="1"/>
  <c r="V19" i="2"/>
  <c r="S19" i="2" s="1"/>
  <c r="W19" i="2"/>
  <c r="T19" i="2" s="1"/>
  <c r="U20" i="2"/>
  <c r="R20" i="2" s="1"/>
  <c r="V20" i="2"/>
  <c r="S20" i="2" s="1"/>
  <c r="W20" i="2"/>
  <c r="T20" i="2" s="1"/>
  <c r="U21" i="2"/>
  <c r="R21" i="2" s="1"/>
  <c r="V21" i="2"/>
  <c r="S21" i="2" s="1"/>
  <c r="W21" i="2"/>
  <c r="T21" i="2" s="1"/>
  <c r="U22" i="2"/>
  <c r="R22" i="2" s="1"/>
  <c r="V22" i="2"/>
  <c r="S22" i="2" s="1"/>
  <c r="W22" i="2"/>
  <c r="T22" i="2" s="1"/>
  <c r="U23" i="2"/>
  <c r="R23" i="2" s="1"/>
  <c r="V23" i="2"/>
  <c r="S23" i="2" s="1"/>
  <c r="W23" i="2"/>
  <c r="T23" i="2" s="1"/>
  <c r="U24" i="2"/>
  <c r="R24" i="2" s="1"/>
  <c r="V24" i="2"/>
  <c r="S24" i="2" s="1"/>
  <c r="W24" i="2"/>
  <c r="T24" i="2" s="1"/>
  <c r="U25" i="2"/>
  <c r="R25" i="2" s="1"/>
  <c r="V25" i="2"/>
  <c r="S25" i="2" s="1"/>
  <c r="W25" i="2"/>
  <c r="T25" i="2" s="1"/>
  <c r="U26" i="2"/>
  <c r="R26" i="2" s="1"/>
  <c r="V26" i="2"/>
  <c r="S26" i="2" s="1"/>
  <c r="W26" i="2"/>
  <c r="T26" i="2" s="1"/>
  <c r="U27" i="2"/>
  <c r="R27" i="2" s="1"/>
  <c r="V27" i="2"/>
  <c r="S27" i="2" s="1"/>
  <c r="W27" i="2"/>
  <c r="T27" i="2" s="1"/>
  <c r="U28" i="2"/>
  <c r="R28" i="2" s="1"/>
  <c r="V28" i="2"/>
  <c r="S28" i="2" s="1"/>
  <c r="W28" i="2"/>
  <c r="T28" i="2" s="1"/>
  <c r="U29" i="2"/>
  <c r="R29" i="2" s="1"/>
  <c r="V29" i="2"/>
  <c r="S29" i="2" s="1"/>
  <c r="W29" i="2"/>
  <c r="T29" i="2" s="1"/>
  <c r="U30" i="2"/>
  <c r="R30" i="2" s="1"/>
  <c r="V30" i="2"/>
  <c r="S30" i="2" s="1"/>
  <c r="W30" i="2"/>
  <c r="T30" i="2" s="1"/>
  <c r="U31" i="2"/>
  <c r="R31" i="2" s="1"/>
  <c r="V31" i="2"/>
  <c r="S31" i="2" s="1"/>
  <c r="W31" i="2"/>
  <c r="T31" i="2" s="1"/>
  <c r="U32" i="2"/>
  <c r="R32" i="2" s="1"/>
  <c r="V32" i="2"/>
  <c r="S32" i="2" s="1"/>
  <c r="W32" i="2"/>
  <c r="T32" i="2" s="1"/>
  <c r="U33" i="2"/>
  <c r="R33" i="2" s="1"/>
  <c r="V33" i="2"/>
  <c r="S33" i="2" s="1"/>
  <c r="W33" i="2"/>
  <c r="T33" i="2" s="1"/>
  <c r="U34" i="2"/>
  <c r="R34" i="2" s="1"/>
  <c r="V34" i="2"/>
  <c r="S34" i="2" s="1"/>
  <c r="W34" i="2"/>
  <c r="T34" i="2" s="1"/>
  <c r="U35" i="2"/>
  <c r="R35" i="2" s="1"/>
  <c r="V35" i="2"/>
  <c r="S35" i="2" s="1"/>
  <c r="W35" i="2"/>
  <c r="T35" i="2" s="1"/>
  <c r="U36" i="2"/>
  <c r="R36" i="2" s="1"/>
  <c r="V36" i="2"/>
  <c r="S36" i="2" s="1"/>
  <c r="W36" i="2"/>
  <c r="T36" i="2" s="1"/>
  <c r="U37" i="2"/>
  <c r="R37" i="2" s="1"/>
  <c r="V37" i="2"/>
  <c r="S37" i="2" s="1"/>
  <c r="W37" i="2"/>
  <c r="T37" i="2" s="1"/>
  <c r="U38" i="2"/>
  <c r="R38" i="2" s="1"/>
  <c r="V38" i="2"/>
  <c r="S38" i="2" s="1"/>
  <c r="W38" i="2"/>
  <c r="T38" i="2" s="1"/>
  <c r="U39" i="2"/>
  <c r="R39" i="2" s="1"/>
  <c r="V39" i="2"/>
  <c r="S39" i="2" s="1"/>
  <c r="W39" i="2"/>
  <c r="T39" i="2" s="1"/>
  <c r="U40" i="2"/>
  <c r="R40" i="2" s="1"/>
  <c r="V40" i="2"/>
  <c r="S40" i="2" s="1"/>
  <c r="W40" i="2"/>
  <c r="T40" i="2" s="1"/>
  <c r="U41" i="2"/>
  <c r="R41" i="2" s="1"/>
  <c r="V41" i="2"/>
  <c r="S41" i="2" s="1"/>
  <c r="W41" i="2"/>
  <c r="T41" i="2" s="1"/>
  <c r="U42" i="2"/>
  <c r="R42" i="2" s="1"/>
  <c r="V42" i="2"/>
  <c r="S42" i="2" s="1"/>
  <c r="W42" i="2"/>
  <c r="T42" i="2" s="1"/>
  <c r="U43" i="2"/>
  <c r="R43" i="2" s="1"/>
  <c r="V43" i="2"/>
  <c r="S43" i="2" s="1"/>
  <c r="W43" i="2"/>
  <c r="T43" i="2" s="1"/>
  <c r="U44" i="2"/>
  <c r="R44" i="2" s="1"/>
  <c r="V44" i="2"/>
  <c r="S44" i="2" s="1"/>
  <c r="W44" i="2"/>
  <c r="T44" i="2" s="1"/>
  <c r="U45" i="2"/>
  <c r="R45" i="2" s="1"/>
  <c r="V45" i="2"/>
  <c r="S45" i="2" s="1"/>
  <c r="W45" i="2"/>
  <c r="T45" i="2" s="1"/>
  <c r="U46" i="2"/>
  <c r="R46" i="2" s="1"/>
  <c r="V46" i="2"/>
  <c r="S46" i="2" s="1"/>
  <c r="W46" i="2"/>
  <c r="T46" i="2" s="1"/>
  <c r="U47" i="2"/>
  <c r="R47" i="2" s="1"/>
  <c r="V47" i="2"/>
  <c r="S47" i="2" s="1"/>
  <c r="W47" i="2"/>
  <c r="T47" i="2" s="1"/>
  <c r="U48" i="2"/>
  <c r="R48" i="2" s="1"/>
  <c r="V48" i="2"/>
  <c r="S48" i="2" s="1"/>
  <c r="W48" i="2"/>
  <c r="T48" i="2" s="1"/>
  <c r="U49" i="2"/>
  <c r="R49" i="2" s="1"/>
  <c r="V49" i="2"/>
  <c r="S49" i="2" s="1"/>
  <c r="W49" i="2"/>
  <c r="T49" i="2" s="1"/>
  <c r="U50" i="2"/>
  <c r="R50" i="2" s="1"/>
  <c r="V50" i="2"/>
  <c r="S50" i="2" s="1"/>
  <c r="W50" i="2"/>
  <c r="T50" i="2" s="1"/>
  <c r="U51" i="2"/>
  <c r="R51" i="2" s="1"/>
  <c r="V51" i="2"/>
  <c r="S51" i="2" s="1"/>
  <c r="W51" i="2"/>
  <c r="T51" i="2" s="1"/>
  <c r="U52" i="2"/>
  <c r="R52" i="2" s="1"/>
  <c r="V52" i="2"/>
  <c r="S52" i="2" s="1"/>
  <c r="W52" i="2"/>
  <c r="T52" i="2" s="1"/>
  <c r="U53" i="2"/>
  <c r="R53" i="2" s="1"/>
  <c r="V53" i="2"/>
  <c r="S53" i="2" s="1"/>
  <c r="W53" i="2"/>
  <c r="T53" i="2" s="1"/>
  <c r="U54" i="2"/>
  <c r="R54" i="2" s="1"/>
  <c r="V54" i="2"/>
  <c r="S54" i="2" s="1"/>
  <c r="W54" i="2"/>
  <c r="T54" i="2" s="1"/>
  <c r="U55" i="2"/>
  <c r="R55" i="2" s="1"/>
  <c r="V55" i="2"/>
  <c r="S55" i="2" s="1"/>
  <c r="W55" i="2"/>
  <c r="T55" i="2" s="1"/>
  <c r="U56" i="2"/>
  <c r="R56" i="2" s="1"/>
  <c r="V56" i="2"/>
  <c r="S56" i="2" s="1"/>
  <c r="W56" i="2"/>
  <c r="T56" i="2" s="1"/>
  <c r="U57" i="2"/>
  <c r="R57" i="2" s="1"/>
  <c r="V57" i="2"/>
  <c r="S57" i="2" s="1"/>
  <c r="W57" i="2"/>
  <c r="T57" i="2" s="1"/>
  <c r="U58" i="2"/>
  <c r="R58" i="2" s="1"/>
  <c r="V58" i="2"/>
  <c r="S58" i="2" s="1"/>
  <c r="W58" i="2"/>
  <c r="T58" i="2" s="1"/>
  <c r="U59" i="2"/>
  <c r="R59" i="2" s="1"/>
  <c r="V59" i="2"/>
  <c r="S59" i="2" s="1"/>
  <c r="W59" i="2"/>
  <c r="T59" i="2" s="1"/>
  <c r="U60" i="2"/>
  <c r="R60" i="2" s="1"/>
  <c r="V60" i="2"/>
  <c r="S60" i="2" s="1"/>
  <c r="W60" i="2"/>
  <c r="T60" i="2" s="1"/>
  <c r="U61" i="2"/>
  <c r="R61" i="2" s="1"/>
  <c r="V61" i="2"/>
  <c r="S61" i="2" s="1"/>
  <c r="W61" i="2"/>
  <c r="T61" i="2" s="1"/>
  <c r="U62" i="2"/>
  <c r="R62" i="2" s="1"/>
  <c r="V62" i="2"/>
  <c r="S62" i="2" s="1"/>
  <c r="W62" i="2"/>
  <c r="T62" i="2" s="1"/>
  <c r="U63" i="2"/>
  <c r="R63" i="2" s="1"/>
  <c r="V63" i="2"/>
  <c r="S63" i="2" s="1"/>
  <c r="W63" i="2"/>
  <c r="T63" i="2" s="1"/>
  <c r="U64" i="2"/>
  <c r="R64" i="2" s="1"/>
  <c r="V64" i="2"/>
  <c r="S64" i="2" s="1"/>
  <c r="W64" i="2"/>
  <c r="T64" i="2" s="1"/>
  <c r="U65" i="2"/>
  <c r="R65" i="2" s="1"/>
  <c r="V65" i="2"/>
  <c r="S65" i="2" s="1"/>
  <c r="W65" i="2"/>
  <c r="T65" i="2" s="1"/>
  <c r="U66" i="2"/>
  <c r="R66" i="2" s="1"/>
  <c r="V66" i="2"/>
  <c r="S66" i="2" s="1"/>
  <c r="W66" i="2"/>
  <c r="T66" i="2" s="1"/>
  <c r="U67" i="2"/>
  <c r="R67" i="2" s="1"/>
  <c r="V67" i="2"/>
  <c r="S67" i="2" s="1"/>
  <c r="W67" i="2"/>
  <c r="T67" i="2" s="1"/>
  <c r="U68" i="2"/>
  <c r="R68" i="2" s="1"/>
  <c r="V68" i="2"/>
  <c r="S68" i="2" s="1"/>
  <c r="W68" i="2"/>
  <c r="T68" i="2" s="1"/>
  <c r="U69" i="2"/>
  <c r="R69" i="2" s="1"/>
  <c r="V69" i="2"/>
  <c r="S69" i="2" s="1"/>
  <c r="W69" i="2"/>
  <c r="T69" i="2" s="1"/>
  <c r="U70" i="2"/>
  <c r="R70" i="2" s="1"/>
  <c r="V70" i="2"/>
  <c r="S70" i="2" s="1"/>
  <c r="W70" i="2"/>
  <c r="T70" i="2" s="1"/>
  <c r="U71" i="2"/>
  <c r="R71" i="2" s="1"/>
  <c r="V71" i="2"/>
  <c r="S71" i="2" s="1"/>
  <c r="W71" i="2"/>
  <c r="T71" i="2" s="1"/>
  <c r="U72" i="2"/>
  <c r="R72" i="2" s="1"/>
  <c r="V72" i="2"/>
  <c r="S72" i="2" s="1"/>
  <c r="W72" i="2"/>
  <c r="T72" i="2" s="1"/>
  <c r="U73" i="2"/>
  <c r="R73" i="2" s="1"/>
  <c r="V73" i="2"/>
  <c r="S73" i="2" s="1"/>
  <c r="W73" i="2"/>
  <c r="T73" i="2" s="1"/>
  <c r="U74" i="2"/>
  <c r="R74" i="2" s="1"/>
  <c r="V74" i="2"/>
  <c r="S74" i="2" s="1"/>
  <c r="W74" i="2"/>
  <c r="T74" i="2" s="1"/>
  <c r="U75" i="2"/>
  <c r="R75" i="2" s="1"/>
  <c r="V75" i="2"/>
  <c r="S75" i="2" s="1"/>
  <c r="W75" i="2"/>
  <c r="T75" i="2" s="1"/>
  <c r="U76" i="2"/>
  <c r="R76" i="2" s="1"/>
  <c r="V76" i="2"/>
  <c r="S76" i="2" s="1"/>
  <c r="W76" i="2"/>
  <c r="T76" i="2" s="1"/>
  <c r="U77" i="2"/>
  <c r="R77" i="2" s="1"/>
  <c r="V77" i="2"/>
  <c r="S77" i="2" s="1"/>
  <c r="W77" i="2"/>
  <c r="T77" i="2" s="1"/>
  <c r="U78" i="2"/>
  <c r="R78" i="2" s="1"/>
  <c r="V78" i="2"/>
  <c r="S78" i="2" s="1"/>
  <c r="W78" i="2"/>
  <c r="T78" i="2" s="1"/>
  <c r="U79" i="2"/>
  <c r="R79" i="2" s="1"/>
  <c r="V79" i="2"/>
  <c r="S79" i="2" s="1"/>
  <c r="W79" i="2"/>
  <c r="T79" i="2" s="1"/>
  <c r="U80" i="2"/>
  <c r="R80" i="2" s="1"/>
  <c r="V80" i="2"/>
  <c r="S80" i="2" s="1"/>
  <c r="W80" i="2"/>
  <c r="T80" i="2" s="1"/>
  <c r="U81" i="2"/>
  <c r="R81" i="2" s="1"/>
  <c r="V81" i="2"/>
  <c r="S81" i="2" s="1"/>
  <c r="W81" i="2"/>
  <c r="T81" i="2" s="1"/>
  <c r="U82" i="2"/>
  <c r="R82" i="2" s="1"/>
  <c r="V82" i="2"/>
  <c r="S82" i="2" s="1"/>
  <c r="W82" i="2"/>
  <c r="T82" i="2" s="1"/>
  <c r="U83" i="2"/>
  <c r="R83" i="2" s="1"/>
  <c r="V83" i="2"/>
  <c r="S83" i="2" s="1"/>
  <c r="I14" i="28" s="1"/>
  <c r="W83" i="2"/>
  <c r="T83" i="2" s="1"/>
  <c r="U84" i="2"/>
  <c r="R84" i="2" s="1"/>
  <c r="V84" i="2"/>
  <c r="S84" i="2" s="1"/>
  <c r="W84" i="2"/>
  <c r="T84" i="2" s="1"/>
  <c r="U85" i="2"/>
  <c r="R85" i="2" s="1"/>
  <c r="V85" i="2"/>
  <c r="S85" i="2" s="1"/>
  <c r="W85" i="2"/>
  <c r="T85" i="2" s="1"/>
  <c r="U86" i="2"/>
  <c r="R86" i="2" s="1"/>
  <c r="V86" i="2"/>
  <c r="S86" i="2" s="1"/>
  <c r="W86" i="2"/>
  <c r="T86" i="2" s="1"/>
  <c r="U87" i="2"/>
  <c r="R87" i="2" s="1"/>
  <c r="V87" i="2"/>
  <c r="S87" i="2" s="1"/>
  <c r="W87" i="2"/>
  <c r="T87" i="2" s="1"/>
  <c r="U88" i="2"/>
  <c r="R88" i="2" s="1"/>
  <c r="V88" i="2"/>
  <c r="S88" i="2" s="1"/>
  <c r="W88" i="2"/>
  <c r="T88" i="2" s="1"/>
  <c r="U89" i="2"/>
  <c r="R89" i="2" s="1"/>
  <c r="V89" i="2"/>
  <c r="S89" i="2" s="1"/>
  <c r="W89" i="2"/>
  <c r="T89" i="2" s="1"/>
  <c r="U90" i="2"/>
  <c r="R90" i="2" s="1"/>
  <c r="V90" i="2"/>
  <c r="S90" i="2" s="1"/>
  <c r="W90" i="2"/>
  <c r="T90" i="2" s="1"/>
  <c r="U91" i="2"/>
  <c r="R91" i="2" s="1"/>
  <c r="V91" i="2"/>
  <c r="S91" i="2" s="1"/>
  <c r="W91" i="2"/>
  <c r="T91" i="2" s="1"/>
  <c r="U92" i="2"/>
  <c r="R92" i="2" s="1"/>
  <c r="V92" i="2"/>
  <c r="S92" i="2" s="1"/>
  <c r="W92" i="2"/>
  <c r="T92" i="2" s="1"/>
  <c r="U93" i="2"/>
  <c r="R93" i="2" s="1"/>
  <c r="V93" i="2"/>
  <c r="S93" i="2" s="1"/>
  <c r="W93" i="2"/>
  <c r="T93" i="2" s="1"/>
  <c r="U94" i="2"/>
  <c r="R94" i="2" s="1"/>
  <c r="V94" i="2"/>
  <c r="S94" i="2" s="1"/>
  <c r="W94" i="2"/>
  <c r="T94" i="2" s="1"/>
  <c r="U95" i="2"/>
  <c r="R95" i="2" s="1"/>
  <c r="V95" i="2"/>
  <c r="S95" i="2" s="1"/>
  <c r="W95" i="2"/>
  <c r="T95" i="2" s="1"/>
  <c r="U96" i="2"/>
  <c r="R96" i="2" s="1"/>
  <c r="V96" i="2"/>
  <c r="S96" i="2" s="1"/>
  <c r="W96" i="2"/>
  <c r="T96" i="2" s="1"/>
  <c r="U97" i="2"/>
  <c r="R97" i="2" s="1"/>
  <c r="V97" i="2"/>
  <c r="S97" i="2" s="1"/>
  <c r="I15" i="28" s="1"/>
  <c r="W97" i="2"/>
  <c r="T97" i="2" s="1"/>
  <c r="U98" i="2"/>
  <c r="R98" i="2" s="1"/>
  <c r="V98" i="2"/>
  <c r="S98" i="2" s="1"/>
  <c r="W98" i="2"/>
  <c r="T98" i="2" s="1"/>
  <c r="U99" i="2"/>
  <c r="R99" i="2" s="1"/>
  <c r="V99" i="2"/>
  <c r="S99" i="2" s="1"/>
  <c r="W99" i="2"/>
  <c r="T99" i="2" s="1"/>
  <c r="U100" i="2"/>
  <c r="R100" i="2" s="1"/>
  <c r="V100" i="2"/>
  <c r="S100" i="2" s="1"/>
  <c r="W100" i="2"/>
  <c r="T100" i="2" s="1"/>
  <c r="U101" i="2"/>
  <c r="R101" i="2" s="1"/>
  <c r="V101" i="2"/>
  <c r="S101" i="2" s="1"/>
  <c r="W101" i="2"/>
  <c r="T101" i="2" s="1"/>
  <c r="U102" i="2"/>
  <c r="R102" i="2" s="1"/>
  <c r="V102" i="2"/>
  <c r="S102" i="2" s="1"/>
  <c r="W102" i="2"/>
  <c r="T102" i="2" s="1"/>
  <c r="U103" i="2"/>
  <c r="R103" i="2" s="1"/>
  <c r="V103" i="2"/>
  <c r="S103" i="2" s="1"/>
  <c r="W103" i="2"/>
  <c r="T103" i="2" s="1"/>
  <c r="U104" i="2"/>
  <c r="R104" i="2" s="1"/>
  <c r="V104" i="2"/>
  <c r="S104" i="2" s="1"/>
  <c r="W104" i="2"/>
  <c r="T104" i="2" s="1"/>
  <c r="U105" i="2"/>
  <c r="R105" i="2" s="1"/>
  <c r="V105" i="2"/>
  <c r="S105" i="2" s="1"/>
  <c r="W105" i="2"/>
  <c r="T105" i="2" s="1"/>
  <c r="U106" i="2"/>
  <c r="R106" i="2" s="1"/>
  <c r="V106" i="2"/>
  <c r="S106" i="2" s="1"/>
  <c r="W106" i="2"/>
  <c r="T106" i="2" s="1"/>
  <c r="U107" i="2"/>
  <c r="R107" i="2" s="1"/>
  <c r="V107" i="2"/>
  <c r="S107" i="2" s="1"/>
  <c r="W107" i="2"/>
  <c r="T107" i="2" s="1"/>
  <c r="U108" i="2"/>
  <c r="R108" i="2" s="1"/>
  <c r="V108" i="2"/>
  <c r="S108" i="2" s="1"/>
  <c r="W108" i="2"/>
  <c r="T108" i="2" s="1"/>
  <c r="U109" i="2"/>
  <c r="R109" i="2" s="1"/>
  <c r="V109" i="2"/>
  <c r="S109" i="2" s="1"/>
  <c r="W109" i="2"/>
  <c r="T109" i="2" s="1"/>
  <c r="V14" i="2"/>
  <c r="J25" i="1" l="1"/>
  <c r="N75" i="55"/>
  <c r="N74" i="55"/>
  <c r="G25" i="55"/>
  <c r="I51" i="31"/>
  <c r="J51" i="31" s="1"/>
  <c r="L112" i="5"/>
  <c r="Y20" i="56" l="1"/>
  <c r="H79" i="10" l="1"/>
  <c r="H87" i="10" s="1"/>
  <c r="H64" i="10"/>
  <c r="H59" i="10"/>
  <c r="H67" i="10" s="1"/>
  <c r="H44" i="10"/>
  <c r="H39" i="10"/>
  <c r="H46" i="10" s="1"/>
  <c r="J16" i="28"/>
  <c r="O88" i="2"/>
  <c r="O69" i="2"/>
  <c r="O45" i="2"/>
  <c r="O44" i="2"/>
  <c r="Z21" i="56"/>
  <c r="Z22" i="56"/>
  <c r="Z23" i="56"/>
  <c r="Z24" i="56"/>
  <c r="Z25" i="56"/>
  <c r="Z26" i="56"/>
  <c r="Z20" i="56"/>
  <c r="H84" i="10" l="1"/>
  <c r="H86" i="10"/>
  <c r="H89" i="10" s="1"/>
  <c r="H91" i="10" s="1"/>
  <c r="H66" i="10"/>
  <c r="H69" i="10" s="1"/>
  <c r="H71" i="10" s="1"/>
  <c r="H47" i="10"/>
  <c r="H49" i="10" s="1"/>
  <c r="H51" i="10" s="1"/>
  <c r="L53" i="31" l="1"/>
  <c r="L29" i="1"/>
  <c r="M29" i="1" s="1"/>
  <c r="L30" i="1"/>
  <c r="M30" i="1" s="1"/>
  <c r="X21" i="56" l="1"/>
  <c r="Y21" i="56"/>
  <c r="AA21" i="56"/>
  <c r="X22" i="56"/>
  <c r="Y22" i="56"/>
  <c r="AA22" i="56"/>
  <c r="X23" i="56"/>
  <c r="Y23" i="56"/>
  <c r="AA23" i="56"/>
  <c r="X24" i="56"/>
  <c r="Y24" i="56"/>
  <c r="AA24" i="56"/>
  <c r="X25" i="56"/>
  <c r="Y25" i="56"/>
  <c r="AA25" i="56"/>
  <c r="X26" i="56"/>
  <c r="Y26" i="56"/>
  <c r="AA26" i="56"/>
  <c r="X27" i="56"/>
  <c r="Z27" i="56"/>
  <c r="X28" i="56"/>
  <c r="Z28" i="56"/>
  <c r="X29" i="56"/>
  <c r="Z29" i="56"/>
  <c r="H48" i="2"/>
  <c r="L16" i="1"/>
  <c r="J16" i="1"/>
  <c r="K24" i="1"/>
  <c r="J24" i="1"/>
  <c r="X44" i="2"/>
  <c r="H44" i="2"/>
  <c r="R25" i="56" l="1"/>
  <c r="W25" i="56" s="1"/>
  <c r="R23" i="56"/>
  <c r="W23" i="56" s="1"/>
  <c r="R21" i="56"/>
  <c r="W21" i="56" s="1"/>
  <c r="R24" i="56"/>
  <c r="W24" i="56" s="1"/>
  <c r="R22" i="56"/>
  <c r="W22" i="56" s="1"/>
  <c r="R26" i="56"/>
  <c r="W26" i="56" s="1"/>
  <c r="AD44" i="2"/>
  <c r="AC44" i="2"/>
  <c r="X30" i="56" l="1"/>
  <c r="Z30" i="56"/>
  <c r="X31" i="56"/>
  <c r="Z31" i="56"/>
  <c r="X32" i="56"/>
  <c r="Z32" i="56"/>
  <c r="X33" i="56"/>
  <c r="Z33" i="56"/>
  <c r="X34" i="56"/>
  <c r="Z34" i="56"/>
  <c r="X35" i="56"/>
  <c r="Z35" i="56"/>
  <c r="X36" i="56"/>
  <c r="Z36" i="56"/>
  <c r="X37" i="56"/>
  <c r="Z37" i="56"/>
  <c r="X38" i="56"/>
  <c r="Z38" i="56"/>
  <c r="X39" i="56"/>
  <c r="Z39" i="56"/>
  <c r="J75" i="31" l="1"/>
  <c r="J55" i="31" l="1"/>
  <c r="J53" i="31"/>
  <c r="J52" i="31"/>
  <c r="I50" i="31"/>
  <c r="J50" i="31" s="1"/>
  <c r="I20" i="56"/>
  <c r="I24" i="56"/>
  <c r="I23" i="56"/>
  <c r="I22" i="56"/>
  <c r="I21" i="56"/>
  <c r="AA20" i="56"/>
  <c r="R20" i="56" s="1"/>
  <c r="W20" i="56" s="1"/>
  <c r="X20" i="56"/>
  <c r="J78" i="31" s="1"/>
  <c r="K14" i="28"/>
  <c r="I26" i="56"/>
  <c r="I25" i="56"/>
  <c r="I28" i="56"/>
  <c r="I27" i="56"/>
  <c r="L16" i="28"/>
  <c r="K15" i="28"/>
  <c r="I33" i="56"/>
  <c r="I32" i="56"/>
  <c r="I31" i="56"/>
  <c r="I30" i="56"/>
  <c r="I29" i="56"/>
  <c r="F15" i="60" l="1"/>
  <c r="F16" i="60"/>
  <c r="F17" i="60"/>
  <c r="D8" i="60"/>
  <c r="F14" i="60"/>
  <c r="D7" i="60"/>
  <c r="D5" i="60"/>
  <c r="D3" i="60"/>
  <c r="F20" i="60" l="1"/>
  <c r="J29" i="1"/>
  <c r="K29" i="1"/>
  <c r="B27" i="45" l="1"/>
  <c r="L106" i="5"/>
  <c r="R21" i="5" l="1"/>
  <c r="R23" i="5"/>
  <c r="C54" i="28" l="1"/>
  <c r="C55" i="28"/>
  <c r="L22" i="1"/>
  <c r="K22" i="1"/>
  <c r="J22" i="1"/>
  <c r="T13" i="2"/>
  <c r="S13" i="2"/>
  <c r="X14" i="2"/>
  <c r="W14" i="2"/>
  <c r="T14" i="2" s="1"/>
  <c r="S14" i="2"/>
  <c r="I13" i="28" s="1"/>
  <c r="U14" i="2"/>
  <c r="R14" i="2" s="1"/>
  <c r="H25" i="31" s="1"/>
  <c r="L18" i="1"/>
  <c r="J18" i="1"/>
  <c r="H19" i="10"/>
  <c r="H27" i="10" l="1"/>
  <c r="H26" i="10"/>
  <c r="H24" i="10"/>
  <c r="H29" i="10" l="1"/>
  <c r="H31" i="10" s="1"/>
  <c r="E11" i="31" l="1"/>
  <c r="K16" i="1"/>
  <c r="J14" i="1"/>
  <c r="L14" i="1"/>
  <c r="K14" i="1"/>
  <c r="K18" i="1" l="1"/>
  <c r="X43" i="59" l="1"/>
  <c r="W43" i="59"/>
  <c r="T43" i="59" s="1"/>
  <c r="V43" i="59"/>
  <c r="S43" i="59" s="1"/>
  <c r="U43" i="59"/>
  <c r="R43" i="59" s="1"/>
  <c r="O43" i="59"/>
  <c r="AD43" i="59" s="1"/>
  <c r="I43" i="59"/>
  <c r="X42" i="59"/>
  <c r="W42" i="59"/>
  <c r="T42" i="59" s="1"/>
  <c r="V42" i="59"/>
  <c r="S42" i="59" s="1"/>
  <c r="U42" i="59"/>
  <c r="R42" i="59" s="1"/>
  <c r="O42" i="59"/>
  <c r="AD42" i="59" s="1"/>
  <c r="I42" i="59"/>
  <c r="X41" i="59"/>
  <c r="W41" i="59"/>
  <c r="T41" i="59" s="1"/>
  <c r="V41" i="59"/>
  <c r="S41" i="59" s="1"/>
  <c r="U41" i="59"/>
  <c r="R41" i="59" s="1"/>
  <c r="O41" i="59"/>
  <c r="AD41" i="59" s="1"/>
  <c r="I41" i="59"/>
  <c r="X40" i="59"/>
  <c r="W40" i="59"/>
  <c r="T40" i="59" s="1"/>
  <c r="V40" i="59"/>
  <c r="S40" i="59" s="1"/>
  <c r="U40" i="59"/>
  <c r="R40" i="59" s="1"/>
  <c r="O40" i="59"/>
  <c r="AD40" i="59" s="1"/>
  <c r="I40" i="59"/>
  <c r="X39" i="59"/>
  <c r="W39" i="59"/>
  <c r="T39" i="59" s="1"/>
  <c r="V39" i="59"/>
  <c r="S39" i="59" s="1"/>
  <c r="U39" i="59"/>
  <c r="R39" i="59" s="1"/>
  <c r="O39" i="59"/>
  <c r="AD39" i="59" s="1"/>
  <c r="I39" i="59"/>
  <c r="X38" i="59"/>
  <c r="W38" i="59"/>
  <c r="T38" i="59" s="1"/>
  <c r="V38" i="59"/>
  <c r="S38" i="59" s="1"/>
  <c r="U38" i="59"/>
  <c r="R38" i="59" s="1"/>
  <c r="O38" i="59"/>
  <c r="AD38" i="59" s="1"/>
  <c r="I38" i="59"/>
  <c r="X37" i="59"/>
  <c r="W37" i="59"/>
  <c r="T37" i="59" s="1"/>
  <c r="V37" i="59"/>
  <c r="S37" i="59" s="1"/>
  <c r="U37" i="59"/>
  <c r="R37" i="59" s="1"/>
  <c r="O37" i="59"/>
  <c r="AD37" i="59" s="1"/>
  <c r="I37" i="59"/>
  <c r="X36" i="59"/>
  <c r="W36" i="59"/>
  <c r="T36" i="59" s="1"/>
  <c r="V36" i="59"/>
  <c r="S36" i="59" s="1"/>
  <c r="U36" i="59"/>
  <c r="R36" i="59" s="1"/>
  <c r="O36" i="59"/>
  <c r="AD36" i="59" s="1"/>
  <c r="I36" i="59"/>
  <c r="X35" i="59"/>
  <c r="W35" i="59"/>
  <c r="T35" i="59" s="1"/>
  <c r="V35" i="59"/>
  <c r="S35" i="59" s="1"/>
  <c r="U35" i="59"/>
  <c r="R35" i="59" s="1"/>
  <c r="O35" i="59"/>
  <c r="AD35" i="59" s="1"/>
  <c r="I35" i="59"/>
  <c r="X34" i="59"/>
  <c r="W34" i="59"/>
  <c r="T34" i="59" s="1"/>
  <c r="V34" i="59"/>
  <c r="S34" i="59" s="1"/>
  <c r="U34" i="59"/>
  <c r="R34" i="59" s="1"/>
  <c r="O34" i="59"/>
  <c r="AD34" i="59" s="1"/>
  <c r="I34" i="59"/>
  <c r="X33" i="59"/>
  <c r="W33" i="59"/>
  <c r="T33" i="59" s="1"/>
  <c r="V33" i="59"/>
  <c r="S33" i="59" s="1"/>
  <c r="U33" i="59"/>
  <c r="R33" i="59" s="1"/>
  <c r="O33" i="59"/>
  <c r="AD33" i="59" s="1"/>
  <c r="I33" i="59"/>
  <c r="X32" i="59"/>
  <c r="W32" i="59"/>
  <c r="T32" i="59" s="1"/>
  <c r="V32" i="59"/>
  <c r="S32" i="59" s="1"/>
  <c r="U32" i="59"/>
  <c r="R32" i="59" s="1"/>
  <c r="O32" i="59"/>
  <c r="AC32" i="59" s="1"/>
  <c r="I32" i="59"/>
  <c r="X31" i="59"/>
  <c r="W31" i="59"/>
  <c r="T31" i="59" s="1"/>
  <c r="V31" i="59"/>
  <c r="S31" i="59" s="1"/>
  <c r="U31" i="59"/>
  <c r="R31" i="59" s="1"/>
  <c r="O31" i="59"/>
  <c r="AD31" i="59" s="1"/>
  <c r="I31" i="59"/>
  <c r="X30" i="59"/>
  <c r="W30" i="59"/>
  <c r="T30" i="59" s="1"/>
  <c r="V30" i="59"/>
  <c r="S30" i="59" s="1"/>
  <c r="U30" i="59"/>
  <c r="R30" i="59" s="1"/>
  <c r="O30" i="59"/>
  <c r="AC30" i="59" s="1"/>
  <c r="I30" i="59"/>
  <c r="X29" i="59"/>
  <c r="W29" i="59"/>
  <c r="T29" i="59" s="1"/>
  <c r="V29" i="59"/>
  <c r="S29" i="59" s="1"/>
  <c r="U29" i="59"/>
  <c r="R29" i="59" s="1"/>
  <c r="O29" i="59"/>
  <c r="AD29" i="59" s="1"/>
  <c r="I29" i="59"/>
  <c r="X28" i="59"/>
  <c r="W28" i="59"/>
  <c r="T28" i="59" s="1"/>
  <c r="V28" i="59"/>
  <c r="S28" i="59" s="1"/>
  <c r="U28" i="59"/>
  <c r="R28" i="59" s="1"/>
  <c r="O28" i="59"/>
  <c r="AD28" i="59" s="1"/>
  <c r="I28" i="59"/>
  <c r="X27" i="59"/>
  <c r="W27" i="59"/>
  <c r="T27" i="59" s="1"/>
  <c r="V27" i="59"/>
  <c r="S27" i="59" s="1"/>
  <c r="U27" i="59"/>
  <c r="R27" i="59" s="1"/>
  <c r="O27" i="59"/>
  <c r="AD27" i="59" s="1"/>
  <c r="I27" i="59"/>
  <c r="X26" i="59"/>
  <c r="W26" i="59"/>
  <c r="T26" i="59" s="1"/>
  <c r="V26" i="59"/>
  <c r="S26" i="59" s="1"/>
  <c r="U26" i="59"/>
  <c r="R26" i="59" s="1"/>
  <c r="O26" i="59"/>
  <c r="AD26" i="59" s="1"/>
  <c r="I26" i="59"/>
  <c r="X25" i="59"/>
  <c r="W25" i="59"/>
  <c r="T25" i="59" s="1"/>
  <c r="V25" i="59"/>
  <c r="S25" i="59" s="1"/>
  <c r="U25" i="59"/>
  <c r="R25" i="59" s="1"/>
  <c r="O25" i="59"/>
  <c r="AD25" i="59" s="1"/>
  <c r="I25" i="59"/>
  <c r="X24" i="59"/>
  <c r="W24" i="59"/>
  <c r="T24" i="59" s="1"/>
  <c r="V24" i="59"/>
  <c r="S24" i="59" s="1"/>
  <c r="U24" i="59"/>
  <c r="R24" i="59" s="1"/>
  <c r="O24" i="59"/>
  <c r="AD24" i="59" s="1"/>
  <c r="I24" i="59"/>
  <c r="X23" i="59"/>
  <c r="W23" i="59"/>
  <c r="T23" i="59" s="1"/>
  <c r="V23" i="59"/>
  <c r="S23" i="59" s="1"/>
  <c r="U23" i="59"/>
  <c r="R23" i="59" s="1"/>
  <c r="O23" i="59"/>
  <c r="AD23" i="59" s="1"/>
  <c r="I23" i="59"/>
  <c r="X22" i="59"/>
  <c r="W22" i="59"/>
  <c r="T22" i="59" s="1"/>
  <c r="V22" i="59"/>
  <c r="S22" i="59" s="1"/>
  <c r="U22" i="59"/>
  <c r="R22" i="59" s="1"/>
  <c r="O22" i="59"/>
  <c r="AD22" i="59" s="1"/>
  <c r="I22" i="59"/>
  <c r="X21" i="59"/>
  <c r="W21" i="59"/>
  <c r="T21" i="59" s="1"/>
  <c r="V21" i="59"/>
  <c r="S21" i="59" s="1"/>
  <c r="U21" i="59"/>
  <c r="R21" i="59" s="1"/>
  <c r="O21" i="59"/>
  <c r="AD21" i="59" s="1"/>
  <c r="I21" i="59"/>
  <c r="X20" i="59"/>
  <c r="W20" i="59"/>
  <c r="T20" i="59" s="1"/>
  <c r="V20" i="59"/>
  <c r="S20" i="59" s="1"/>
  <c r="U20" i="59"/>
  <c r="R20" i="59" s="1"/>
  <c r="O20" i="59"/>
  <c r="AD20" i="59" s="1"/>
  <c r="I20" i="59"/>
  <c r="X19" i="59"/>
  <c r="W19" i="59"/>
  <c r="T19" i="59" s="1"/>
  <c r="V19" i="59"/>
  <c r="S19" i="59" s="1"/>
  <c r="U19" i="59"/>
  <c r="R19" i="59" s="1"/>
  <c r="O19" i="59"/>
  <c r="AD19" i="59" s="1"/>
  <c r="I19" i="59"/>
  <c r="X18" i="59"/>
  <c r="W18" i="59"/>
  <c r="T18" i="59" s="1"/>
  <c r="V18" i="59"/>
  <c r="S18" i="59" s="1"/>
  <c r="U18" i="59"/>
  <c r="R18" i="59" s="1"/>
  <c r="O18" i="59"/>
  <c r="AD18" i="59" s="1"/>
  <c r="I18" i="59"/>
  <c r="X17" i="59"/>
  <c r="W17" i="59"/>
  <c r="T17" i="59" s="1"/>
  <c r="V17" i="59"/>
  <c r="S17" i="59" s="1"/>
  <c r="U17" i="59"/>
  <c r="R17" i="59" s="1"/>
  <c r="O17" i="59"/>
  <c r="AD17" i="59" s="1"/>
  <c r="I17" i="59"/>
  <c r="X16" i="59"/>
  <c r="W16" i="59"/>
  <c r="T16" i="59" s="1"/>
  <c r="V16" i="59"/>
  <c r="S16" i="59" s="1"/>
  <c r="U16" i="59"/>
  <c r="R16" i="59" s="1"/>
  <c r="O16" i="59"/>
  <c r="AD16" i="59" s="1"/>
  <c r="I16" i="59"/>
  <c r="X15" i="59"/>
  <c r="W15" i="59"/>
  <c r="T15" i="59" s="1"/>
  <c r="V15" i="59"/>
  <c r="S15" i="59" s="1"/>
  <c r="U15" i="59"/>
  <c r="R15" i="59" s="1"/>
  <c r="O15" i="59"/>
  <c r="AD15" i="59" s="1"/>
  <c r="I15" i="59"/>
  <c r="X14" i="59"/>
  <c r="W14" i="59"/>
  <c r="T14" i="59" s="1"/>
  <c r="V14" i="59"/>
  <c r="S14" i="59" s="1"/>
  <c r="U14" i="59"/>
  <c r="R14" i="59" s="1"/>
  <c r="O14" i="59"/>
  <c r="AD14" i="59" s="1"/>
  <c r="I14" i="59"/>
  <c r="X13" i="59"/>
  <c r="W13" i="59"/>
  <c r="T13" i="59" s="1"/>
  <c r="V13" i="59"/>
  <c r="S13" i="59" s="1"/>
  <c r="U13" i="59"/>
  <c r="R13" i="59" s="1"/>
  <c r="O13" i="59"/>
  <c r="AD13" i="59" s="1"/>
  <c r="I13" i="59"/>
  <c r="X12" i="59"/>
  <c r="W12" i="59"/>
  <c r="T12" i="59" s="1"/>
  <c r="V12" i="59"/>
  <c r="S12" i="59" s="1"/>
  <c r="U12" i="59"/>
  <c r="R12" i="59" s="1"/>
  <c r="O12" i="59"/>
  <c r="AD12" i="59" s="1"/>
  <c r="I12" i="59"/>
  <c r="X11" i="59"/>
  <c r="W11" i="59"/>
  <c r="T11" i="59" s="1"/>
  <c r="V11" i="59"/>
  <c r="S11" i="59" s="1"/>
  <c r="U11" i="59"/>
  <c r="R11" i="59" s="1"/>
  <c r="O11" i="59"/>
  <c r="AD11" i="59" s="1"/>
  <c r="I11" i="59"/>
  <c r="X10" i="59"/>
  <c r="W10" i="59"/>
  <c r="T10" i="59" s="1"/>
  <c r="V10" i="59"/>
  <c r="S10" i="59" s="1"/>
  <c r="U10" i="59"/>
  <c r="R10" i="59" s="1"/>
  <c r="O10" i="59"/>
  <c r="AC10" i="59" s="1"/>
  <c r="I10" i="59"/>
  <c r="X9" i="59"/>
  <c r="W9" i="59"/>
  <c r="T9" i="59" s="1"/>
  <c r="V9" i="59"/>
  <c r="S9" i="59" s="1"/>
  <c r="U9" i="59"/>
  <c r="R9" i="59" s="1"/>
  <c r="O9" i="59"/>
  <c r="AC9" i="59" s="1"/>
  <c r="I9" i="59"/>
  <c r="X8" i="59"/>
  <c r="W8" i="59"/>
  <c r="T8" i="59" s="1"/>
  <c r="V8" i="59"/>
  <c r="S8" i="59" s="1"/>
  <c r="U8" i="59"/>
  <c r="R8" i="59" s="1"/>
  <c r="O8" i="59"/>
  <c r="AC8" i="59" s="1"/>
  <c r="I8" i="59"/>
  <c r="X7" i="59"/>
  <c r="W7" i="59"/>
  <c r="T7" i="59" s="1"/>
  <c r="V7" i="59"/>
  <c r="S7" i="59" s="1"/>
  <c r="U7" i="59"/>
  <c r="R7" i="59" s="1"/>
  <c r="O7" i="59"/>
  <c r="AC7" i="59" s="1"/>
  <c r="I7" i="59"/>
  <c r="X6" i="59"/>
  <c r="W6" i="59"/>
  <c r="T6" i="59" s="1"/>
  <c r="V6" i="59"/>
  <c r="S6" i="59" s="1"/>
  <c r="U6" i="59"/>
  <c r="R6" i="59" s="1"/>
  <c r="O6" i="59"/>
  <c r="AC6" i="59" s="1"/>
  <c r="I6" i="59"/>
  <c r="X5" i="59"/>
  <c r="W5" i="59"/>
  <c r="T5" i="59" s="1"/>
  <c r="V5" i="59"/>
  <c r="S5" i="59" s="1"/>
  <c r="U5" i="59"/>
  <c r="R5" i="59" s="1"/>
  <c r="O5" i="59"/>
  <c r="AD5" i="59" s="1"/>
  <c r="I5" i="59"/>
  <c r="X4" i="59"/>
  <c r="W4" i="59"/>
  <c r="T4" i="59" s="1"/>
  <c r="V4" i="59"/>
  <c r="S4" i="59" s="1"/>
  <c r="U4" i="59"/>
  <c r="R4" i="59" s="1"/>
  <c r="O4" i="59"/>
  <c r="AD4" i="59" s="1"/>
  <c r="I4" i="59"/>
  <c r="X3" i="59"/>
  <c r="W3" i="59"/>
  <c r="T3" i="59" s="1"/>
  <c r="V3" i="59"/>
  <c r="S3" i="59" s="1"/>
  <c r="U3" i="59"/>
  <c r="R3" i="59" s="1"/>
  <c r="O3" i="59"/>
  <c r="AD3" i="59" s="1"/>
  <c r="I3" i="59"/>
  <c r="AC22" i="59" l="1"/>
  <c r="AD6" i="59"/>
  <c r="AC15" i="59"/>
  <c r="AC17" i="59"/>
  <c r="AD9" i="59"/>
  <c r="AD8" i="59"/>
  <c r="AD30" i="59"/>
  <c r="AD32" i="59"/>
  <c r="AC40" i="59"/>
  <c r="AD10" i="59"/>
  <c r="AC38" i="59"/>
  <c r="AC34" i="59"/>
  <c r="AC23" i="59"/>
  <c r="AD7" i="59"/>
  <c r="AC18" i="59"/>
  <c r="AC26" i="59"/>
  <c r="AC31" i="59"/>
  <c r="AC42" i="59"/>
  <c r="AC39" i="59"/>
  <c r="AC14" i="59"/>
  <c r="AC25" i="59"/>
  <c r="AC33" i="59"/>
  <c r="AC16" i="59"/>
  <c r="AC41" i="59"/>
  <c r="AC24" i="59"/>
  <c r="AC5" i="59"/>
  <c r="AC13" i="59"/>
  <c r="AC21" i="59"/>
  <c r="AC29" i="59"/>
  <c r="AC37" i="59"/>
  <c r="AC4" i="59"/>
  <c r="AC12" i="59"/>
  <c r="AC20" i="59"/>
  <c r="AC28" i="59"/>
  <c r="AC36" i="59"/>
  <c r="AC3" i="59"/>
  <c r="AC11" i="59"/>
  <c r="AC19" i="59"/>
  <c r="AC27" i="59"/>
  <c r="AC35" i="59"/>
  <c r="AC43" i="59"/>
  <c r="L17" i="1"/>
  <c r="K17" i="1"/>
  <c r="J17" i="1"/>
  <c r="X109" i="2" l="1"/>
  <c r="O109" i="2"/>
  <c r="H109" i="2"/>
  <c r="X108" i="2"/>
  <c r="O108" i="2"/>
  <c r="H108" i="2"/>
  <c r="X107" i="2"/>
  <c r="O107" i="2"/>
  <c r="H107" i="2"/>
  <c r="X106" i="2"/>
  <c r="O106" i="2"/>
  <c r="H106" i="2"/>
  <c r="X105" i="2"/>
  <c r="O105" i="2"/>
  <c r="H105" i="2"/>
  <c r="X104" i="2"/>
  <c r="O104" i="2"/>
  <c r="H104" i="2"/>
  <c r="X103" i="2"/>
  <c r="O103" i="2"/>
  <c r="H103" i="2"/>
  <c r="X102" i="2"/>
  <c r="O102" i="2"/>
  <c r="H102" i="2"/>
  <c r="X101" i="2"/>
  <c r="O101" i="2"/>
  <c r="H101" i="2"/>
  <c r="X100" i="2"/>
  <c r="O100" i="2"/>
  <c r="H100" i="2"/>
  <c r="X99" i="2"/>
  <c r="O99" i="2"/>
  <c r="H99" i="2"/>
  <c r="X98" i="2"/>
  <c r="O98" i="2"/>
  <c r="H98" i="2"/>
  <c r="X97" i="2"/>
  <c r="O97" i="2"/>
  <c r="H97" i="2"/>
  <c r="X96" i="2"/>
  <c r="O96" i="2"/>
  <c r="H96" i="2"/>
  <c r="X95" i="2"/>
  <c r="O95" i="2"/>
  <c r="H95" i="2"/>
  <c r="X94" i="2"/>
  <c r="O94" i="2"/>
  <c r="H94" i="2"/>
  <c r="X93" i="2"/>
  <c r="O93" i="2"/>
  <c r="H93" i="2"/>
  <c r="X92" i="2"/>
  <c r="O92" i="2"/>
  <c r="H92" i="2"/>
  <c r="X91" i="2"/>
  <c r="O91" i="2"/>
  <c r="H91" i="2"/>
  <c r="X90" i="2"/>
  <c r="O90" i="2"/>
  <c r="H90" i="2"/>
  <c r="X89" i="2"/>
  <c r="O89" i="2"/>
  <c r="H89" i="2"/>
  <c r="X88" i="2"/>
  <c r="H88" i="2"/>
  <c r="X87" i="2"/>
  <c r="O87" i="2"/>
  <c r="H87" i="2"/>
  <c r="X86" i="2"/>
  <c r="O86" i="2"/>
  <c r="H86" i="2"/>
  <c r="X85" i="2"/>
  <c r="O85" i="2"/>
  <c r="H85" i="2"/>
  <c r="X84" i="2"/>
  <c r="O84" i="2"/>
  <c r="H84" i="2"/>
  <c r="X83" i="2"/>
  <c r="O83" i="2"/>
  <c r="H83" i="2"/>
  <c r="X82" i="2"/>
  <c r="O82" i="2"/>
  <c r="H82" i="2"/>
  <c r="X81" i="2"/>
  <c r="O81" i="2"/>
  <c r="H81" i="2"/>
  <c r="X80" i="2"/>
  <c r="O80" i="2"/>
  <c r="H80" i="2"/>
  <c r="X79" i="2"/>
  <c r="O79" i="2"/>
  <c r="H79" i="2"/>
  <c r="X78" i="2"/>
  <c r="O78" i="2"/>
  <c r="H78" i="2"/>
  <c r="X77" i="2"/>
  <c r="O77" i="2"/>
  <c r="H77" i="2"/>
  <c r="X76" i="2"/>
  <c r="O76" i="2"/>
  <c r="H76" i="2"/>
  <c r="X75" i="2"/>
  <c r="O75" i="2"/>
  <c r="H75" i="2"/>
  <c r="X74" i="2"/>
  <c r="O74" i="2"/>
  <c r="H74" i="2"/>
  <c r="X73" i="2"/>
  <c r="O73" i="2"/>
  <c r="H73" i="2"/>
  <c r="X72" i="2"/>
  <c r="O72" i="2"/>
  <c r="H72" i="2"/>
  <c r="X71" i="2"/>
  <c r="O71" i="2"/>
  <c r="H71" i="2"/>
  <c r="X70" i="2"/>
  <c r="O70" i="2"/>
  <c r="H70" i="2"/>
  <c r="X69" i="2"/>
  <c r="H69" i="2"/>
  <c r="X68" i="2"/>
  <c r="O68" i="2"/>
  <c r="H68" i="2"/>
  <c r="X67" i="2"/>
  <c r="O67" i="2"/>
  <c r="H67" i="2"/>
  <c r="X66" i="2"/>
  <c r="O66" i="2"/>
  <c r="H66" i="2"/>
  <c r="X65" i="2"/>
  <c r="O65" i="2"/>
  <c r="H65" i="2"/>
  <c r="X64" i="2"/>
  <c r="O64" i="2"/>
  <c r="H64" i="2"/>
  <c r="X63" i="2"/>
  <c r="O63" i="2"/>
  <c r="H63" i="2"/>
  <c r="X62" i="2"/>
  <c r="O62" i="2"/>
  <c r="H62" i="2"/>
  <c r="X61" i="2"/>
  <c r="O61" i="2"/>
  <c r="H61" i="2"/>
  <c r="X60" i="2"/>
  <c r="O60" i="2"/>
  <c r="H60" i="2"/>
  <c r="X59" i="2"/>
  <c r="O59" i="2"/>
  <c r="H59" i="2"/>
  <c r="X58" i="2"/>
  <c r="O58" i="2"/>
  <c r="H58" i="2"/>
  <c r="X57" i="2"/>
  <c r="O57" i="2"/>
  <c r="H57" i="2"/>
  <c r="X56" i="2"/>
  <c r="O56" i="2"/>
  <c r="H56" i="2"/>
  <c r="X55" i="2"/>
  <c r="O55" i="2"/>
  <c r="H55" i="2"/>
  <c r="X54" i="2"/>
  <c r="O54" i="2"/>
  <c r="H54" i="2"/>
  <c r="X53" i="2"/>
  <c r="O53" i="2"/>
  <c r="H53" i="2"/>
  <c r="X52" i="2"/>
  <c r="O52" i="2"/>
  <c r="H52" i="2"/>
  <c r="X51" i="2"/>
  <c r="O51" i="2"/>
  <c r="H51" i="2"/>
  <c r="X50" i="2"/>
  <c r="O50" i="2"/>
  <c r="H50" i="2"/>
  <c r="X49" i="2"/>
  <c r="O49" i="2"/>
  <c r="H49" i="2"/>
  <c r="X48" i="2"/>
  <c r="O48" i="2"/>
  <c r="X47" i="2"/>
  <c r="O47" i="2"/>
  <c r="H47" i="2"/>
  <c r="X46" i="2"/>
  <c r="O46" i="2"/>
  <c r="H46" i="2"/>
  <c r="X45" i="2"/>
  <c r="H45" i="2"/>
  <c r="X43" i="2"/>
  <c r="O43" i="2"/>
  <c r="H43" i="2"/>
  <c r="X42" i="2"/>
  <c r="O42" i="2"/>
  <c r="H42" i="2"/>
  <c r="X41" i="2"/>
  <c r="O41" i="2"/>
  <c r="H41" i="2"/>
  <c r="X40" i="2"/>
  <c r="O40" i="2"/>
  <c r="H40" i="2"/>
  <c r="X39" i="2"/>
  <c r="O39" i="2"/>
  <c r="H39" i="2"/>
  <c r="X38" i="2"/>
  <c r="O38" i="2"/>
  <c r="H38" i="2"/>
  <c r="X37" i="2"/>
  <c r="O37" i="2"/>
  <c r="H37" i="2"/>
  <c r="X36" i="2"/>
  <c r="O36" i="2"/>
  <c r="H36" i="2"/>
  <c r="X35" i="2"/>
  <c r="O35" i="2"/>
  <c r="H35" i="2"/>
  <c r="X34" i="2"/>
  <c r="O34" i="2"/>
  <c r="H34" i="2"/>
  <c r="X33" i="2"/>
  <c r="O33" i="2"/>
  <c r="H33" i="2"/>
  <c r="X32" i="2"/>
  <c r="O32" i="2"/>
  <c r="H32" i="2"/>
  <c r="X31" i="2"/>
  <c r="O31" i="2"/>
  <c r="H31" i="2"/>
  <c r="X30" i="2"/>
  <c r="O30" i="2"/>
  <c r="H30" i="2"/>
  <c r="X29" i="2"/>
  <c r="O29" i="2"/>
  <c r="H29" i="2"/>
  <c r="X28" i="2"/>
  <c r="O28" i="2"/>
  <c r="H28" i="2"/>
  <c r="X27" i="2"/>
  <c r="O27" i="2"/>
  <c r="H27" i="2"/>
  <c r="X26" i="2"/>
  <c r="O26" i="2"/>
  <c r="H26" i="2"/>
  <c r="X25" i="2"/>
  <c r="O25" i="2"/>
  <c r="H25" i="2"/>
  <c r="X24" i="2"/>
  <c r="O24" i="2"/>
  <c r="H24" i="2"/>
  <c r="X23" i="2"/>
  <c r="O23" i="2"/>
  <c r="H23" i="2"/>
  <c r="X22" i="2"/>
  <c r="O22" i="2"/>
  <c r="H22" i="2"/>
  <c r="X21" i="2"/>
  <c r="O21" i="2"/>
  <c r="H21" i="2"/>
  <c r="X20" i="2"/>
  <c r="O20" i="2"/>
  <c r="H20" i="2"/>
  <c r="X19" i="2"/>
  <c r="O19" i="2"/>
  <c r="H19" i="2"/>
  <c r="X18" i="2"/>
  <c r="O18" i="2"/>
  <c r="H18" i="2"/>
  <c r="X17" i="2"/>
  <c r="O17" i="2"/>
  <c r="H17" i="2"/>
  <c r="E8" i="31"/>
  <c r="AC97" i="2" l="1"/>
  <c r="AD97" i="2"/>
  <c r="AC25" i="2"/>
  <c r="AD25" i="2"/>
  <c r="AC41" i="2"/>
  <c r="AD41" i="2"/>
  <c r="AC58" i="2"/>
  <c r="AD58" i="2"/>
  <c r="AC74" i="2"/>
  <c r="AD74" i="2"/>
  <c r="AC104" i="2"/>
  <c r="AD104" i="2"/>
  <c r="AC32" i="2"/>
  <c r="AD32" i="2"/>
  <c r="AC65" i="2"/>
  <c r="AD65" i="2"/>
  <c r="AC81" i="2"/>
  <c r="AD81" i="2"/>
  <c r="AC95" i="2"/>
  <c r="AD95" i="2"/>
  <c r="AC23" i="2"/>
  <c r="AD23" i="2"/>
  <c r="AC39" i="2"/>
  <c r="AD39" i="2"/>
  <c r="AC56" i="2"/>
  <c r="AD56" i="2"/>
  <c r="AC72" i="2"/>
  <c r="AD72" i="2"/>
  <c r="AC88" i="2"/>
  <c r="AD88" i="2"/>
  <c r="AC102" i="2"/>
  <c r="AD102" i="2"/>
  <c r="AC49" i="2"/>
  <c r="AD49" i="2"/>
  <c r="AC30" i="2"/>
  <c r="AD30" i="2"/>
  <c r="AC47" i="2"/>
  <c r="AD47" i="2"/>
  <c r="AC63" i="2"/>
  <c r="AD63" i="2"/>
  <c r="AC79" i="2"/>
  <c r="AD79" i="2"/>
  <c r="AC93" i="2"/>
  <c r="AD93" i="2"/>
  <c r="AC109" i="2"/>
  <c r="AD109" i="2"/>
  <c r="AC34" i="2"/>
  <c r="AD34" i="2"/>
  <c r="AC21" i="2"/>
  <c r="AD21" i="2"/>
  <c r="AC37" i="2"/>
  <c r="AD37" i="2"/>
  <c r="AC54" i="2"/>
  <c r="AD54" i="2"/>
  <c r="AC70" i="2"/>
  <c r="AD70" i="2"/>
  <c r="AC86" i="2"/>
  <c r="AD86" i="2"/>
  <c r="AC100" i="2"/>
  <c r="AD100" i="2"/>
  <c r="AC28" i="2"/>
  <c r="AD28" i="2"/>
  <c r="AC45" i="2"/>
  <c r="AD45" i="2"/>
  <c r="AC61" i="2"/>
  <c r="AD61" i="2"/>
  <c r="AC77" i="2"/>
  <c r="AD77" i="2"/>
  <c r="AC91" i="2"/>
  <c r="AD91" i="2"/>
  <c r="AC107" i="2"/>
  <c r="AD107" i="2"/>
  <c r="AC35" i="2"/>
  <c r="AD35" i="2"/>
  <c r="AC52" i="2"/>
  <c r="AD52" i="2"/>
  <c r="AC68" i="2"/>
  <c r="AD68" i="2"/>
  <c r="AC84" i="2"/>
  <c r="AD84" i="2"/>
  <c r="AC98" i="2"/>
  <c r="AD98" i="2"/>
  <c r="AC83" i="2"/>
  <c r="AD83" i="2"/>
  <c r="AC26" i="2"/>
  <c r="AD26" i="2"/>
  <c r="AC42" i="2"/>
  <c r="AD42" i="2"/>
  <c r="AC59" i="2"/>
  <c r="AD59" i="2"/>
  <c r="AC75" i="2"/>
  <c r="AD75" i="2"/>
  <c r="AC105" i="2"/>
  <c r="AD105" i="2"/>
  <c r="AC67" i="2"/>
  <c r="AD67" i="2"/>
  <c r="AC33" i="2"/>
  <c r="AD33" i="2"/>
  <c r="AC50" i="2"/>
  <c r="AD50" i="2"/>
  <c r="AC66" i="2"/>
  <c r="AD66" i="2"/>
  <c r="AC82" i="2"/>
  <c r="AD82" i="2"/>
  <c r="AC96" i="2"/>
  <c r="AD96" i="2"/>
  <c r="AC24" i="2"/>
  <c r="AD24" i="2"/>
  <c r="AC40" i="2"/>
  <c r="AD40" i="2"/>
  <c r="AC57" i="2"/>
  <c r="AD57" i="2"/>
  <c r="AC73" i="2"/>
  <c r="AD73" i="2"/>
  <c r="AC89" i="2"/>
  <c r="AD89" i="2"/>
  <c r="AC103" i="2"/>
  <c r="AD103" i="2"/>
  <c r="AC31" i="2"/>
  <c r="AD31" i="2"/>
  <c r="AC48" i="2"/>
  <c r="AD48" i="2"/>
  <c r="AC64" i="2"/>
  <c r="AD64" i="2"/>
  <c r="AC80" i="2"/>
  <c r="AD80" i="2"/>
  <c r="AC94" i="2"/>
  <c r="AD94" i="2"/>
  <c r="AC22" i="2"/>
  <c r="AD22" i="2"/>
  <c r="AC38" i="2"/>
  <c r="AD38" i="2"/>
  <c r="AC55" i="2"/>
  <c r="AD55" i="2"/>
  <c r="AC71" i="2"/>
  <c r="AD71" i="2"/>
  <c r="AC87" i="2"/>
  <c r="AD87" i="2"/>
  <c r="AC101" i="2"/>
  <c r="AD101" i="2"/>
  <c r="AC29" i="2"/>
  <c r="AD29" i="2"/>
  <c r="AC46" i="2"/>
  <c r="AD46" i="2"/>
  <c r="AC62" i="2"/>
  <c r="AD62" i="2"/>
  <c r="AC78" i="2"/>
  <c r="AD78" i="2"/>
  <c r="AC92" i="2"/>
  <c r="AD92" i="2"/>
  <c r="AC108" i="2"/>
  <c r="AD108" i="2"/>
  <c r="AC20" i="2"/>
  <c r="AD20" i="2"/>
  <c r="AC36" i="2"/>
  <c r="AD36" i="2"/>
  <c r="AC53" i="2"/>
  <c r="AD53" i="2"/>
  <c r="AC69" i="2"/>
  <c r="AD69" i="2"/>
  <c r="AC85" i="2"/>
  <c r="AD85" i="2"/>
  <c r="AC99" i="2"/>
  <c r="AD99" i="2"/>
  <c r="AC51" i="2"/>
  <c r="AD51" i="2"/>
  <c r="AC27" i="2"/>
  <c r="AD27" i="2"/>
  <c r="AC43" i="2"/>
  <c r="AD43" i="2"/>
  <c r="AC60" i="2"/>
  <c r="AD60" i="2"/>
  <c r="AC76" i="2"/>
  <c r="AD76" i="2"/>
  <c r="AC90" i="2"/>
  <c r="AD90" i="2"/>
  <c r="AC106" i="2"/>
  <c r="AD106" i="2"/>
  <c r="D96" i="28"/>
  <c r="E96" i="28" s="1"/>
  <c r="F96" i="28" s="1"/>
  <c r="G96" i="28" s="1"/>
  <c r="H96" i="28" s="1"/>
  <c r="B19" i="5"/>
  <c r="L75" i="55"/>
  <c r="L74" i="55"/>
  <c r="L73" i="55"/>
  <c r="L71" i="55"/>
  <c r="L70" i="55"/>
  <c r="L72" i="55"/>
  <c r="B20" i="55"/>
  <c r="J30" i="1" l="1"/>
  <c r="J31" i="1"/>
  <c r="J32" i="1"/>
  <c r="J15" i="1"/>
  <c r="J19" i="1"/>
  <c r="J20" i="1"/>
  <c r="J21" i="1"/>
  <c r="J23" i="1"/>
  <c r="U15" i="58" l="1"/>
  <c r="R15" i="58" s="1"/>
  <c r="V15" i="58"/>
  <c r="S15" i="58" s="1"/>
  <c r="U16" i="58"/>
  <c r="R16" i="58" s="1"/>
  <c r="V16" i="58"/>
  <c r="S16" i="58" s="1"/>
  <c r="U17" i="58"/>
  <c r="R17" i="58" s="1"/>
  <c r="V17" i="58"/>
  <c r="S17" i="58" s="1"/>
  <c r="U18" i="58"/>
  <c r="R18" i="58" s="1"/>
  <c r="V18" i="58"/>
  <c r="S18" i="58" s="1"/>
  <c r="U19" i="58"/>
  <c r="R19" i="58" s="1"/>
  <c r="V19" i="58"/>
  <c r="S19" i="58" s="1"/>
  <c r="U20" i="58"/>
  <c r="R20" i="58" s="1"/>
  <c r="V20" i="58"/>
  <c r="S20" i="58" s="1"/>
  <c r="U21" i="58"/>
  <c r="R21" i="58" s="1"/>
  <c r="V21" i="58"/>
  <c r="S21" i="58" s="1"/>
  <c r="U22" i="58"/>
  <c r="R22" i="58" s="1"/>
  <c r="V22" i="58"/>
  <c r="S22" i="58" s="1"/>
  <c r="U23" i="58"/>
  <c r="R23" i="58" s="1"/>
  <c r="V23" i="58"/>
  <c r="S23" i="58" s="1"/>
  <c r="U24" i="58"/>
  <c r="R24" i="58" s="1"/>
  <c r="V24" i="58"/>
  <c r="S24" i="58" s="1"/>
  <c r="U25" i="58"/>
  <c r="R25" i="58" s="1"/>
  <c r="V25" i="58"/>
  <c r="S25" i="58" s="1"/>
  <c r="U26" i="58"/>
  <c r="R26" i="58" s="1"/>
  <c r="V26" i="58"/>
  <c r="S26" i="58" s="1"/>
  <c r="U27" i="58"/>
  <c r="R27" i="58" s="1"/>
  <c r="V27" i="58"/>
  <c r="S27" i="58" s="1"/>
  <c r="U28" i="58"/>
  <c r="R28" i="58" s="1"/>
  <c r="V28" i="58"/>
  <c r="S28" i="58" s="1"/>
  <c r="U29" i="58"/>
  <c r="R29" i="58" s="1"/>
  <c r="V29" i="58"/>
  <c r="S29" i="58" s="1"/>
  <c r="U30" i="58"/>
  <c r="R30" i="58" s="1"/>
  <c r="V30" i="58"/>
  <c r="S30" i="58" s="1"/>
  <c r="U31" i="58"/>
  <c r="R31" i="58" s="1"/>
  <c r="V31" i="58"/>
  <c r="S31" i="58" s="1"/>
  <c r="U32" i="58"/>
  <c r="R32" i="58" s="1"/>
  <c r="V32" i="58"/>
  <c r="S32" i="58" s="1"/>
  <c r="U33" i="58"/>
  <c r="R33" i="58" s="1"/>
  <c r="V33" i="58"/>
  <c r="S33" i="58" s="1"/>
  <c r="U34" i="58"/>
  <c r="R34" i="58" s="1"/>
  <c r="V34" i="58"/>
  <c r="S34" i="58" s="1"/>
  <c r="U35" i="58"/>
  <c r="R35" i="58" s="1"/>
  <c r="V35" i="58"/>
  <c r="S35" i="58" s="1"/>
  <c r="U36" i="58"/>
  <c r="R36" i="58" s="1"/>
  <c r="V36" i="58"/>
  <c r="S36" i="58" s="1"/>
  <c r="U37" i="58"/>
  <c r="R37" i="58" s="1"/>
  <c r="V37" i="58"/>
  <c r="S37" i="58" s="1"/>
  <c r="U38" i="58"/>
  <c r="R38" i="58" s="1"/>
  <c r="V38" i="58"/>
  <c r="S38" i="58" s="1"/>
  <c r="U39" i="58"/>
  <c r="R39" i="58" s="1"/>
  <c r="V39" i="58"/>
  <c r="S39" i="58" s="1"/>
  <c r="U40" i="58"/>
  <c r="R40" i="58" s="1"/>
  <c r="V40" i="58"/>
  <c r="S40" i="58" s="1"/>
  <c r="U41" i="58"/>
  <c r="R41" i="58" s="1"/>
  <c r="V41" i="58"/>
  <c r="S41" i="58" s="1"/>
  <c r="U42" i="58"/>
  <c r="R42" i="58" s="1"/>
  <c r="V42" i="58"/>
  <c r="S42" i="58" s="1"/>
  <c r="U43" i="58"/>
  <c r="R43" i="58" s="1"/>
  <c r="V43" i="58"/>
  <c r="S43" i="58" s="1"/>
  <c r="U44" i="58"/>
  <c r="R44" i="58" s="1"/>
  <c r="V44" i="58"/>
  <c r="S44" i="58" s="1"/>
  <c r="U45" i="58"/>
  <c r="R45" i="58" s="1"/>
  <c r="V45" i="58"/>
  <c r="S45" i="58" s="1"/>
  <c r="U46" i="58"/>
  <c r="R46" i="58" s="1"/>
  <c r="V46" i="58"/>
  <c r="S46" i="58" s="1"/>
  <c r="U47" i="58"/>
  <c r="R47" i="58" s="1"/>
  <c r="V47" i="58"/>
  <c r="S47" i="58" s="1"/>
  <c r="U48" i="58"/>
  <c r="R48" i="58" s="1"/>
  <c r="V48" i="58"/>
  <c r="S48" i="58" s="1"/>
  <c r="U49" i="58"/>
  <c r="R49" i="58" s="1"/>
  <c r="V49" i="58"/>
  <c r="S49" i="58" s="1"/>
  <c r="U50" i="58"/>
  <c r="R50" i="58" s="1"/>
  <c r="V50" i="58"/>
  <c r="S50" i="58" s="1"/>
  <c r="U51" i="58"/>
  <c r="R51" i="58" s="1"/>
  <c r="V51" i="58"/>
  <c r="S51" i="58" s="1"/>
  <c r="O51" i="58"/>
  <c r="AC51" i="58" s="1"/>
  <c r="O50" i="58"/>
  <c r="AC50" i="58" s="1"/>
  <c r="O49" i="58"/>
  <c r="AC49" i="58" s="1"/>
  <c r="O48" i="58"/>
  <c r="AC48" i="58" s="1"/>
  <c r="O47" i="58"/>
  <c r="AC47" i="58" s="1"/>
  <c r="O46" i="58"/>
  <c r="AC46" i="58" s="1"/>
  <c r="O45" i="58"/>
  <c r="AD45" i="58" s="1"/>
  <c r="O44" i="58"/>
  <c r="AC44" i="58" s="1"/>
  <c r="O43" i="58"/>
  <c r="AD43" i="58" s="1"/>
  <c r="O42" i="58"/>
  <c r="AC42" i="58" s="1"/>
  <c r="O41" i="58"/>
  <c r="AC41" i="58" s="1"/>
  <c r="O40" i="58"/>
  <c r="AC40" i="58" s="1"/>
  <c r="O39" i="58"/>
  <c r="AC39" i="58" s="1"/>
  <c r="O38" i="58"/>
  <c r="AD38" i="58" s="1"/>
  <c r="O37" i="58"/>
  <c r="AD37" i="58" s="1"/>
  <c r="O36" i="58"/>
  <c r="AD36" i="58" s="1"/>
  <c r="O35" i="58"/>
  <c r="AD35" i="58" s="1"/>
  <c r="O34" i="58"/>
  <c r="AD34" i="58" s="1"/>
  <c r="O33" i="58"/>
  <c r="AD33" i="58" s="1"/>
  <c r="O32" i="58"/>
  <c r="AC32" i="58" s="1"/>
  <c r="O31" i="58"/>
  <c r="AC31" i="58" s="1"/>
  <c r="O30" i="58"/>
  <c r="AC30" i="58" s="1"/>
  <c r="O29" i="58"/>
  <c r="AC29" i="58" s="1"/>
  <c r="O28" i="58"/>
  <c r="AC28" i="58" s="1"/>
  <c r="O27" i="58"/>
  <c r="AC27" i="58" s="1"/>
  <c r="O26" i="58"/>
  <c r="AC26" i="58" s="1"/>
  <c r="O25" i="58"/>
  <c r="AC25" i="58" s="1"/>
  <c r="O24" i="58"/>
  <c r="AC24" i="58" s="1"/>
  <c r="O23" i="58"/>
  <c r="AC23" i="58" s="1"/>
  <c r="O22" i="58"/>
  <c r="AC22" i="58" s="1"/>
  <c r="O21" i="58"/>
  <c r="AC21" i="58" s="1"/>
  <c r="O20" i="58"/>
  <c r="AC20" i="58" s="1"/>
  <c r="O19" i="58"/>
  <c r="AC19" i="58" s="1"/>
  <c r="O18" i="58"/>
  <c r="AC18" i="58" s="1"/>
  <c r="O17" i="58"/>
  <c r="AC17" i="58" s="1"/>
  <c r="O16" i="58"/>
  <c r="AC16" i="58" s="1"/>
  <c r="O15" i="58"/>
  <c r="AC15" i="58" s="1"/>
  <c r="O14" i="58"/>
  <c r="AC14" i="58" s="1"/>
  <c r="W38" i="58"/>
  <c r="T38" i="58" s="1"/>
  <c r="W43" i="58"/>
  <c r="T43" i="58" s="1"/>
  <c r="X38" i="58"/>
  <c r="I38" i="58"/>
  <c r="X37" i="58"/>
  <c r="W37" i="58"/>
  <c r="T37" i="58" s="1"/>
  <c r="I37" i="58"/>
  <c r="X36" i="58"/>
  <c r="W36" i="58"/>
  <c r="T36" i="58" s="1"/>
  <c r="I36" i="58"/>
  <c r="X35" i="58"/>
  <c r="W35" i="58"/>
  <c r="T35" i="58" s="1"/>
  <c r="I35" i="58"/>
  <c r="X34" i="58"/>
  <c r="W34" i="58"/>
  <c r="T34" i="58" s="1"/>
  <c r="I34" i="58"/>
  <c r="X33" i="58"/>
  <c r="W33" i="58"/>
  <c r="T33" i="58" s="1"/>
  <c r="I33" i="58"/>
  <c r="I15" i="58"/>
  <c r="W15" i="58"/>
  <c r="T15" i="58" s="1"/>
  <c r="X15" i="58"/>
  <c r="I16" i="58"/>
  <c r="W16" i="58"/>
  <c r="T16" i="58" s="1"/>
  <c r="X16" i="58"/>
  <c r="I17" i="58"/>
  <c r="W17" i="58"/>
  <c r="T17" i="58" s="1"/>
  <c r="X17" i="58"/>
  <c r="I18" i="58"/>
  <c r="W18" i="58"/>
  <c r="T18" i="58" s="1"/>
  <c r="X18" i="58"/>
  <c r="I19" i="58"/>
  <c r="W19" i="58"/>
  <c r="T19" i="58" s="1"/>
  <c r="X19" i="58"/>
  <c r="I20" i="58"/>
  <c r="W20" i="58"/>
  <c r="T20" i="58" s="1"/>
  <c r="X20" i="58"/>
  <c r="I21" i="58"/>
  <c r="W21" i="58"/>
  <c r="T21" i="58" s="1"/>
  <c r="X21" i="58"/>
  <c r="I22" i="58"/>
  <c r="W22" i="58"/>
  <c r="T22" i="58" s="1"/>
  <c r="X22" i="58"/>
  <c r="I23" i="58"/>
  <c r="W23" i="58"/>
  <c r="T23" i="58" s="1"/>
  <c r="X23" i="58"/>
  <c r="I24" i="58"/>
  <c r="W24" i="58"/>
  <c r="T24" i="58" s="1"/>
  <c r="X24" i="58"/>
  <c r="I25" i="58"/>
  <c r="W25" i="58"/>
  <c r="T25" i="58" s="1"/>
  <c r="X25" i="58"/>
  <c r="I26" i="58"/>
  <c r="W26" i="58"/>
  <c r="T26" i="58" s="1"/>
  <c r="X26" i="58"/>
  <c r="I27" i="58"/>
  <c r="W27" i="58"/>
  <c r="T27" i="58" s="1"/>
  <c r="X27" i="58"/>
  <c r="I28" i="58"/>
  <c r="W28" i="58"/>
  <c r="T28" i="58" s="1"/>
  <c r="X28" i="58"/>
  <c r="I29" i="58"/>
  <c r="X29" i="58"/>
  <c r="I30" i="58"/>
  <c r="W30" i="58"/>
  <c r="T30" i="58" s="1"/>
  <c r="X30" i="58"/>
  <c r="I31" i="58"/>
  <c r="W31" i="58"/>
  <c r="T31" i="58" s="1"/>
  <c r="X31" i="58"/>
  <c r="I32" i="58"/>
  <c r="W32" i="58"/>
  <c r="T32" i="58" s="1"/>
  <c r="X32" i="58"/>
  <c r="I39" i="58"/>
  <c r="W39" i="58"/>
  <c r="T39" i="58" s="1"/>
  <c r="X39" i="58"/>
  <c r="I40" i="58"/>
  <c r="W40" i="58"/>
  <c r="T40" i="58" s="1"/>
  <c r="X40" i="58"/>
  <c r="I41" i="58"/>
  <c r="W41" i="58"/>
  <c r="T41" i="58" s="1"/>
  <c r="X41" i="58"/>
  <c r="I42" i="58"/>
  <c r="W42" i="58"/>
  <c r="T42" i="58" s="1"/>
  <c r="X42" i="58"/>
  <c r="I43" i="58"/>
  <c r="X43" i="58"/>
  <c r="I44" i="58"/>
  <c r="X44" i="58"/>
  <c r="I45" i="58"/>
  <c r="W45" i="58"/>
  <c r="T45" i="58" s="1"/>
  <c r="X45" i="58"/>
  <c r="I46" i="58"/>
  <c r="W46" i="58"/>
  <c r="T46" i="58" s="1"/>
  <c r="X46" i="58"/>
  <c r="I47" i="58"/>
  <c r="W47" i="58"/>
  <c r="T47" i="58" s="1"/>
  <c r="X47" i="58"/>
  <c r="I48" i="58"/>
  <c r="W48" i="58"/>
  <c r="T48" i="58" s="1"/>
  <c r="X48" i="58"/>
  <c r="I49" i="58"/>
  <c r="W49" i="58"/>
  <c r="T49" i="58" s="1"/>
  <c r="X49" i="58"/>
  <c r="I50" i="58"/>
  <c r="W50" i="58"/>
  <c r="T50" i="58" s="1"/>
  <c r="X50" i="58"/>
  <c r="I51" i="58"/>
  <c r="W51" i="58"/>
  <c r="T51" i="58" s="1"/>
  <c r="X51" i="58"/>
  <c r="X14" i="58"/>
  <c r="W14" i="58"/>
  <c r="T14" i="58" s="1"/>
  <c r="V14" i="58"/>
  <c r="S14" i="58" s="1"/>
  <c r="U14" i="58"/>
  <c r="R14" i="58" s="1"/>
  <c r="I14" i="58"/>
  <c r="W29" i="58" l="1"/>
  <c r="T29" i="58" s="1"/>
  <c r="W44" i="58"/>
  <c r="T44" i="58" s="1"/>
  <c r="AD44" i="58"/>
  <c r="AD23" i="58"/>
  <c r="AC43" i="58"/>
  <c r="AC35" i="58"/>
  <c r="AC37" i="58"/>
  <c r="AD22" i="58"/>
  <c r="AC45" i="58"/>
  <c r="AC34" i="58"/>
  <c r="AC36" i="58"/>
  <c r="AD14" i="58"/>
  <c r="AD15" i="58"/>
  <c r="AD31" i="58"/>
  <c r="AD29" i="58"/>
  <c r="AD21" i="58"/>
  <c r="AC33" i="58"/>
  <c r="AD16" i="58"/>
  <c r="AD30" i="58"/>
  <c r="AD51" i="58"/>
  <c r="AC38" i="58"/>
  <c r="AD46" i="58"/>
  <c r="AD32" i="58"/>
  <c r="AD24" i="58"/>
  <c r="AD17" i="58"/>
  <c r="AD47" i="58"/>
  <c r="AD39" i="58"/>
  <c r="AD25" i="58"/>
  <c r="AD48" i="58"/>
  <c r="AD40" i="58"/>
  <c r="AD26" i="58"/>
  <c r="AD18" i="58"/>
  <c r="AD49" i="58"/>
  <c r="AD41" i="58"/>
  <c r="AD27" i="58"/>
  <c r="AD19" i="58"/>
  <c r="AD50" i="58"/>
  <c r="AD42" i="58"/>
  <c r="AD28" i="58"/>
  <c r="AD20" i="58"/>
  <c r="R31" i="5" l="1"/>
  <c r="R29" i="5"/>
  <c r="R27" i="5"/>
  <c r="R25" i="5"/>
  <c r="A14" i="28" l="1"/>
  <c r="A15" i="28"/>
  <c r="A55" i="28" s="1"/>
  <c r="A16" i="28"/>
  <c r="A17" i="28"/>
  <c r="A57" i="28" s="1"/>
  <c r="A18" i="28"/>
  <c r="A58" i="28" s="1"/>
  <c r="A19" i="28"/>
  <c r="A59" i="28" s="1"/>
  <c r="A20" i="28"/>
  <c r="A60" i="28" s="1"/>
  <c r="A21" i="28"/>
  <c r="A61" i="28" s="1"/>
  <c r="A22" i="28"/>
  <c r="A62" i="28" s="1"/>
  <c r="A23" i="28"/>
  <c r="A63" i="28" s="1"/>
  <c r="A24" i="28"/>
  <c r="A64" i="28" s="1"/>
  <c r="A25" i="28"/>
  <c r="A65" i="28" s="1"/>
  <c r="A26" i="28"/>
  <c r="A66" i="28" s="1"/>
  <c r="A27" i="28"/>
  <c r="A67" i="28" s="1"/>
  <c r="A28" i="28"/>
  <c r="A68" i="28" s="1"/>
  <c r="A29" i="28"/>
  <c r="A69" i="28" s="1"/>
  <c r="A54" i="28"/>
  <c r="H76" i="31"/>
  <c r="G75" i="31"/>
  <c r="F74" i="31"/>
  <c r="I35" i="56"/>
  <c r="I36" i="56"/>
  <c r="I37" i="56"/>
  <c r="I38" i="56"/>
  <c r="I39" i="56"/>
  <c r="E100" i="10" l="1"/>
  <c r="E101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B54" i="28"/>
  <c r="K54" i="28" s="1"/>
  <c r="B55" i="28"/>
  <c r="K55" i="28" s="1"/>
  <c r="B57" i="28"/>
  <c r="B58" i="28"/>
  <c r="B59" i="28"/>
  <c r="B60" i="28"/>
  <c r="B61" i="28"/>
  <c r="B62" i="28"/>
  <c r="B63" i="28"/>
  <c r="B64" i="28"/>
  <c r="B65" i="28"/>
  <c r="B66" i="28"/>
  <c r="B67" i="28"/>
  <c r="B68" i="28"/>
  <c r="B69" i="28"/>
  <c r="D55" i="28" l="1"/>
  <c r="D54" i="28"/>
  <c r="G10" i="58"/>
  <c r="G9" i="58"/>
  <c r="G7" i="58"/>
  <c r="G6" i="58"/>
  <c r="G5" i="58"/>
  <c r="E4" i="58"/>
  <c r="O15" i="2"/>
  <c r="O16" i="2"/>
  <c r="O14" i="2"/>
  <c r="I55" i="28" l="1"/>
  <c r="AC19" i="2"/>
  <c r="AD19" i="2"/>
  <c r="AC18" i="2"/>
  <c r="AD18" i="2"/>
  <c r="AC17" i="2"/>
  <c r="AD17" i="2"/>
  <c r="AC16" i="2"/>
  <c r="AD16" i="2"/>
  <c r="AD14" i="2"/>
  <c r="AC14" i="2"/>
  <c r="I54" i="28"/>
  <c r="M30" i="28"/>
  <c r="M31" i="28"/>
  <c r="M32" i="28"/>
  <c r="M33" i="28"/>
  <c r="M34" i="28"/>
  <c r="M35" i="28"/>
  <c r="M36" i="28"/>
  <c r="M37" i="28"/>
  <c r="M38" i="28"/>
  <c r="M39" i="28"/>
  <c r="M40" i="28"/>
  <c r="M41" i="28"/>
  <c r="M42" i="28"/>
  <c r="M43" i="28"/>
  <c r="M44" i="28"/>
  <c r="M45" i="28"/>
  <c r="M46" i="28"/>
  <c r="M47" i="28"/>
  <c r="P16" i="55"/>
  <c r="O16" i="55"/>
  <c r="T16" i="55"/>
  <c r="E26" i="33" l="1"/>
  <c r="D6" i="60" l="1"/>
  <c r="G8" i="58"/>
  <c r="X15" i="2"/>
  <c r="X16" i="2"/>
  <c r="L21" i="1" l="1"/>
  <c r="L31" i="1"/>
  <c r="L20" i="1"/>
  <c r="K21" i="1"/>
  <c r="K15" i="1"/>
  <c r="L19" i="1"/>
  <c r="K32" i="1"/>
  <c r="K23" i="1"/>
  <c r="L23" i="1"/>
  <c r="K30" i="1"/>
  <c r="L32" i="1"/>
  <c r="K20" i="1"/>
  <c r="L15" i="1"/>
  <c r="K19" i="1"/>
  <c r="F6" i="2"/>
  <c r="F10" i="2"/>
  <c r="F9" i="2"/>
  <c r="F8" i="2"/>
  <c r="F7" i="2"/>
  <c r="F5" i="2"/>
  <c r="B16" i="10"/>
  <c r="K34" i="1" l="1"/>
  <c r="AC15" i="2" l="1"/>
  <c r="AD15" i="2"/>
  <c r="E117" i="10" l="1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99" i="10"/>
  <c r="C53" i="28"/>
  <c r="B53" i="28"/>
  <c r="H30" i="31" l="1"/>
  <c r="D37" i="59"/>
  <c r="D21" i="59"/>
  <c r="D5" i="59"/>
  <c r="D30" i="59"/>
  <c r="D14" i="59"/>
  <c r="D39" i="59"/>
  <c r="D23" i="59"/>
  <c r="D7" i="59"/>
  <c r="D10" i="59"/>
  <c r="D32" i="59"/>
  <c r="D16" i="59"/>
  <c r="D4" i="59"/>
  <c r="D41" i="59"/>
  <c r="D25" i="59"/>
  <c r="D9" i="59"/>
  <c r="D26" i="59"/>
  <c r="D34" i="59"/>
  <c r="D18" i="59"/>
  <c r="D3" i="59"/>
  <c r="D43" i="59"/>
  <c r="D27" i="59"/>
  <c r="D11" i="59"/>
  <c r="D24" i="59"/>
  <c r="D12" i="59"/>
  <c r="D36" i="59"/>
  <c r="D20" i="59"/>
  <c r="D29" i="59"/>
  <c r="D13" i="59"/>
  <c r="D6" i="59"/>
  <c r="D8" i="59"/>
  <c r="D19" i="59"/>
  <c r="D38" i="59"/>
  <c r="D22" i="59"/>
  <c r="D31" i="59"/>
  <c r="D15" i="59"/>
  <c r="D40" i="59"/>
  <c r="D17" i="59"/>
  <c r="D33" i="59"/>
  <c r="D42" i="59"/>
  <c r="D35" i="59"/>
  <c r="D28" i="59"/>
  <c r="I53" i="28"/>
  <c r="A13" i="28"/>
  <c r="A53" i="28" s="1"/>
  <c r="E131" i="10" l="1"/>
  <c r="XEY22" i="28"/>
  <c r="XES22" i="28" s="1"/>
  <c r="XEM22" i="28" s="1"/>
  <c r="XEG22" i="28" s="1"/>
  <c r="XEA22" i="28" s="1"/>
  <c r="XDU22" i="28" s="1"/>
  <c r="XDO22" i="28" s="1"/>
  <c r="XDI22" i="28" s="1"/>
  <c r="XDC22" i="28" s="1"/>
  <c r="XCW22" i="28" s="1"/>
  <c r="XCQ22" i="28" s="1"/>
  <c r="XCK22" i="28" s="1"/>
  <c r="XCE22" i="28" s="1"/>
  <c r="XBY22" i="28" s="1"/>
  <c r="XBS22" i="28" s="1"/>
  <c r="XBM22" i="28" s="1"/>
  <c r="XBG22" i="28" s="1"/>
  <c r="XBA22" i="28" s="1"/>
  <c r="XAU22" i="28" s="1"/>
  <c r="XAO22" i="28" s="1"/>
  <c r="XAI22" i="28" s="1"/>
  <c r="XAC22" i="28" s="1"/>
  <c r="WZW22" i="28" s="1"/>
  <c r="WZQ22" i="28" s="1"/>
  <c r="WZK22" i="28" s="1"/>
  <c r="WZE22" i="28" s="1"/>
  <c r="WYY22" i="28" s="1"/>
  <c r="WYS22" i="28" s="1"/>
  <c r="WYM22" i="28" s="1"/>
  <c r="WYG22" i="28" s="1"/>
  <c r="WYA22" i="28" s="1"/>
  <c r="WXU22" i="28" s="1"/>
  <c r="WXO22" i="28" s="1"/>
  <c r="WXI22" i="28" s="1"/>
  <c r="WXC22" i="28" s="1"/>
  <c r="WWW22" i="28" s="1"/>
  <c r="WWQ22" i="28" s="1"/>
  <c r="WWK22" i="28" s="1"/>
  <c r="WWE22" i="28" s="1"/>
  <c r="WVY22" i="28" s="1"/>
  <c r="WVS22" i="28" s="1"/>
  <c r="WVM22" i="28" s="1"/>
  <c r="WVG22" i="28" s="1"/>
  <c r="WVA22" i="28" s="1"/>
  <c r="WUU22" i="28" s="1"/>
  <c r="WUO22" i="28" s="1"/>
  <c r="WUI22" i="28" s="1"/>
  <c r="WUC22" i="28" s="1"/>
  <c r="WTW22" i="28" s="1"/>
  <c r="WTQ22" i="28" s="1"/>
  <c r="WTK22" i="28" s="1"/>
  <c r="WTE22" i="28" s="1"/>
  <c r="WSY22" i="28" s="1"/>
  <c r="WSS22" i="28" s="1"/>
  <c r="WSM22" i="28" s="1"/>
  <c r="WSG22" i="28" s="1"/>
  <c r="WSA22" i="28" s="1"/>
  <c r="WRU22" i="28" s="1"/>
  <c r="WRO22" i="28" s="1"/>
  <c r="WRI22" i="28" s="1"/>
  <c r="WRC22" i="28" s="1"/>
  <c r="WQW22" i="28" s="1"/>
  <c r="WQQ22" i="28" s="1"/>
  <c r="WQK22" i="28" s="1"/>
  <c r="WQE22" i="28" s="1"/>
  <c r="WPY22" i="28" s="1"/>
  <c r="WPS22" i="28" s="1"/>
  <c r="WPM22" i="28" s="1"/>
  <c r="WPG22" i="28" s="1"/>
  <c r="WPA22" i="28" s="1"/>
  <c r="WOU22" i="28" s="1"/>
  <c r="WOO22" i="28" s="1"/>
  <c r="WOI22" i="28" s="1"/>
  <c r="WOC22" i="28" s="1"/>
  <c r="WNW22" i="28" s="1"/>
  <c r="WNQ22" i="28" s="1"/>
  <c r="WNK22" i="28" s="1"/>
  <c r="WNE22" i="28" s="1"/>
  <c r="WMY22" i="28" s="1"/>
  <c r="WMS22" i="28" s="1"/>
  <c r="WMM22" i="28" s="1"/>
  <c r="WMG22" i="28" s="1"/>
  <c r="WMA22" i="28" s="1"/>
  <c r="WLU22" i="28" s="1"/>
  <c r="WLO22" i="28" s="1"/>
  <c r="WLI22" i="28" s="1"/>
  <c r="WLC22" i="28" s="1"/>
  <c r="WKW22" i="28" s="1"/>
  <c r="WKQ22" i="28" s="1"/>
  <c r="WKK22" i="28" s="1"/>
  <c r="WKE22" i="28" s="1"/>
  <c r="WJY22" i="28" s="1"/>
  <c r="WJS22" i="28" s="1"/>
  <c r="WJM22" i="28" s="1"/>
  <c r="WJG22" i="28" s="1"/>
  <c r="WJA22" i="28" s="1"/>
  <c r="WIU22" i="28" s="1"/>
  <c r="WIO22" i="28" s="1"/>
  <c r="WII22" i="28" s="1"/>
  <c r="WIC22" i="28" s="1"/>
  <c r="WHW22" i="28" s="1"/>
  <c r="WHQ22" i="28" s="1"/>
  <c r="WHK22" i="28" s="1"/>
  <c r="WHE22" i="28" s="1"/>
  <c r="WGY22" i="28" s="1"/>
  <c r="WGS22" i="28" s="1"/>
  <c r="WGM22" i="28" s="1"/>
  <c r="WGG22" i="28" s="1"/>
  <c r="WGA22" i="28" s="1"/>
  <c r="WFU22" i="28" s="1"/>
  <c r="WFO22" i="28" s="1"/>
  <c r="WFI22" i="28" s="1"/>
  <c r="WFC22" i="28" s="1"/>
  <c r="WEW22" i="28" s="1"/>
  <c r="WEQ22" i="28" s="1"/>
  <c r="WEK22" i="28" s="1"/>
  <c r="WEE22" i="28" s="1"/>
  <c r="WDY22" i="28" s="1"/>
  <c r="WDS22" i="28" s="1"/>
  <c r="WDM22" i="28" s="1"/>
  <c r="WDG22" i="28" s="1"/>
  <c r="WDA22" i="28" s="1"/>
  <c r="WCU22" i="28" s="1"/>
  <c r="WCO22" i="28" s="1"/>
  <c r="WCI22" i="28" s="1"/>
  <c r="WCC22" i="28" s="1"/>
  <c r="WBW22" i="28" s="1"/>
  <c r="WBQ22" i="28" s="1"/>
  <c r="WBK22" i="28" s="1"/>
  <c r="WBE22" i="28" s="1"/>
  <c r="WAY22" i="28" s="1"/>
  <c r="WAS22" i="28" s="1"/>
  <c r="WAM22" i="28" s="1"/>
  <c r="WAG22" i="28" s="1"/>
  <c r="WAA22" i="28" s="1"/>
  <c r="VZU22" i="28" s="1"/>
  <c r="VZO22" i="28" s="1"/>
  <c r="VZI22" i="28" s="1"/>
  <c r="VZC22" i="28" s="1"/>
  <c r="VYW22" i="28" s="1"/>
  <c r="VYQ22" i="28" s="1"/>
  <c r="VYK22" i="28" s="1"/>
  <c r="VYE22" i="28" s="1"/>
  <c r="VXY22" i="28" s="1"/>
  <c r="VXS22" i="28" s="1"/>
  <c r="VXM22" i="28" s="1"/>
  <c r="VXG22" i="28" s="1"/>
  <c r="VXA22" i="28" s="1"/>
  <c r="VWU22" i="28" s="1"/>
  <c r="VWO22" i="28" s="1"/>
  <c r="VWI22" i="28" s="1"/>
  <c r="VWC22" i="28" s="1"/>
  <c r="VVW22" i="28" s="1"/>
  <c r="VVQ22" i="28" s="1"/>
  <c r="VVK22" i="28" s="1"/>
  <c r="VVE22" i="28" s="1"/>
  <c r="VUY22" i="28" s="1"/>
  <c r="VUS22" i="28" s="1"/>
  <c r="VUM22" i="28" s="1"/>
  <c r="VUG22" i="28" s="1"/>
  <c r="VUA22" i="28" s="1"/>
  <c r="VTU22" i="28" s="1"/>
  <c r="VTO22" i="28" s="1"/>
  <c r="VTI22" i="28" s="1"/>
  <c r="VTC22" i="28" s="1"/>
  <c r="VSW22" i="28" s="1"/>
  <c r="VSQ22" i="28" s="1"/>
  <c r="VSK22" i="28" s="1"/>
  <c r="VSE22" i="28" s="1"/>
  <c r="VRY22" i="28" s="1"/>
  <c r="VRS22" i="28" s="1"/>
  <c r="VRM22" i="28" s="1"/>
  <c r="VRG22" i="28" s="1"/>
  <c r="VRA22" i="28" s="1"/>
  <c r="VQU22" i="28" s="1"/>
  <c r="VQO22" i="28" s="1"/>
  <c r="VQI22" i="28" s="1"/>
  <c r="VQC22" i="28" s="1"/>
  <c r="VPW22" i="28" s="1"/>
  <c r="VPQ22" i="28" s="1"/>
  <c r="VPK22" i="28" s="1"/>
  <c r="VPE22" i="28" s="1"/>
  <c r="VOY22" i="28" s="1"/>
  <c r="VOS22" i="28" s="1"/>
  <c r="VOM22" i="28" s="1"/>
  <c r="VOG22" i="28" s="1"/>
  <c r="VOA22" i="28" s="1"/>
  <c r="VNU22" i="28" s="1"/>
  <c r="VNO22" i="28" s="1"/>
  <c r="VNI22" i="28" s="1"/>
  <c r="VNC22" i="28" s="1"/>
  <c r="VMW22" i="28" s="1"/>
  <c r="VMQ22" i="28" s="1"/>
  <c r="VMK22" i="28" s="1"/>
  <c r="VME22" i="28" s="1"/>
  <c r="VLY22" i="28" s="1"/>
  <c r="VLS22" i="28" s="1"/>
  <c r="VLM22" i="28" s="1"/>
  <c r="VLG22" i="28" s="1"/>
  <c r="VLA22" i="28" s="1"/>
  <c r="VKU22" i="28" s="1"/>
  <c r="VKO22" i="28" s="1"/>
  <c r="VKI22" i="28" s="1"/>
  <c r="VKC22" i="28" s="1"/>
  <c r="VJW22" i="28" s="1"/>
  <c r="VJQ22" i="28" s="1"/>
  <c r="VJK22" i="28" s="1"/>
  <c r="VJE22" i="28" s="1"/>
  <c r="VIY22" i="28" s="1"/>
  <c r="VIS22" i="28" s="1"/>
  <c r="VIM22" i="28" s="1"/>
  <c r="VIG22" i="28" s="1"/>
  <c r="VIA22" i="28" s="1"/>
  <c r="VHU22" i="28" s="1"/>
  <c r="VHO22" i="28" s="1"/>
  <c r="VHI22" i="28" s="1"/>
  <c r="VHC22" i="28" s="1"/>
  <c r="VGW22" i="28" s="1"/>
  <c r="VGQ22" i="28" s="1"/>
  <c r="VGK22" i="28" s="1"/>
  <c r="VGE22" i="28" s="1"/>
  <c r="VFY22" i="28" s="1"/>
  <c r="VFS22" i="28" s="1"/>
  <c r="VFM22" i="28" s="1"/>
  <c r="VFG22" i="28" s="1"/>
  <c r="VFA22" i="28" s="1"/>
  <c r="VEU22" i="28" s="1"/>
  <c r="VEO22" i="28" s="1"/>
  <c r="VEI22" i="28" s="1"/>
  <c r="VEC22" i="28" s="1"/>
  <c r="VDW22" i="28" s="1"/>
  <c r="VDQ22" i="28" s="1"/>
  <c r="VDK22" i="28" s="1"/>
  <c r="VDE22" i="28" s="1"/>
  <c r="VCY22" i="28" s="1"/>
  <c r="VCS22" i="28" s="1"/>
  <c r="VCM22" i="28" s="1"/>
  <c r="VCG22" i="28" s="1"/>
  <c r="VCA22" i="28" s="1"/>
  <c r="VBU22" i="28" s="1"/>
  <c r="VBO22" i="28" s="1"/>
  <c r="VBI22" i="28" s="1"/>
  <c r="VBC22" i="28" s="1"/>
  <c r="VAW22" i="28" s="1"/>
  <c r="VAQ22" i="28" s="1"/>
  <c r="VAK22" i="28" s="1"/>
  <c r="VAE22" i="28" s="1"/>
  <c r="UZY22" i="28" s="1"/>
  <c r="UZS22" i="28" s="1"/>
  <c r="UZM22" i="28" s="1"/>
  <c r="UZG22" i="28" s="1"/>
  <c r="UZA22" i="28" s="1"/>
  <c r="UYU22" i="28" s="1"/>
  <c r="UYO22" i="28" s="1"/>
  <c r="UYI22" i="28" s="1"/>
  <c r="UYC22" i="28" s="1"/>
  <c r="UXW22" i="28" s="1"/>
  <c r="UXQ22" i="28" s="1"/>
  <c r="UXK22" i="28" s="1"/>
  <c r="UXE22" i="28" s="1"/>
  <c r="UWY22" i="28" s="1"/>
  <c r="UWS22" i="28" s="1"/>
  <c r="UWM22" i="28" s="1"/>
  <c r="UWG22" i="28" s="1"/>
  <c r="UWA22" i="28" s="1"/>
  <c r="UVU22" i="28" s="1"/>
  <c r="UVO22" i="28" s="1"/>
  <c r="UVI22" i="28" s="1"/>
  <c r="UVC22" i="28" s="1"/>
  <c r="UUW22" i="28" s="1"/>
  <c r="UUQ22" i="28" s="1"/>
  <c r="UUK22" i="28" s="1"/>
  <c r="UUE22" i="28" s="1"/>
  <c r="UTY22" i="28" s="1"/>
  <c r="UTS22" i="28" s="1"/>
  <c r="UTM22" i="28" s="1"/>
  <c r="UTG22" i="28" s="1"/>
  <c r="UTA22" i="28" s="1"/>
  <c r="USU22" i="28" s="1"/>
  <c r="USO22" i="28" s="1"/>
  <c r="USI22" i="28" s="1"/>
  <c r="USC22" i="28" s="1"/>
  <c r="URW22" i="28" s="1"/>
  <c r="URQ22" i="28" s="1"/>
  <c r="URK22" i="28" s="1"/>
  <c r="URE22" i="28" s="1"/>
  <c r="UQY22" i="28" s="1"/>
  <c r="UQS22" i="28" s="1"/>
  <c r="UQM22" i="28" s="1"/>
  <c r="UQG22" i="28" s="1"/>
  <c r="UQA22" i="28" s="1"/>
  <c r="UPU22" i="28" s="1"/>
  <c r="UPO22" i="28" s="1"/>
  <c r="UPI22" i="28" s="1"/>
  <c r="UPC22" i="28" s="1"/>
  <c r="UOW22" i="28" s="1"/>
  <c r="UOQ22" i="28" s="1"/>
  <c r="UOK22" i="28" s="1"/>
  <c r="UOE22" i="28" s="1"/>
  <c r="UNY22" i="28" s="1"/>
  <c r="UNS22" i="28" s="1"/>
  <c r="UNM22" i="28" s="1"/>
  <c r="UNG22" i="28" s="1"/>
  <c r="UNA22" i="28" s="1"/>
  <c r="UMU22" i="28" s="1"/>
  <c r="UMO22" i="28" s="1"/>
  <c r="UMI22" i="28" s="1"/>
  <c r="UMC22" i="28" s="1"/>
  <c r="ULW22" i="28" s="1"/>
  <c r="ULQ22" i="28" s="1"/>
  <c r="ULK22" i="28" s="1"/>
  <c r="ULE22" i="28" s="1"/>
  <c r="UKY22" i="28" s="1"/>
  <c r="UKS22" i="28" s="1"/>
  <c r="UKM22" i="28" s="1"/>
  <c r="UKG22" i="28" s="1"/>
  <c r="UKA22" i="28" s="1"/>
  <c r="UJU22" i="28" s="1"/>
  <c r="UJO22" i="28" s="1"/>
  <c r="UJI22" i="28" s="1"/>
  <c r="UJC22" i="28" s="1"/>
  <c r="UIW22" i="28" s="1"/>
  <c r="UIQ22" i="28" s="1"/>
  <c r="UIK22" i="28" s="1"/>
  <c r="UIE22" i="28" s="1"/>
  <c r="UHY22" i="28" s="1"/>
  <c r="UHS22" i="28" s="1"/>
  <c r="UHM22" i="28" s="1"/>
  <c r="UHG22" i="28" s="1"/>
  <c r="UHA22" i="28" s="1"/>
  <c r="UGU22" i="28" s="1"/>
  <c r="UGO22" i="28" s="1"/>
  <c r="UGI22" i="28" s="1"/>
  <c r="UGC22" i="28" s="1"/>
  <c r="UFW22" i="28" s="1"/>
  <c r="UFQ22" i="28" s="1"/>
  <c r="UFK22" i="28" s="1"/>
  <c r="UFE22" i="28" s="1"/>
  <c r="UEY22" i="28" s="1"/>
  <c r="UES22" i="28" s="1"/>
  <c r="UEM22" i="28" s="1"/>
  <c r="UEG22" i="28" s="1"/>
  <c r="UEA22" i="28" s="1"/>
  <c r="UDU22" i="28" s="1"/>
  <c r="UDO22" i="28" s="1"/>
  <c r="UDI22" i="28" s="1"/>
  <c r="UDC22" i="28" s="1"/>
  <c r="UCW22" i="28" s="1"/>
  <c r="UCQ22" i="28" s="1"/>
  <c r="UCK22" i="28" s="1"/>
  <c r="UCE22" i="28" s="1"/>
  <c r="UBY22" i="28" s="1"/>
  <c r="UBS22" i="28" s="1"/>
  <c r="UBM22" i="28" s="1"/>
  <c r="UBG22" i="28" s="1"/>
  <c r="UBA22" i="28" s="1"/>
  <c r="UAU22" i="28" s="1"/>
  <c r="UAO22" i="28" s="1"/>
  <c r="UAI22" i="28" s="1"/>
  <c r="UAC22" i="28" s="1"/>
  <c r="TZW22" i="28" s="1"/>
  <c r="TZQ22" i="28" s="1"/>
  <c r="TZK22" i="28" s="1"/>
  <c r="TZE22" i="28" s="1"/>
  <c r="TYY22" i="28" s="1"/>
  <c r="TYS22" i="28" s="1"/>
  <c r="TYM22" i="28" s="1"/>
  <c r="TYG22" i="28" s="1"/>
  <c r="TYA22" i="28" s="1"/>
  <c r="TXU22" i="28" s="1"/>
  <c r="TXO22" i="28" s="1"/>
  <c r="TXI22" i="28" s="1"/>
  <c r="TXC22" i="28" s="1"/>
  <c r="TWW22" i="28" s="1"/>
  <c r="TWQ22" i="28" s="1"/>
  <c r="TWK22" i="28" s="1"/>
  <c r="TWE22" i="28" s="1"/>
  <c r="TVY22" i="28" s="1"/>
  <c r="TVS22" i="28" s="1"/>
  <c r="TVM22" i="28" s="1"/>
  <c r="TVG22" i="28" s="1"/>
  <c r="TVA22" i="28" s="1"/>
  <c r="TUU22" i="28" s="1"/>
  <c r="TUO22" i="28" s="1"/>
  <c r="TUI22" i="28" s="1"/>
  <c r="TUC22" i="28" s="1"/>
  <c r="TTW22" i="28" s="1"/>
  <c r="TTQ22" i="28" s="1"/>
  <c r="TTK22" i="28" s="1"/>
  <c r="TTE22" i="28" s="1"/>
  <c r="TSY22" i="28" s="1"/>
  <c r="TSS22" i="28" s="1"/>
  <c r="TSM22" i="28" s="1"/>
  <c r="TSG22" i="28" s="1"/>
  <c r="TSA22" i="28" s="1"/>
  <c r="TRU22" i="28" s="1"/>
  <c r="TRO22" i="28" s="1"/>
  <c r="TRI22" i="28" s="1"/>
  <c r="TRC22" i="28" s="1"/>
  <c r="TQW22" i="28" s="1"/>
  <c r="TQQ22" i="28" s="1"/>
  <c r="TQK22" i="28" s="1"/>
  <c r="TQE22" i="28" s="1"/>
  <c r="TPY22" i="28" s="1"/>
  <c r="TPS22" i="28" s="1"/>
  <c r="TPM22" i="28" s="1"/>
  <c r="TPG22" i="28" s="1"/>
  <c r="TPA22" i="28" s="1"/>
  <c r="TOU22" i="28" s="1"/>
  <c r="TOO22" i="28" s="1"/>
  <c r="TOI22" i="28" s="1"/>
  <c r="TOC22" i="28" s="1"/>
  <c r="TNW22" i="28" s="1"/>
  <c r="TNQ22" i="28" s="1"/>
  <c r="TNK22" i="28" s="1"/>
  <c r="TNE22" i="28" s="1"/>
  <c r="TMY22" i="28" s="1"/>
  <c r="TMS22" i="28" s="1"/>
  <c r="TMM22" i="28" s="1"/>
  <c r="TMG22" i="28" s="1"/>
  <c r="TMA22" i="28" s="1"/>
  <c r="TLU22" i="28" s="1"/>
  <c r="TLO22" i="28" s="1"/>
  <c r="TLI22" i="28" s="1"/>
  <c r="TLC22" i="28" s="1"/>
  <c r="TKW22" i="28" s="1"/>
  <c r="TKQ22" i="28" s="1"/>
  <c r="TKK22" i="28" s="1"/>
  <c r="TKE22" i="28" s="1"/>
  <c r="TJY22" i="28" s="1"/>
  <c r="TJS22" i="28" s="1"/>
  <c r="TJM22" i="28" s="1"/>
  <c r="TJG22" i="28" s="1"/>
  <c r="TJA22" i="28" s="1"/>
  <c r="TIU22" i="28" s="1"/>
  <c r="TIO22" i="28" s="1"/>
  <c r="TII22" i="28" s="1"/>
  <c r="TIC22" i="28" s="1"/>
  <c r="THW22" i="28" s="1"/>
  <c r="THQ22" i="28" s="1"/>
  <c r="THK22" i="28" s="1"/>
  <c r="THE22" i="28" s="1"/>
  <c r="TGY22" i="28" s="1"/>
  <c r="TGS22" i="28" s="1"/>
  <c r="TGM22" i="28" s="1"/>
  <c r="TGG22" i="28" s="1"/>
  <c r="TGA22" i="28" s="1"/>
  <c r="TFU22" i="28" s="1"/>
  <c r="TFO22" i="28" s="1"/>
  <c r="TFI22" i="28" s="1"/>
  <c r="TFC22" i="28" s="1"/>
  <c r="TEW22" i="28" s="1"/>
  <c r="TEQ22" i="28" s="1"/>
  <c r="TEK22" i="28" s="1"/>
  <c r="TEE22" i="28" s="1"/>
  <c r="TDY22" i="28" s="1"/>
  <c r="TDS22" i="28" s="1"/>
  <c r="TDM22" i="28" s="1"/>
  <c r="TDG22" i="28" s="1"/>
  <c r="TDA22" i="28" s="1"/>
  <c r="TCU22" i="28" s="1"/>
  <c r="TCO22" i="28" s="1"/>
  <c r="TCI22" i="28" s="1"/>
  <c r="TCC22" i="28" s="1"/>
  <c r="TBW22" i="28" s="1"/>
  <c r="TBQ22" i="28" s="1"/>
  <c r="TBK22" i="28" s="1"/>
  <c r="TBE22" i="28" s="1"/>
  <c r="TAY22" i="28" s="1"/>
  <c r="TAS22" i="28" s="1"/>
  <c r="TAM22" i="28" s="1"/>
  <c r="TAG22" i="28" s="1"/>
  <c r="TAA22" i="28" s="1"/>
  <c r="SZU22" i="28" s="1"/>
  <c r="SZO22" i="28" s="1"/>
  <c r="SZI22" i="28" s="1"/>
  <c r="SZC22" i="28" s="1"/>
  <c r="SYW22" i="28" s="1"/>
  <c r="SYQ22" i="28" s="1"/>
  <c r="SYK22" i="28" s="1"/>
  <c r="SYE22" i="28" s="1"/>
  <c r="SXY22" i="28" s="1"/>
  <c r="SXS22" i="28" s="1"/>
  <c r="SXM22" i="28" s="1"/>
  <c r="SXG22" i="28" s="1"/>
  <c r="SXA22" i="28" s="1"/>
  <c r="SWU22" i="28" s="1"/>
  <c r="SWO22" i="28" s="1"/>
  <c r="SWI22" i="28" s="1"/>
  <c r="SWC22" i="28" s="1"/>
  <c r="SVW22" i="28" s="1"/>
  <c r="SVQ22" i="28" s="1"/>
  <c r="SVK22" i="28" s="1"/>
  <c r="SVE22" i="28" s="1"/>
  <c r="SUY22" i="28" s="1"/>
  <c r="SUS22" i="28" s="1"/>
  <c r="SUM22" i="28" s="1"/>
  <c r="SUG22" i="28" s="1"/>
  <c r="SUA22" i="28" s="1"/>
  <c r="STU22" i="28" s="1"/>
  <c r="STO22" i="28" s="1"/>
  <c r="STI22" i="28" s="1"/>
  <c r="STC22" i="28" s="1"/>
  <c r="SSW22" i="28" s="1"/>
  <c r="SSQ22" i="28" s="1"/>
  <c r="SSK22" i="28" s="1"/>
  <c r="SSE22" i="28" s="1"/>
  <c r="SRY22" i="28" s="1"/>
  <c r="SRS22" i="28" s="1"/>
  <c r="SRM22" i="28" s="1"/>
  <c r="SRG22" i="28" s="1"/>
  <c r="SRA22" i="28" s="1"/>
  <c r="SQU22" i="28" s="1"/>
  <c r="SQO22" i="28" s="1"/>
  <c r="SQI22" i="28" s="1"/>
  <c r="SQC22" i="28" s="1"/>
  <c r="SPW22" i="28" s="1"/>
  <c r="SPQ22" i="28" s="1"/>
  <c r="SPK22" i="28" s="1"/>
  <c r="SPE22" i="28" s="1"/>
  <c r="SOY22" i="28" s="1"/>
  <c r="SOS22" i="28" s="1"/>
  <c r="SOM22" i="28" s="1"/>
  <c r="SOG22" i="28" s="1"/>
  <c r="SOA22" i="28" s="1"/>
  <c r="SNU22" i="28" s="1"/>
  <c r="SNO22" i="28" s="1"/>
  <c r="SNI22" i="28" s="1"/>
  <c r="SNC22" i="28" s="1"/>
  <c r="SMW22" i="28" s="1"/>
  <c r="SMQ22" i="28" s="1"/>
  <c r="SMK22" i="28" s="1"/>
  <c r="SME22" i="28" s="1"/>
  <c r="SLY22" i="28" s="1"/>
  <c r="SLS22" i="28" s="1"/>
  <c r="SLM22" i="28" s="1"/>
  <c r="SLG22" i="28" s="1"/>
  <c r="SLA22" i="28" s="1"/>
  <c r="SKU22" i="28" s="1"/>
  <c r="SKO22" i="28" s="1"/>
  <c r="SKI22" i="28" s="1"/>
  <c r="SKC22" i="28" s="1"/>
  <c r="SJW22" i="28" s="1"/>
  <c r="SJQ22" i="28" s="1"/>
  <c r="SJK22" i="28" s="1"/>
  <c r="SJE22" i="28" s="1"/>
  <c r="SIY22" i="28" s="1"/>
  <c r="SIS22" i="28" s="1"/>
  <c r="SIM22" i="28" s="1"/>
  <c r="SIG22" i="28" s="1"/>
  <c r="SIA22" i="28" s="1"/>
  <c r="SHU22" i="28" s="1"/>
  <c r="SHO22" i="28" s="1"/>
  <c r="SHI22" i="28" s="1"/>
  <c r="SHC22" i="28" s="1"/>
  <c r="SGW22" i="28" s="1"/>
  <c r="SGQ22" i="28" s="1"/>
  <c r="SGK22" i="28" s="1"/>
  <c r="SGE22" i="28" s="1"/>
  <c r="SFY22" i="28" s="1"/>
  <c r="SFS22" i="28" s="1"/>
  <c r="SFM22" i="28" s="1"/>
  <c r="SFG22" i="28" s="1"/>
  <c r="SFA22" i="28" s="1"/>
  <c r="SEU22" i="28" s="1"/>
  <c r="SEO22" i="28" s="1"/>
  <c r="SEI22" i="28" s="1"/>
  <c r="SEC22" i="28" s="1"/>
  <c r="SDW22" i="28" s="1"/>
  <c r="SDQ22" i="28" s="1"/>
  <c r="SDK22" i="28" s="1"/>
  <c r="SDE22" i="28" s="1"/>
  <c r="SCY22" i="28" s="1"/>
  <c r="SCS22" i="28" s="1"/>
  <c r="SCM22" i="28" s="1"/>
  <c r="SCG22" i="28" s="1"/>
  <c r="SCA22" i="28" s="1"/>
  <c r="SBU22" i="28" s="1"/>
  <c r="SBO22" i="28" s="1"/>
  <c r="SBI22" i="28" s="1"/>
  <c r="SBC22" i="28" s="1"/>
  <c r="SAW22" i="28" s="1"/>
  <c r="SAQ22" i="28" s="1"/>
  <c r="SAK22" i="28" s="1"/>
  <c r="SAE22" i="28" s="1"/>
  <c r="RZY22" i="28" s="1"/>
  <c r="RZS22" i="28" s="1"/>
  <c r="RZM22" i="28" s="1"/>
  <c r="RZG22" i="28" s="1"/>
  <c r="RZA22" i="28" s="1"/>
  <c r="RYU22" i="28" s="1"/>
  <c r="RYO22" i="28" s="1"/>
  <c r="RYI22" i="28" s="1"/>
  <c r="RYC22" i="28" s="1"/>
  <c r="RXW22" i="28" s="1"/>
  <c r="RXQ22" i="28" s="1"/>
  <c r="RXK22" i="28" s="1"/>
  <c r="RXE22" i="28" s="1"/>
  <c r="RWY22" i="28" s="1"/>
  <c r="RWS22" i="28" s="1"/>
  <c r="RWM22" i="28" s="1"/>
  <c r="RWG22" i="28" s="1"/>
  <c r="RWA22" i="28" s="1"/>
  <c r="RVU22" i="28" s="1"/>
  <c r="RVO22" i="28" s="1"/>
  <c r="RVI22" i="28" s="1"/>
  <c r="RVC22" i="28" s="1"/>
  <c r="RUW22" i="28" s="1"/>
  <c r="RUQ22" i="28" s="1"/>
  <c r="RUK22" i="28" s="1"/>
  <c r="RUE22" i="28" s="1"/>
  <c r="RTY22" i="28" s="1"/>
  <c r="RTS22" i="28" s="1"/>
  <c r="RTM22" i="28" s="1"/>
  <c r="RTG22" i="28" s="1"/>
  <c r="RTA22" i="28" s="1"/>
  <c r="RSU22" i="28" s="1"/>
  <c r="RSO22" i="28" s="1"/>
  <c r="RSI22" i="28" s="1"/>
  <c r="RSC22" i="28" s="1"/>
  <c r="RRW22" i="28" s="1"/>
  <c r="RRQ22" i="28" s="1"/>
  <c r="RRK22" i="28" s="1"/>
  <c r="RRE22" i="28" s="1"/>
  <c r="RQY22" i="28" s="1"/>
  <c r="RQS22" i="28" s="1"/>
  <c r="RQM22" i="28" s="1"/>
  <c r="RQG22" i="28" s="1"/>
  <c r="RQA22" i="28" s="1"/>
  <c r="RPU22" i="28" s="1"/>
  <c r="RPO22" i="28" s="1"/>
  <c r="RPI22" i="28" s="1"/>
  <c r="RPC22" i="28" s="1"/>
  <c r="ROW22" i="28" s="1"/>
  <c r="ROQ22" i="28" s="1"/>
  <c r="ROK22" i="28" s="1"/>
  <c r="ROE22" i="28" s="1"/>
  <c r="RNY22" i="28" s="1"/>
  <c r="RNS22" i="28" s="1"/>
  <c r="RNM22" i="28" s="1"/>
  <c r="RNG22" i="28" s="1"/>
  <c r="RNA22" i="28" s="1"/>
  <c r="RMU22" i="28" s="1"/>
  <c r="RMO22" i="28" s="1"/>
  <c r="RMI22" i="28" s="1"/>
  <c r="RMC22" i="28" s="1"/>
  <c r="RLW22" i="28" s="1"/>
  <c r="RLQ22" i="28" s="1"/>
  <c r="RLK22" i="28" s="1"/>
  <c r="RLE22" i="28" s="1"/>
  <c r="RKY22" i="28" s="1"/>
  <c r="RKS22" i="28" s="1"/>
  <c r="RKM22" i="28" s="1"/>
  <c r="RKG22" i="28" s="1"/>
  <c r="RKA22" i="28" s="1"/>
  <c r="RJU22" i="28" s="1"/>
  <c r="RJO22" i="28" s="1"/>
  <c r="RJI22" i="28" s="1"/>
  <c r="RJC22" i="28" s="1"/>
  <c r="RIW22" i="28" s="1"/>
  <c r="RIQ22" i="28" s="1"/>
  <c r="RIK22" i="28" s="1"/>
  <c r="RIE22" i="28" s="1"/>
  <c r="RHY22" i="28" s="1"/>
  <c r="RHS22" i="28" s="1"/>
  <c r="RHM22" i="28" s="1"/>
  <c r="RHG22" i="28" s="1"/>
  <c r="RHA22" i="28" s="1"/>
  <c r="RGU22" i="28" s="1"/>
  <c r="RGO22" i="28" s="1"/>
  <c r="RGI22" i="28" s="1"/>
  <c r="RGC22" i="28" s="1"/>
  <c r="RFW22" i="28" s="1"/>
  <c r="RFQ22" i="28" s="1"/>
  <c r="RFK22" i="28" s="1"/>
  <c r="RFE22" i="28" s="1"/>
  <c r="REY22" i="28" s="1"/>
  <c r="RES22" i="28" s="1"/>
  <c r="REM22" i="28" s="1"/>
  <c r="REG22" i="28" s="1"/>
  <c r="REA22" i="28" s="1"/>
  <c r="RDU22" i="28" s="1"/>
  <c r="RDO22" i="28" s="1"/>
  <c r="RDI22" i="28" s="1"/>
  <c r="RDC22" i="28" s="1"/>
  <c r="RCW22" i="28" s="1"/>
  <c r="RCQ22" i="28" s="1"/>
  <c r="RCK22" i="28" s="1"/>
  <c r="RCE22" i="28" s="1"/>
  <c r="RBY22" i="28" s="1"/>
  <c r="RBS22" i="28" s="1"/>
  <c r="RBM22" i="28" s="1"/>
  <c r="RBG22" i="28" s="1"/>
  <c r="RBA22" i="28" s="1"/>
  <c r="RAU22" i="28" s="1"/>
  <c r="RAO22" i="28" s="1"/>
  <c r="RAI22" i="28" s="1"/>
  <c r="RAC22" i="28" s="1"/>
  <c r="QZW22" i="28" s="1"/>
  <c r="QZQ22" i="28" s="1"/>
  <c r="QZK22" i="28" s="1"/>
  <c r="QZE22" i="28" s="1"/>
  <c r="QYY22" i="28" s="1"/>
  <c r="QYS22" i="28" s="1"/>
  <c r="QYM22" i="28" s="1"/>
  <c r="QYG22" i="28" s="1"/>
  <c r="QYA22" i="28" s="1"/>
  <c r="QXU22" i="28" s="1"/>
  <c r="QXO22" i="28" s="1"/>
  <c r="QXI22" i="28" s="1"/>
  <c r="QXC22" i="28" s="1"/>
  <c r="QWW22" i="28" s="1"/>
  <c r="QWQ22" i="28" s="1"/>
  <c r="QWK22" i="28" s="1"/>
  <c r="QWE22" i="28" s="1"/>
  <c r="QVY22" i="28" s="1"/>
  <c r="QVS22" i="28" s="1"/>
  <c r="QVM22" i="28" s="1"/>
  <c r="QVG22" i="28" s="1"/>
  <c r="QVA22" i="28" s="1"/>
  <c r="QUU22" i="28" s="1"/>
  <c r="QUO22" i="28" s="1"/>
  <c r="QUI22" i="28" s="1"/>
  <c r="QUC22" i="28" s="1"/>
  <c r="QTW22" i="28" s="1"/>
  <c r="QTQ22" i="28" s="1"/>
  <c r="QTK22" i="28" s="1"/>
  <c r="QTE22" i="28" s="1"/>
  <c r="QSY22" i="28" s="1"/>
  <c r="QSS22" i="28" s="1"/>
  <c r="QSM22" i="28" s="1"/>
  <c r="QSG22" i="28" s="1"/>
  <c r="QSA22" i="28" s="1"/>
  <c r="QRU22" i="28" s="1"/>
  <c r="QRO22" i="28" s="1"/>
  <c r="QRI22" i="28" s="1"/>
  <c r="QRC22" i="28" s="1"/>
  <c r="QQW22" i="28" s="1"/>
  <c r="QQQ22" i="28" s="1"/>
  <c r="QQK22" i="28" s="1"/>
  <c r="QQE22" i="28" s="1"/>
  <c r="QPY22" i="28" s="1"/>
  <c r="QPS22" i="28" s="1"/>
  <c r="QPM22" i="28" s="1"/>
  <c r="QPG22" i="28" s="1"/>
  <c r="QPA22" i="28" s="1"/>
  <c r="QOU22" i="28" s="1"/>
  <c r="QOO22" i="28" s="1"/>
  <c r="QOI22" i="28" s="1"/>
  <c r="QOC22" i="28" s="1"/>
  <c r="QNW22" i="28" s="1"/>
  <c r="QNQ22" i="28" s="1"/>
  <c r="QNK22" i="28" s="1"/>
  <c r="QNE22" i="28" s="1"/>
  <c r="QMY22" i="28" s="1"/>
  <c r="QMS22" i="28" s="1"/>
  <c r="QMM22" i="28" s="1"/>
  <c r="QMG22" i="28" s="1"/>
  <c r="QMA22" i="28" s="1"/>
  <c r="QLU22" i="28" s="1"/>
  <c r="QLO22" i="28" s="1"/>
  <c r="QLI22" i="28" s="1"/>
  <c r="QLC22" i="28" s="1"/>
  <c r="QKW22" i="28" s="1"/>
  <c r="QKQ22" i="28" s="1"/>
  <c r="QKK22" i="28" s="1"/>
  <c r="QKE22" i="28" s="1"/>
  <c r="QJY22" i="28" s="1"/>
  <c r="QJS22" i="28" s="1"/>
  <c r="QJM22" i="28" s="1"/>
  <c r="QJG22" i="28" s="1"/>
  <c r="QJA22" i="28" s="1"/>
  <c r="QIU22" i="28" s="1"/>
  <c r="QIO22" i="28" s="1"/>
  <c r="QII22" i="28" s="1"/>
  <c r="QIC22" i="28" s="1"/>
  <c r="QHW22" i="28" s="1"/>
  <c r="QHQ22" i="28" s="1"/>
  <c r="QHK22" i="28" s="1"/>
  <c r="QHE22" i="28" s="1"/>
  <c r="QGY22" i="28" s="1"/>
  <c r="QGS22" i="28" s="1"/>
  <c r="QGM22" i="28" s="1"/>
  <c r="QGG22" i="28" s="1"/>
  <c r="QGA22" i="28" s="1"/>
  <c r="QFU22" i="28" s="1"/>
  <c r="QFO22" i="28" s="1"/>
  <c r="QFI22" i="28" s="1"/>
  <c r="QFC22" i="28" s="1"/>
  <c r="QEW22" i="28" s="1"/>
  <c r="QEQ22" i="28" s="1"/>
  <c r="QEK22" i="28" s="1"/>
  <c r="QEE22" i="28" s="1"/>
  <c r="QDY22" i="28" s="1"/>
  <c r="QDS22" i="28" s="1"/>
  <c r="QDM22" i="28" s="1"/>
  <c r="QDG22" i="28" s="1"/>
  <c r="QDA22" i="28" s="1"/>
  <c r="QCU22" i="28" s="1"/>
  <c r="QCO22" i="28" s="1"/>
  <c r="QCI22" i="28" s="1"/>
  <c r="QCC22" i="28" s="1"/>
  <c r="QBW22" i="28" s="1"/>
  <c r="QBQ22" i="28" s="1"/>
  <c r="QBK22" i="28" s="1"/>
  <c r="QBE22" i="28" s="1"/>
  <c r="QAY22" i="28" s="1"/>
  <c r="QAS22" i="28" s="1"/>
  <c r="QAM22" i="28" s="1"/>
  <c r="QAG22" i="28" s="1"/>
  <c r="QAA22" i="28" s="1"/>
  <c r="PZU22" i="28" s="1"/>
  <c r="PZO22" i="28" s="1"/>
  <c r="PZI22" i="28" s="1"/>
  <c r="PZC22" i="28" s="1"/>
  <c r="PYW22" i="28" s="1"/>
  <c r="PYQ22" i="28" s="1"/>
  <c r="PYK22" i="28" s="1"/>
  <c r="PYE22" i="28" s="1"/>
  <c r="PXY22" i="28" s="1"/>
  <c r="PXS22" i="28" s="1"/>
  <c r="PXM22" i="28" s="1"/>
  <c r="PXG22" i="28" s="1"/>
  <c r="PXA22" i="28" s="1"/>
  <c r="PWU22" i="28" s="1"/>
  <c r="PWO22" i="28" s="1"/>
  <c r="PWI22" i="28" s="1"/>
  <c r="PWC22" i="28" s="1"/>
  <c r="PVW22" i="28" s="1"/>
  <c r="PVQ22" i="28" s="1"/>
  <c r="PVK22" i="28" s="1"/>
  <c r="PVE22" i="28" s="1"/>
  <c r="PUY22" i="28" s="1"/>
  <c r="PUS22" i="28" s="1"/>
  <c r="PUM22" i="28" s="1"/>
  <c r="PUG22" i="28" s="1"/>
  <c r="PUA22" i="28" s="1"/>
  <c r="PTU22" i="28" s="1"/>
  <c r="PTO22" i="28" s="1"/>
  <c r="PTI22" i="28" s="1"/>
  <c r="PTC22" i="28" s="1"/>
  <c r="PSW22" i="28" s="1"/>
  <c r="PSQ22" i="28" s="1"/>
  <c r="PSK22" i="28" s="1"/>
  <c r="PSE22" i="28" s="1"/>
  <c r="PRY22" i="28" s="1"/>
  <c r="PRS22" i="28" s="1"/>
  <c r="PRM22" i="28" s="1"/>
  <c r="PRG22" i="28" s="1"/>
  <c r="PRA22" i="28" s="1"/>
  <c r="PQU22" i="28" s="1"/>
  <c r="PQO22" i="28" s="1"/>
  <c r="PQI22" i="28" s="1"/>
  <c r="PQC22" i="28" s="1"/>
  <c r="PPW22" i="28" s="1"/>
  <c r="PPQ22" i="28" s="1"/>
  <c r="PPK22" i="28" s="1"/>
  <c r="PPE22" i="28" s="1"/>
  <c r="POY22" i="28" s="1"/>
  <c r="POS22" i="28" s="1"/>
  <c r="POM22" i="28" s="1"/>
  <c r="POG22" i="28" s="1"/>
  <c r="POA22" i="28" s="1"/>
  <c r="PNU22" i="28" s="1"/>
  <c r="PNO22" i="28" s="1"/>
  <c r="PNI22" i="28" s="1"/>
  <c r="PNC22" i="28" s="1"/>
  <c r="PMW22" i="28" s="1"/>
  <c r="PMQ22" i="28" s="1"/>
  <c r="PMK22" i="28" s="1"/>
  <c r="PME22" i="28" s="1"/>
  <c r="PLY22" i="28" s="1"/>
  <c r="PLS22" i="28" s="1"/>
  <c r="PLM22" i="28" s="1"/>
  <c r="PLG22" i="28" s="1"/>
  <c r="PLA22" i="28" s="1"/>
  <c r="PKU22" i="28" s="1"/>
  <c r="PKO22" i="28" s="1"/>
  <c r="PKI22" i="28" s="1"/>
  <c r="PKC22" i="28" s="1"/>
  <c r="PJW22" i="28" s="1"/>
  <c r="PJQ22" i="28" s="1"/>
  <c r="PJK22" i="28" s="1"/>
  <c r="PJE22" i="28" s="1"/>
  <c r="PIY22" i="28" s="1"/>
  <c r="PIS22" i="28" s="1"/>
  <c r="PIM22" i="28" s="1"/>
  <c r="PIG22" i="28" s="1"/>
  <c r="PIA22" i="28" s="1"/>
  <c r="PHU22" i="28" s="1"/>
  <c r="PHO22" i="28" s="1"/>
  <c r="PHI22" i="28" s="1"/>
  <c r="PHC22" i="28" s="1"/>
  <c r="PGW22" i="28" s="1"/>
  <c r="PGQ22" i="28" s="1"/>
  <c r="PGK22" i="28" s="1"/>
  <c r="PGE22" i="28" s="1"/>
  <c r="PFY22" i="28" s="1"/>
  <c r="PFS22" i="28" s="1"/>
  <c r="PFM22" i="28" s="1"/>
  <c r="PFG22" i="28" s="1"/>
  <c r="PFA22" i="28" s="1"/>
  <c r="PEU22" i="28" s="1"/>
  <c r="PEO22" i="28" s="1"/>
  <c r="PEI22" i="28" s="1"/>
  <c r="PEC22" i="28" s="1"/>
  <c r="PDW22" i="28" s="1"/>
  <c r="PDQ22" i="28" s="1"/>
  <c r="PDK22" i="28" s="1"/>
  <c r="PDE22" i="28" s="1"/>
  <c r="PCY22" i="28" s="1"/>
  <c r="PCS22" i="28" s="1"/>
  <c r="PCM22" i="28" s="1"/>
  <c r="PCG22" i="28" s="1"/>
  <c r="PCA22" i="28" s="1"/>
  <c r="PBU22" i="28" s="1"/>
  <c r="PBO22" i="28" s="1"/>
  <c r="PBI22" i="28" s="1"/>
  <c r="PBC22" i="28" s="1"/>
  <c r="PAW22" i="28" s="1"/>
  <c r="PAQ22" i="28" s="1"/>
  <c r="PAK22" i="28" s="1"/>
  <c r="PAE22" i="28" s="1"/>
  <c r="OZY22" i="28" s="1"/>
  <c r="OZS22" i="28" s="1"/>
  <c r="OZM22" i="28" s="1"/>
  <c r="OZG22" i="28" s="1"/>
  <c r="OZA22" i="28" s="1"/>
  <c r="OYU22" i="28" s="1"/>
  <c r="OYO22" i="28" s="1"/>
  <c r="OYI22" i="28" s="1"/>
  <c r="OYC22" i="28" s="1"/>
  <c r="OXW22" i="28" s="1"/>
  <c r="OXQ22" i="28" s="1"/>
  <c r="OXK22" i="28" s="1"/>
  <c r="OXE22" i="28" s="1"/>
  <c r="OWY22" i="28" s="1"/>
  <c r="OWS22" i="28" s="1"/>
  <c r="OWM22" i="28" s="1"/>
  <c r="OWG22" i="28" s="1"/>
  <c r="OWA22" i="28" s="1"/>
  <c r="OVU22" i="28" s="1"/>
  <c r="OVO22" i="28" s="1"/>
  <c r="OVI22" i="28" s="1"/>
  <c r="OVC22" i="28" s="1"/>
  <c r="OUW22" i="28" s="1"/>
  <c r="OUQ22" i="28" s="1"/>
  <c r="OUK22" i="28" s="1"/>
  <c r="OUE22" i="28" s="1"/>
  <c r="OTY22" i="28" s="1"/>
  <c r="OTS22" i="28" s="1"/>
  <c r="OTM22" i="28" s="1"/>
  <c r="OTG22" i="28" s="1"/>
  <c r="OTA22" i="28" s="1"/>
  <c r="OSU22" i="28" s="1"/>
  <c r="OSO22" i="28" s="1"/>
  <c r="OSI22" i="28" s="1"/>
  <c r="OSC22" i="28" s="1"/>
  <c r="ORW22" i="28" s="1"/>
  <c r="ORQ22" i="28" s="1"/>
  <c r="ORK22" i="28" s="1"/>
  <c r="ORE22" i="28" s="1"/>
  <c r="OQY22" i="28" s="1"/>
  <c r="OQS22" i="28" s="1"/>
  <c r="OQM22" i="28" s="1"/>
  <c r="OQG22" i="28" s="1"/>
  <c r="OQA22" i="28" s="1"/>
  <c r="OPU22" i="28" s="1"/>
  <c r="OPO22" i="28" s="1"/>
  <c r="OPI22" i="28" s="1"/>
  <c r="OPC22" i="28" s="1"/>
  <c r="OOW22" i="28" s="1"/>
  <c r="OOQ22" i="28" s="1"/>
  <c r="OOK22" i="28" s="1"/>
  <c r="OOE22" i="28" s="1"/>
  <c r="ONY22" i="28" s="1"/>
  <c r="ONS22" i="28" s="1"/>
  <c r="ONM22" i="28" s="1"/>
  <c r="ONG22" i="28" s="1"/>
  <c r="ONA22" i="28" s="1"/>
  <c r="OMU22" i="28" s="1"/>
  <c r="OMO22" i="28" s="1"/>
  <c r="OMI22" i="28" s="1"/>
  <c r="OMC22" i="28" s="1"/>
  <c r="OLW22" i="28" s="1"/>
  <c r="OLQ22" i="28" s="1"/>
  <c r="OLK22" i="28" s="1"/>
  <c r="OLE22" i="28" s="1"/>
  <c r="OKY22" i="28" s="1"/>
  <c r="OKS22" i="28" s="1"/>
  <c r="OKM22" i="28" s="1"/>
  <c r="OKG22" i="28" s="1"/>
  <c r="OKA22" i="28" s="1"/>
  <c r="OJU22" i="28" s="1"/>
  <c r="OJO22" i="28" s="1"/>
  <c r="OJI22" i="28" s="1"/>
  <c r="OJC22" i="28" s="1"/>
  <c r="OIW22" i="28" s="1"/>
  <c r="OIQ22" i="28" s="1"/>
  <c r="OIK22" i="28" s="1"/>
  <c r="OIE22" i="28" s="1"/>
  <c r="OHY22" i="28" s="1"/>
  <c r="OHS22" i="28" s="1"/>
  <c r="OHM22" i="28" s="1"/>
  <c r="OHG22" i="28" s="1"/>
  <c r="OHA22" i="28" s="1"/>
  <c r="OGU22" i="28" s="1"/>
  <c r="OGO22" i="28" s="1"/>
  <c r="OGI22" i="28" s="1"/>
  <c r="OGC22" i="28" s="1"/>
  <c r="OFW22" i="28" s="1"/>
  <c r="OFQ22" i="28" s="1"/>
  <c r="OFK22" i="28" s="1"/>
  <c r="OFE22" i="28" s="1"/>
  <c r="OEY22" i="28" s="1"/>
  <c r="OES22" i="28" s="1"/>
  <c r="OEM22" i="28" s="1"/>
  <c r="OEG22" i="28" s="1"/>
  <c r="OEA22" i="28" s="1"/>
  <c r="ODU22" i="28" s="1"/>
  <c r="ODO22" i="28" s="1"/>
  <c r="ODI22" i="28" s="1"/>
  <c r="ODC22" i="28" s="1"/>
  <c r="OCW22" i="28" s="1"/>
  <c r="OCQ22" i="28" s="1"/>
  <c r="OCK22" i="28" s="1"/>
  <c r="OCE22" i="28" s="1"/>
  <c r="OBY22" i="28" s="1"/>
  <c r="OBS22" i="28" s="1"/>
  <c r="OBM22" i="28" s="1"/>
  <c r="OBG22" i="28" s="1"/>
  <c r="OBA22" i="28" s="1"/>
  <c r="OAU22" i="28" s="1"/>
  <c r="OAO22" i="28" s="1"/>
  <c r="OAI22" i="28" s="1"/>
  <c r="OAC22" i="28" s="1"/>
  <c r="NZW22" i="28" s="1"/>
  <c r="NZQ22" i="28" s="1"/>
  <c r="NZK22" i="28" s="1"/>
  <c r="NZE22" i="28" s="1"/>
  <c r="NYY22" i="28" s="1"/>
  <c r="NYS22" i="28" s="1"/>
  <c r="NYM22" i="28" s="1"/>
  <c r="NYG22" i="28" s="1"/>
  <c r="NYA22" i="28" s="1"/>
  <c r="NXU22" i="28" s="1"/>
  <c r="NXO22" i="28" s="1"/>
  <c r="NXI22" i="28" s="1"/>
  <c r="NXC22" i="28" s="1"/>
  <c r="NWW22" i="28" s="1"/>
  <c r="NWQ22" i="28" s="1"/>
  <c r="NWK22" i="28" s="1"/>
  <c r="NWE22" i="28" s="1"/>
  <c r="NVY22" i="28" s="1"/>
  <c r="NVS22" i="28" s="1"/>
  <c r="NVM22" i="28" s="1"/>
  <c r="NVG22" i="28" s="1"/>
  <c r="NVA22" i="28" s="1"/>
  <c r="NUU22" i="28" s="1"/>
  <c r="NUO22" i="28" s="1"/>
  <c r="NUI22" i="28" s="1"/>
  <c r="NUC22" i="28" s="1"/>
  <c r="NTW22" i="28" s="1"/>
  <c r="NTQ22" i="28" s="1"/>
  <c r="NTK22" i="28" s="1"/>
  <c r="NTE22" i="28" s="1"/>
  <c r="NSY22" i="28" s="1"/>
  <c r="NSS22" i="28" s="1"/>
  <c r="NSM22" i="28" s="1"/>
  <c r="NSG22" i="28" s="1"/>
  <c r="NSA22" i="28" s="1"/>
  <c r="NRU22" i="28" s="1"/>
  <c r="NRO22" i="28" s="1"/>
  <c r="NRI22" i="28" s="1"/>
  <c r="NRC22" i="28" s="1"/>
  <c r="NQW22" i="28" s="1"/>
  <c r="NQQ22" i="28" s="1"/>
  <c r="NQK22" i="28" s="1"/>
  <c r="NQE22" i="28" s="1"/>
  <c r="NPY22" i="28" s="1"/>
  <c r="NPS22" i="28" s="1"/>
  <c r="NPM22" i="28" s="1"/>
  <c r="NPG22" i="28" s="1"/>
  <c r="NPA22" i="28" s="1"/>
  <c r="NOU22" i="28" s="1"/>
  <c r="NOO22" i="28" s="1"/>
  <c r="NOI22" i="28" s="1"/>
  <c r="NOC22" i="28" s="1"/>
  <c r="NNW22" i="28" s="1"/>
  <c r="NNQ22" i="28" s="1"/>
  <c r="NNK22" i="28" s="1"/>
  <c r="NNE22" i="28" s="1"/>
  <c r="NMY22" i="28" s="1"/>
  <c r="NMS22" i="28" s="1"/>
  <c r="NMM22" i="28" s="1"/>
  <c r="NMG22" i="28" s="1"/>
  <c r="NMA22" i="28" s="1"/>
  <c r="NLU22" i="28" s="1"/>
  <c r="NLO22" i="28" s="1"/>
  <c r="NLI22" i="28" s="1"/>
  <c r="NLC22" i="28" s="1"/>
  <c r="NKW22" i="28" s="1"/>
  <c r="NKQ22" i="28" s="1"/>
  <c r="NKK22" i="28" s="1"/>
  <c r="NKE22" i="28" s="1"/>
  <c r="NJY22" i="28" s="1"/>
  <c r="NJS22" i="28" s="1"/>
  <c r="NJM22" i="28" s="1"/>
  <c r="NJG22" i="28" s="1"/>
  <c r="NJA22" i="28" s="1"/>
  <c r="NIU22" i="28" s="1"/>
  <c r="NIO22" i="28" s="1"/>
  <c r="NII22" i="28" s="1"/>
  <c r="NIC22" i="28" s="1"/>
  <c r="NHW22" i="28" s="1"/>
  <c r="NHQ22" i="28" s="1"/>
  <c r="NHK22" i="28" s="1"/>
  <c r="NHE22" i="28" s="1"/>
  <c r="NGY22" i="28" s="1"/>
  <c r="NGS22" i="28" s="1"/>
  <c r="NGM22" i="28" s="1"/>
  <c r="NGG22" i="28" s="1"/>
  <c r="NGA22" i="28" s="1"/>
  <c r="NFU22" i="28" s="1"/>
  <c r="NFO22" i="28" s="1"/>
  <c r="NFI22" i="28" s="1"/>
  <c r="NFC22" i="28" s="1"/>
  <c r="NEW22" i="28" s="1"/>
  <c r="NEQ22" i="28" s="1"/>
  <c r="NEK22" i="28" s="1"/>
  <c r="NEE22" i="28" s="1"/>
  <c r="NDY22" i="28" s="1"/>
  <c r="NDS22" i="28" s="1"/>
  <c r="NDM22" i="28" s="1"/>
  <c r="NDG22" i="28" s="1"/>
  <c r="NDA22" i="28" s="1"/>
  <c r="NCU22" i="28" s="1"/>
  <c r="NCO22" i="28" s="1"/>
  <c r="NCI22" i="28" s="1"/>
  <c r="NCC22" i="28" s="1"/>
  <c r="NBW22" i="28" s="1"/>
  <c r="NBQ22" i="28" s="1"/>
  <c r="NBK22" i="28" s="1"/>
  <c r="NBE22" i="28" s="1"/>
  <c r="NAY22" i="28" s="1"/>
  <c r="NAS22" i="28" s="1"/>
  <c r="NAM22" i="28" s="1"/>
  <c r="NAG22" i="28" s="1"/>
  <c r="NAA22" i="28" s="1"/>
  <c r="MZU22" i="28" s="1"/>
  <c r="MZO22" i="28" s="1"/>
  <c r="MZI22" i="28" s="1"/>
  <c r="MZC22" i="28" s="1"/>
  <c r="MYW22" i="28" s="1"/>
  <c r="MYQ22" i="28" s="1"/>
  <c r="MYK22" i="28" s="1"/>
  <c r="MYE22" i="28" s="1"/>
  <c r="MXY22" i="28" s="1"/>
  <c r="MXS22" i="28" s="1"/>
  <c r="MXM22" i="28" s="1"/>
  <c r="MXG22" i="28" s="1"/>
  <c r="MXA22" i="28" s="1"/>
  <c r="MWU22" i="28" s="1"/>
  <c r="MWO22" i="28" s="1"/>
  <c r="MWI22" i="28" s="1"/>
  <c r="MWC22" i="28" s="1"/>
  <c r="MVW22" i="28" s="1"/>
  <c r="MVQ22" i="28" s="1"/>
  <c r="MVK22" i="28" s="1"/>
  <c r="MVE22" i="28" s="1"/>
  <c r="MUY22" i="28" s="1"/>
  <c r="MUS22" i="28" s="1"/>
  <c r="MUM22" i="28" s="1"/>
  <c r="MUG22" i="28" s="1"/>
  <c r="MUA22" i="28" s="1"/>
  <c r="MTU22" i="28" s="1"/>
  <c r="MTO22" i="28" s="1"/>
  <c r="MTI22" i="28" s="1"/>
  <c r="MTC22" i="28" s="1"/>
  <c r="MSW22" i="28" s="1"/>
  <c r="MSQ22" i="28" s="1"/>
  <c r="MSK22" i="28" s="1"/>
  <c r="MSE22" i="28" s="1"/>
  <c r="MRY22" i="28" s="1"/>
  <c r="MRS22" i="28" s="1"/>
  <c r="MRM22" i="28" s="1"/>
  <c r="MRG22" i="28" s="1"/>
  <c r="MRA22" i="28" s="1"/>
  <c r="MQU22" i="28" s="1"/>
  <c r="MQO22" i="28" s="1"/>
  <c r="MQI22" i="28" s="1"/>
  <c r="MQC22" i="28" s="1"/>
  <c r="MPW22" i="28" s="1"/>
  <c r="MPQ22" i="28" s="1"/>
  <c r="MPK22" i="28" s="1"/>
  <c r="MPE22" i="28" s="1"/>
  <c r="MOY22" i="28" s="1"/>
  <c r="MOS22" i="28" s="1"/>
  <c r="MOM22" i="28" s="1"/>
  <c r="MOG22" i="28" s="1"/>
  <c r="MOA22" i="28" s="1"/>
  <c r="MNU22" i="28" s="1"/>
  <c r="MNO22" i="28" s="1"/>
  <c r="MNI22" i="28" s="1"/>
  <c r="MNC22" i="28" s="1"/>
  <c r="MMW22" i="28" s="1"/>
  <c r="MMQ22" i="28" s="1"/>
  <c r="MMK22" i="28" s="1"/>
  <c r="MME22" i="28" s="1"/>
  <c r="MLY22" i="28" s="1"/>
  <c r="MLS22" i="28" s="1"/>
  <c r="MLM22" i="28" s="1"/>
  <c r="MLG22" i="28" s="1"/>
  <c r="MLA22" i="28" s="1"/>
  <c r="MKU22" i="28" s="1"/>
  <c r="MKO22" i="28" s="1"/>
  <c r="MKI22" i="28" s="1"/>
  <c r="MKC22" i="28" s="1"/>
  <c r="MJW22" i="28" s="1"/>
  <c r="MJQ22" i="28" s="1"/>
  <c r="MJK22" i="28" s="1"/>
  <c r="MJE22" i="28" s="1"/>
  <c r="MIY22" i="28" s="1"/>
  <c r="MIS22" i="28" s="1"/>
  <c r="MIM22" i="28" s="1"/>
  <c r="MIG22" i="28" s="1"/>
  <c r="MIA22" i="28" s="1"/>
  <c r="MHU22" i="28" s="1"/>
  <c r="MHO22" i="28" s="1"/>
  <c r="MHI22" i="28" s="1"/>
  <c r="MHC22" i="28" s="1"/>
  <c r="MGW22" i="28" s="1"/>
  <c r="MGQ22" i="28" s="1"/>
  <c r="MGK22" i="28" s="1"/>
  <c r="MGE22" i="28" s="1"/>
  <c r="MFY22" i="28" s="1"/>
  <c r="MFS22" i="28" s="1"/>
  <c r="MFM22" i="28" s="1"/>
  <c r="MFG22" i="28" s="1"/>
  <c r="MFA22" i="28" s="1"/>
  <c r="MEU22" i="28" s="1"/>
  <c r="MEO22" i="28" s="1"/>
  <c r="MEI22" i="28" s="1"/>
  <c r="MEC22" i="28" s="1"/>
  <c r="MDW22" i="28" s="1"/>
  <c r="MDQ22" i="28" s="1"/>
  <c r="MDK22" i="28" s="1"/>
  <c r="MDE22" i="28" s="1"/>
  <c r="MCY22" i="28" s="1"/>
  <c r="MCS22" i="28" s="1"/>
  <c r="MCM22" i="28" s="1"/>
  <c r="MCG22" i="28" s="1"/>
  <c r="MCA22" i="28" s="1"/>
  <c r="MBU22" i="28" s="1"/>
  <c r="MBO22" i="28" s="1"/>
  <c r="MBI22" i="28" s="1"/>
  <c r="MBC22" i="28" s="1"/>
  <c r="MAW22" i="28" s="1"/>
  <c r="MAQ22" i="28" s="1"/>
  <c r="MAK22" i="28" s="1"/>
  <c r="MAE22" i="28" s="1"/>
  <c r="LZY22" i="28" s="1"/>
  <c r="LZS22" i="28" s="1"/>
  <c r="LZM22" i="28" s="1"/>
  <c r="LZG22" i="28" s="1"/>
  <c r="LZA22" i="28" s="1"/>
  <c r="LYU22" i="28" s="1"/>
  <c r="LYO22" i="28" s="1"/>
  <c r="LYI22" i="28" s="1"/>
  <c r="LYC22" i="28" s="1"/>
  <c r="LXW22" i="28" s="1"/>
  <c r="LXQ22" i="28" s="1"/>
  <c r="LXK22" i="28" s="1"/>
  <c r="LXE22" i="28" s="1"/>
  <c r="LWY22" i="28" s="1"/>
  <c r="LWS22" i="28" s="1"/>
  <c r="LWM22" i="28" s="1"/>
  <c r="LWG22" i="28" s="1"/>
  <c r="LWA22" i="28" s="1"/>
  <c r="LVU22" i="28" s="1"/>
  <c r="LVO22" i="28" s="1"/>
  <c r="LVI22" i="28" s="1"/>
  <c r="LVC22" i="28" s="1"/>
  <c r="LUW22" i="28" s="1"/>
  <c r="LUQ22" i="28" s="1"/>
  <c r="LUK22" i="28" s="1"/>
  <c r="LUE22" i="28" s="1"/>
  <c r="LTY22" i="28" s="1"/>
  <c r="LTS22" i="28" s="1"/>
  <c r="LTM22" i="28" s="1"/>
  <c r="LTG22" i="28" s="1"/>
  <c r="LTA22" i="28" s="1"/>
  <c r="LSU22" i="28" s="1"/>
  <c r="LSO22" i="28" s="1"/>
  <c r="LSI22" i="28" s="1"/>
  <c r="LSC22" i="28" s="1"/>
  <c r="LRW22" i="28" s="1"/>
  <c r="LRQ22" i="28" s="1"/>
  <c r="LRK22" i="28" s="1"/>
  <c r="LRE22" i="28" s="1"/>
  <c r="LQY22" i="28" s="1"/>
  <c r="LQS22" i="28" s="1"/>
  <c r="LQM22" i="28" s="1"/>
  <c r="LQG22" i="28" s="1"/>
  <c r="LQA22" i="28" s="1"/>
  <c r="LPU22" i="28" s="1"/>
  <c r="LPO22" i="28" s="1"/>
  <c r="LPI22" i="28" s="1"/>
  <c r="LPC22" i="28" s="1"/>
  <c r="LOW22" i="28" s="1"/>
  <c r="LOQ22" i="28" s="1"/>
  <c r="LOK22" i="28" s="1"/>
  <c r="LOE22" i="28" s="1"/>
  <c r="LNY22" i="28" s="1"/>
  <c r="LNS22" i="28" s="1"/>
  <c r="LNM22" i="28" s="1"/>
  <c r="LNG22" i="28" s="1"/>
  <c r="LNA22" i="28" s="1"/>
  <c r="LMU22" i="28" s="1"/>
  <c r="LMO22" i="28" s="1"/>
  <c r="LMI22" i="28" s="1"/>
  <c r="LMC22" i="28" s="1"/>
  <c r="LLW22" i="28" s="1"/>
  <c r="LLQ22" i="28" s="1"/>
  <c r="LLK22" i="28" s="1"/>
  <c r="LLE22" i="28" s="1"/>
  <c r="LKY22" i="28" s="1"/>
  <c r="LKS22" i="28" s="1"/>
  <c r="LKM22" i="28" s="1"/>
  <c r="LKG22" i="28" s="1"/>
  <c r="LKA22" i="28" s="1"/>
  <c r="LJU22" i="28" s="1"/>
  <c r="LJO22" i="28" s="1"/>
  <c r="LJI22" i="28" s="1"/>
  <c r="LJC22" i="28" s="1"/>
  <c r="LIW22" i="28" s="1"/>
  <c r="LIQ22" i="28" s="1"/>
  <c r="LIK22" i="28" s="1"/>
  <c r="LIE22" i="28" s="1"/>
  <c r="LHY22" i="28" s="1"/>
  <c r="LHS22" i="28" s="1"/>
  <c r="LHM22" i="28" s="1"/>
  <c r="LHG22" i="28" s="1"/>
  <c r="LHA22" i="28" s="1"/>
  <c r="LGU22" i="28" s="1"/>
  <c r="LGO22" i="28" s="1"/>
  <c r="LGI22" i="28" s="1"/>
  <c r="LGC22" i="28" s="1"/>
  <c r="LFW22" i="28" s="1"/>
  <c r="LFQ22" i="28" s="1"/>
  <c r="LFK22" i="28" s="1"/>
  <c r="LFE22" i="28" s="1"/>
  <c r="LEY22" i="28" s="1"/>
  <c r="LES22" i="28" s="1"/>
  <c r="LEM22" i="28" s="1"/>
  <c r="LEG22" i="28" s="1"/>
  <c r="LEA22" i="28" s="1"/>
  <c r="LDU22" i="28" s="1"/>
  <c r="LDO22" i="28" s="1"/>
  <c r="LDI22" i="28" s="1"/>
  <c r="LDC22" i="28" s="1"/>
  <c r="LCW22" i="28" s="1"/>
  <c r="LCQ22" i="28" s="1"/>
  <c r="LCK22" i="28" s="1"/>
  <c r="LCE22" i="28" s="1"/>
  <c r="LBY22" i="28" s="1"/>
  <c r="LBS22" i="28" s="1"/>
  <c r="LBM22" i="28" s="1"/>
  <c r="LBG22" i="28" s="1"/>
  <c r="LBA22" i="28" s="1"/>
  <c r="LAU22" i="28" s="1"/>
  <c r="LAO22" i="28" s="1"/>
  <c r="LAI22" i="28" s="1"/>
  <c r="LAC22" i="28" s="1"/>
  <c r="KZW22" i="28" s="1"/>
  <c r="KZQ22" i="28" s="1"/>
  <c r="KZK22" i="28" s="1"/>
  <c r="KZE22" i="28" s="1"/>
  <c r="KYY22" i="28" s="1"/>
  <c r="KYS22" i="28" s="1"/>
  <c r="KYM22" i="28" s="1"/>
  <c r="KYG22" i="28" s="1"/>
  <c r="KYA22" i="28" s="1"/>
  <c r="KXU22" i="28" s="1"/>
  <c r="KXO22" i="28" s="1"/>
  <c r="KXI22" i="28" s="1"/>
  <c r="KXC22" i="28" s="1"/>
  <c r="KWW22" i="28" s="1"/>
  <c r="KWQ22" i="28" s="1"/>
  <c r="KWK22" i="28" s="1"/>
  <c r="KWE22" i="28" s="1"/>
  <c r="KVY22" i="28" s="1"/>
  <c r="KVS22" i="28" s="1"/>
  <c r="KVM22" i="28" s="1"/>
  <c r="KVG22" i="28" s="1"/>
  <c r="KVA22" i="28" s="1"/>
  <c r="KUU22" i="28" s="1"/>
  <c r="KUO22" i="28" s="1"/>
  <c r="KUI22" i="28" s="1"/>
  <c r="KUC22" i="28" s="1"/>
  <c r="KTW22" i="28" s="1"/>
  <c r="KTQ22" i="28" s="1"/>
  <c r="KTK22" i="28" s="1"/>
  <c r="KTE22" i="28" s="1"/>
  <c r="KSY22" i="28" s="1"/>
  <c r="KSS22" i="28" s="1"/>
  <c r="KSM22" i="28" s="1"/>
  <c r="KSG22" i="28" s="1"/>
  <c r="KSA22" i="28" s="1"/>
  <c r="KRU22" i="28" s="1"/>
  <c r="KRO22" i="28" s="1"/>
  <c r="KRI22" i="28" s="1"/>
  <c r="KRC22" i="28" s="1"/>
  <c r="KQW22" i="28" s="1"/>
  <c r="KQQ22" i="28" s="1"/>
  <c r="KQK22" i="28" s="1"/>
  <c r="KQE22" i="28" s="1"/>
  <c r="KPY22" i="28" s="1"/>
  <c r="KPS22" i="28" s="1"/>
  <c r="KPM22" i="28" s="1"/>
  <c r="KPG22" i="28" s="1"/>
  <c r="KPA22" i="28" s="1"/>
  <c r="KOU22" i="28" s="1"/>
  <c r="KOO22" i="28" s="1"/>
  <c r="KOI22" i="28" s="1"/>
  <c r="KOC22" i="28" s="1"/>
  <c r="KNW22" i="28" s="1"/>
  <c r="KNQ22" i="28" s="1"/>
  <c r="KNK22" i="28" s="1"/>
  <c r="KNE22" i="28" s="1"/>
  <c r="KMY22" i="28" s="1"/>
  <c r="KMS22" i="28" s="1"/>
  <c r="KMM22" i="28" s="1"/>
  <c r="KMG22" i="28" s="1"/>
  <c r="KMA22" i="28" s="1"/>
  <c r="KLU22" i="28" s="1"/>
  <c r="KLO22" i="28" s="1"/>
  <c r="KLI22" i="28" s="1"/>
  <c r="KLC22" i="28" s="1"/>
  <c r="KKW22" i="28" s="1"/>
  <c r="KKQ22" i="28" s="1"/>
  <c r="KKK22" i="28" s="1"/>
  <c r="KKE22" i="28" s="1"/>
  <c r="KJY22" i="28" s="1"/>
  <c r="KJS22" i="28" s="1"/>
  <c r="KJM22" i="28" s="1"/>
  <c r="KJG22" i="28" s="1"/>
  <c r="KJA22" i="28" s="1"/>
  <c r="KIU22" i="28" s="1"/>
  <c r="KIO22" i="28" s="1"/>
  <c r="KII22" i="28" s="1"/>
  <c r="KIC22" i="28" s="1"/>
  <c r="KHW22" i="28" s="1"/>
  <c r="KHQ22" i="28" s="1"/>
  <c r="KHK22" i="28" s="1"/>
  <c r="KHE22" i="28" s="1"/>
  <c r="KGY22" i="28" s="1"/>
  <c r="KGS22" i="28" s="1"/>
  <c r="KGM22" i="28" s="1"/>
  <c r="KGG22" i="28" s="1"/>
  <c r="KGA22" i="28" s="1"/>
  <c r="KFU22" i="28" s="1"/>
  <c r="KFO22" i="28" s="1"/>
  <c r="KFI22" i="28" s="1"/>
  <c r="KFC22" i="28" s="1"/>
  <c r="KEW22" i="28" s="1"/>
  <c r="KEQ22" i="28" s="1"/>
  <c r="KEK22" i="28" s="1"/>
  <c r="KEE22" i="28" s="1"/>
  <c r="KDY22" i="28" s="1"/>
  <c r="KDS22" i="28" s="1"/>
  <c r="KDM22" i="28" s="1"/>
  <c r="KDG22" i="28" s="1"/>
  <c r="KDA22" i="28" s="1"/>
  <c r="KCU22" i="28" s="1"/>
  <c r="KCO22" i="28" s="1"/>
  <c r="KCI22" i="28" s="1"/>
  <c r="KCC22" i="28" s="1"/>
  <c r="KBW22" i="28" s="1"/>
  <c r="KBQ22" i="28" s="1"/>
  <c r="KBK22" i="28" s="1"/>
  <c r="KBE22" i="28" s="1"/>
  <c r="KAY22" i="28" s="1"/>
  <c r="KAS22" i="28" s="1"/>
  <c r="KAM22" i="28" s="1"/>
  <c r="KAG22" i="28" s="1"/>
  <c r="KAA22" i="28" s="1"/>
  <c r="JZU22" i="28" s="1"/>
  <c r="JZO22" i="28" s="1"/>
  <c r="JZI22" i="28" s="1"/>
  <c r="JZC22" i="28" s="1"/>
  <c r="JYW22" i="28" s="1"/>
  <c r="JYQ22" i="28" s="1"/>
  <c r="JYK22" i="28" s="1"/>
  <c r="JYE22" i="28" s="1"/>
  <c r="JXY22" i="28" s="1"/>
  <c r="JXS22" i="28" s="1"/>
  <c r="JXM22" i="28" s="1"/>
  <c r="JXG22" i="28" s="1"/>
  <c r="JXA22" i="28" s="1"/>
  <c r="JWU22" i="28" s="1"/>
  <c r="JWO22" i="28" s="1"/>
  <c r="JWI22" i="28" s="1"/>
  <c r="JWC22" i="28" s="1"/>
  <c r="JVW22" i="28" s="1"/>
  <c r="JVQ22" i="28" s="1"/>
  <c r="JVK22" i="28" s="1"/>
  <c r="JVE22" i="28" s="1"/>
  <c r="JUY22" i="28" s="1"/>
  <c r="JUS22" i="28" s="1"/>
  <c r="JUM22" i="28" s="1"/>
  <c r="JUG22" i="28" s="1"/>
  <c r="JUA22" i="28" s="1"/>
  <c r="JTU22" i="28" s="1"/>
  <c r="JTO22" i="28" s="1"/>
  <c r="JTI22" i="28" s="1"/>
  <c r="JTC22" i="28" s="1"/>
  <c r="JSW22" i="28" s="1"/>
  <c r="JSQ22" i="28" s="1"/>
  <c r="JSK22" i="28" s="1"/>
  <c r="JSE22" i="28" s="1"/>
  <c r="JRY22" i="28" s="1"/>
  <c r="JRS22" i="28" s="1"/>
  <c r="JRM22" i="28" s="1"/>
  <c r="JRG22" i="28" s="1"/>
  <c r="JRA22" i="28" s="1"/>
  <c r="JQU22" i="28" s="1"/>
  <c r="JQO22" i="28" s="1"/>
  <c r="JQI22" i="28" s="1"/>
  <c r="JQC22" i="28" s="1"/>
  <c r="JPW22" i="28" s="1"/>
  <c r="JPQ22" i="28" s="1"/>
  <c r="JPK22" i="28" s="1"/>
  <c r="JPE22" i="28" s="1"/>
  <c r="JOY22" i="28" s="1"/>
  <c r="JOS22" i="28" s="1"/>
  <c r="JOM22" i="28" s="1"/>
  <c r="JOG22" i="28" s="1"/>
  <c r="JOA22" i="28" s="1"/>
  <c r="JNU22" i="28" s="1"/>
  <c r="JNO22" i="28" s="1"/>
  <c r="JNI22" i="28" s="1"/>
  <c r="JNC22" i="28" s="1"/>
  <c r="JMW22" i="28" s="1"/>
  <c r="JMQ22" i="28" s="1"/>
  <c r="JMK22" i="28" s="1"/>
  <c r="JME22" i="28" s="1"/>
  <c r="JLY22" i="28" s="1"/>
  <c r="JLS22" i="28" s="1"/>
  <c r="JLM22" i="28" s="1"/>
  <c r="JLG22" i="28" s="1"/>
  <c r="JLA22" i="28" s="1"/>
  <c r="JKU22" i="28" s="1"/>
  <c r="JKO22" i="28" s="1"/>
  <c r="JKI22" i="28" s="1"/>
  <c r="JKC22" i="28" s="1"/>
  <c r="JJW22" i="28" s="1"/>
  <c r="JJQ22" i="28" s="1"/>
  <c r="JJK22" i="28" s="1"/>
  <c r="JJE22" i="28" s="1"/>
  <c r="JIY22" i="28" s="1"/>
  <c r="JIS22" i="28" s="1"/>
  <c r="JIM22" i="28" s="1"/>
  <c r="JIG22" i="28" s="1"/>
  <c r="JIA22" i="28" s="1"/>
  <c r="JHU22" i="28" s="1"/>
  <c r="JHO22" i="28" s="1"/>
  <c r="JHI22" i="28" s="1"/>
  <c r="JHC22" i="28" s="1"/>
  <c r="JGW22" i="28" s="1"/>
  <c r="JGQ22" i="28" s="1"/>
  <c r="JGK22" i="28" s="1"/>
  <c r="JGE22" i="28" s="1"/>
  <c r="JFY22" i="28" s="1"/>
  <c r="JFS22" i="28" s="1"/>
  <c r="JFM22" i="28" s="1"/>
  <c r="JFG22" i="28" s="1"/>
  <c r="JFA22" i="28" s="1"/>
  <c r="JEU22" i="28" s="1"/>
  <c r="JEO22" i="28" s="1"/>
  <c r="JEI22" i="28" s="1"/>
  <c r="JEC22" i="28" s="1"/>
  <c r="JDW22" i="28" s="1"/>
  <c r="JDQ22" i="28" s="1"/>
  <c r="JDK22" i="28" s="1"/>
  <c r="JDE22" i="28" s="1"/>
  <c r="JCY22" i="28" s="1"/>
  <c r="JCS22" i="28" s="1"/>
  <c r="JCM22" i="28" s="1"/>
  <c r="JCG22" i="28" s="1"/>
  <c r="JCA22" i="28" s="1"/>
  <c r="JBU22" i="28" s="1"/>
  <c r="JBO22" i="28" s="1"/>
  <c r="JBI22" i="28" s="1"/>
  <c r="JBC22" i="28" s="1"/>
  <c r="JAW22" i="28" s="1"/>
  <c r="JAQ22" i="28" s="1"/>
  <c r="JAK22" i="28" s="1"/>
  <c r="JAE22" i="28" s="1"/>
  <c r="IZY22" i="28" s="1"/>
  <c r="IZS22" i="28" s="1"/>
  <c r="IZM22" i="28" s="1"/>
  <c r="IZG22" i="28" s="1"/>
  <c r="IZA22" i="28" s="1"/>
  <c r="IYU22" i="28" s="1"/>
  <c r="IYO22" i="28" s="1"/>
  <c r="IYI22" i="28" s="1"/>
  <c r="IYC22" i="28" s="1"/>
  <c r="IXW22" i="28" s="1"/>
  <c r="IXQ22" i="28" s="1"/>
  <c r="IXK22" i="28" s="1"/>
  <c r="IXE22" i="28" s="1"/>
  <c r="IWY22" i="28" s="1"/>
  <c r="IWS22" i="28" s="1"/>
  <c r="IWM22" i="28" s="1"/>
  <c r="IWG22" i="28" s="1"/>
  <c r="IWA22" i="28" s="1"/>
  <c r="IVU22" i="28" s="1"/>
  <c r="IVO22" i="28" s="1"/>
  <c r="IVI22" i="28" s="1"/>
  <c r="IVC22" i="28" s="1"/>
  <c r="IUW22" i="28" s="1"/>
  <c r="IUQ22" i="28" s="1"/>
  <c r="IUK22" i="28" s="1"/>
  <c r="IUE22" i="28" s="1"/>
  <c r="ITY22" i="28" s="1"/>
  <c r="ITS22" i="28" s="1"/>
  <c r="ITM22" i="28" s="1"/>
  <c r="ITG22" i="28" s="1"/>
  <c r="ITA22" i="28" s="1"/>
  <c r="ISU22" i="28" s="1"/>
  <c r="ISO22" i="28" s="1"/>
  <c r="ISI22" i="28" s="1"/>
  <c r="ISC22" i="28" s="1"/>
  <c r="IRW22" i="28" s="1"/>
  <c r="IRQ22" i="28" s="1"/>
  <c r="IRK22" i="28" s="1"/>
  <c r="IRE22" i="28" s="1"/>
  <c r="IQY22" i="28" s="1"/>
  <c r="IQS22" i="28" s="1"/>
  <c r="IQM22" i="28" s="1"/>
  <c r="IQG22" i="28" s="1"/>
  <c r="IQA22" i="28" s="1"/>
  <c r="IPU22" i="28" s="1"/>
  <c r="IPO22" i="28" s="1"/>
  <c r="IPI22" i="28" s="1"/>
  <c r="IPC22" i="28" s="1"/>
  <c r="IOW22" i="28" s="1"/>
  <c r="IOQ22" i="28" s="1"/>
  <c r="IOK22" i="28" s="1"/>
  <c r="IOE22" i="28" s="1"/>
  <c r="INY22" i="28" s="1"/>
  <c r="INS22" i="28" s="1"/>
  <c r="INM22" i="28" s="1"/>
  <c r="ING22" i="28" s="1"/>
  <c r="INA22" i="28" s="1"/>
  <c r="IMU22" i="28" s="1"/>
  <c r="IMO22" i="28" s="1"/>
  <c r="IMI22" i="28" s="1"/>
  <c r="IMC22" i="28" s="1"/>
  <c r="ILW22" i="28" s="1"/>
  <c r="ILQ22" i="28" s="1"/>
  <c r="ILK22" i="28" s="1"/>
  <c r="ILE22" i="28" s="1"/>
  <c r="IKY22" i="28" s="1"/>
  <c r="IKS22" i="28" s="1"/>
  <c r="IKM22" i="28" s="1"/>
  <c r="IKG22" i="28" s="1"/>
  <c r="IKA22" i="28" s="1"/>
  <c r="IJU22" i="28" s="1"/>
  <c r="IJO22" i="28" s="1"/>
  <c r="IJI22" i="28" s="1"/>
  <c r="IJC22" i="28" s="1"/>
  <c r="IIW22" i="28" s="1"/>
  <c r="IIQ22" i="28" s="1"/>
  <c r="IIK22" i="28" s="1"/>
  <c r="IIE22" i="28" s="1"/>
  <c r="IHY22" i="28" s="1"/>
  <c r="IHS22" i="28" s="1"/>
  <c r="IHM22" i="28" s="1"/>
  <c r="IHG22" i="28" s="1"/>
  <c r="IHA22" i="28" s="1"/>
  <c r="IGU22" i="28" s="1"/>
  <c r="IGO22" i="28" s="1"/>
  <c r="IGI22" i="28" s="1"/>
  <c r="IGC22" i="28" s="1"/>
  <c r="IFW22" i="28" s="1"/>
  <c r="IFQ22" i="28" s="1"/>
  <c r="IFK22" i="28" s="1"/>
  <c r="IFE22" i="28" s="1"/>
  <c r="IEY22" i="28" s="1"/>
  <c r="IES22" i="28" s="1"/>
  <c r="IEM22" i="28" s="1"/>
  <c r="IEG22" i="28" s="1"/>
  <c r="IEA22" i="28" s="1"/>
  <c r="IDU22" i="28" s="1"/>
  <c r="IDO22" i="28" s="1"/>
  <c r="IDI22" i="28" s="1"/>
  <c r="IDC22" i="28" s="1"/>
  <c r="ICW22" i="28" s="1"/>
  <c r="ICQ22" i="28" s="1"/>
  <c r="ICK22" i="28" s="1"/>
  <c r="ICE22" i="28" s="1"/>
  <c r="IBY22" i="28" s="1"/>
  <c r="IBS22" i="28" s="1"/>
  <c r="IBM22" i="28" s="1"/>
  <c r="IBG22" i="28" s="1"/>
  <c r="IBA22" i="28" s="1"/>
  <c r="IAU22" i="28" s="1"/>
  <c r="IAO22" i="28" s="1"/>
  <c r="IAI22" i="28" s="1"/>
  <c r="IAC22" i="28" s="1"/>
  <c r="HZW22" i="28" s="1"/>
  <c r="HZQ22" i="28" s="1"/>
  <c r="HZK22" i="28" s="1"/>
  <c r="HZE22" i="28" s="1"/>
  <c r="HYY22" i="28" s="1"/>
  <c r="HYS22" i="28" s="1"/>
  <c r="HYM22" i="28" s="1"/>
  <c r="HYG22" i="28" s="1"/>
  <c r="HYA22" i="28" s="1"/>
  <c r="HXU22" i="28" s="1"/>
  <c r="HXO22" i="28" s="1"/>
  <c r="HXI22" i="28" s="1"/>
  <c r="HXC22" i="28" s="1"/>
  <c r="HWW22" i="28" s="1"/>
  <c r="HWQ22" i="28" s="1"/>
  <c r="HWK22" i="28" s="1"/>
  <c r="HWE22" i="28" s="1"/>
  <c r="HVY22" i="28" s="1"/>
  <c r="HVS22" i="28" s="1"/>
  <c r="HVM22" i="28" s="1"/>
  <c r="HVG22" i="28" s="1"/>
  <c r="HVA22" i="28" s="1"/>
  <c r="HUU22" i="28" s="1"/>
  <c r="HUO22" i="28" s="1"/>
  <c r="HUI22" i="28" s="1"/>
  <c r="HUC22" i="28" s="1"/>
  <c r="HTW22" i="28" s="1"/>
  <c r="HTQ22" i="28" s="1"/>
  <c r="HTK22" i="28" s="1"/>
  <c r="HTE22" i="28" s="1"/>
  <c r="HSY22" i="28" s="1"/>
  <c r="HSS22" i="28" s="1"/>
  <c r="HSM22" i="28" s="1"/>
  <c r="HSG22" i="28" s="1"/>
  <c r="HSA22" i="28" s="1"/>
  <c r="HRU22" i="28" s="1"/>
  <c r="HRO22" i="28" s="1"/>
  <c r="HRI22" i="28" s="1"/>
  <c r="HRC22" i="28" s="1"/>
  <c r="HQW22" i="28" s="1"/>
  <c r="HQQ22" i="28" s="1"/>
  <c r="HQK22" i="28" s="1"/>
  <c r="HQE22" i="28" s="1"/>
  <c r="HPY22" i="28" s="1"/>
  <c r="HPS22" i="28" s="1"/>
  <c r="HPM22" i="28" s="1"/>
  <c r="HPG22" i="28" s="1"/>
  <c r="HPA22" i="28" s="1"/>
  <c r="HOU22" i="28" s="1"/>
  <c r="HOO22" i="28" s="1"/>
  <c r="HOI22" i="28" s="1"/>
  <c r="HOC22" i="28" s="1"/>
  <c r="HNW22" i="28" s="1"/>
  <c r="HNQ22" i="28" s="1"/>
  <c r="HNK22" i="28" s="1"/>
  <c r="HNE22" i="28" s="1"/>
  <c r="HMY22" i="28" s="1"/>
  <c r="HMS22" i="28" s="1"/>
  <c r="HMM22" i="28" s="1"/>
  <c r="HMG22" i="28" s="1"/>
  <c r="HMA22" i="28" s="1"/>
  <c r="HLU22" i="28" s="1"/>
  <c r="HLO22" i="28" s="1"/>
  <c r="HLI22" i="28" s="1"/>
  <c r="HLC22" i="28" s="1"/>
  <c r="HKW22" i="28" s="1"/>
  <c r="HKQ22" i="28" s="1"/>
  <c r="HKK22" i="28" s="1"/>
  <c r="HKE22" i="28" s="1"/>
  <c r="HJY22" i="28" s="1"/>
  <c r="HJS22" i="28" s="1"/>
  <c r="HJM22" i="28" s="1"/>
  <c r="HJG22" i="28" s="1"/>
  <c r="HJA22" i="28" s="1"/>
  <c r="HIU22" i="28" s="1"/>
  <c r="HIO22" i="28" s="1"/>
  <c r="HII22" i="28" s="1"/>
  <c r="HIC22" i="28" s="1"/>
  <c r="HHW22" i="28" s="1"/>
  <c r="HHQ22" i="28" s="1"/>
  <c r="HHK22" i="28" s="1"/>
  <c r="HHE22" i="28" s="1"/>
  <c r="HGY22" i="28" s="1"/>
  <c r="HGS22" i="28" s="1"/>
  <c r="HGM22" i="28" s="1"/>
  <c r="HGG22" i="28" s="1"/>
  <c r="HGA22" i="28" s="1"/>
  <c r="HFU22" i="28" s="1"/>
  <c r="HFO22" i="28" s="1"/>
  <c r="HFI22" i="28" s="1"/>
  <c r="HFC22" i="28" s="1"/>
  <c r="HEW22" i="28" s="1"/>
  <c r="HEQ22" i="28" s="1"/>
  <c r="HEK22" i="28" s="1"/>
  <c r="HEE22" i="28" s="1"/>
  <c r="HDY22" i="28" s="1"/>
  <c r="HDS22" i="28" s="1"/>
  <c r="HDM22" i="28" s="1"/>
  <c r="HDG22" i="28" s="1"/>
  <c r="HDA22" i="28" s="1"/>
  <c r="HCU22" i="28" s="1"/>
  <c r="HCO22" i="28" s="1"/>
  <c r="HCI22" i="28" s="1"/>
  <c r="HCC22" i="28" s="1"/>
  <c r="HBW22" i="28" s="1"/>
  <c r="HBQ22" i="28" s="1"/>
  <c r="HBK22" i="28" s="1"/>
  <c r="HBE22" i="28" s="1"/>
  <c r="HAY22" i="28" s="1"/>
  <c r="HAS22" i="28" s="1"/>
  <c r="HAM22" i="28" s="1"/>
  <c r="HAG22" i="28" s="1"/>
  <c r="HAA22" i="28" s="1"/>
  <c r="GZU22" i="28" s="1"/>
  <c r="GZO22" i="28" s="1"/>
  <c r="GZI22" i="28" s="1"/>
  <c r="GZC22" i="28" s="1"/>
  <c r="GYW22" i="28" s="1"/>
  <c r="GYQ22" i="28" s="1"/>
  <c r="GYK22" i="28" s="1"/>
  <c r="GYE22" i="28" s="1"/>
  <c r="GXY22" i="28" s="1"/>
  <c r="GXS22" i="28" s="1"/>
  <c r="GXM22" i="28" s="1"/>
  <c r="GXG22" i="28" s="1"/>
  <c r="GXA22" i="28" s="1"/>
  <c r="GWU22" i="28" s="1"/>
  <c r="GWO22" i="28" s="1"/>
  <c r="GWI22" i="28" s="1"/>
  <c r="GWC22" i="28" s="1"/>
  <c r="GVW22" i="28" s="1"/>
  <c r="GVQ22" i="28" s="1"/>
  <c r="GVK22" i="28" s="1"/>
  <c r="GVE22" i="28" s="1"/>
  <c r="GUY22" i="28" s="1"/>
  <c r="GUS22" i="28" s="1"/>
  <c r="GUM22" i="28" s="1"/>
  <c r="GUG22" i="28" s="1"/>
  <c r="GUA22" i="28" s="1"/>
  <c r="GTU22" i="28" s="1"/>
  <c r="GTO22" i="28" s="1"/>
  <c r="GTI22" i="28" s="1"/>
  <c r="GTC22" i="28" s="1"/>
  <c r="GSW22" i="28" s="1"/>
  <c r="GSQ22" i="28" s="1"/>
  <c r="GSK22" i="28" s="1"/>
  <c r="GSE22" i="28" s="1"/>
  <c r="GRY22" i="28" s="1"/>
  <c r="GRS22" i="28" s="1"/>
  <c r="GRM22" i="28" s="1"/>
  <c r="GRG22" i="28" s="1"/>
  <c r="GRA22" i="28" s="1"/>
  <c r="GQU22" i="28" s="1"/>
  <c r="GQO22" i="28" s="1"/>
  <c r="GQI22" i="28" s="1"/>
  <c r="GQC22" i="28" s="1"/>
  <c r="GPW22" i="28" s="1"/>
  <c r="GPQ22" i="28" s="1"/>
  <c r="GPK22" i="28" s="1"/>
  <c r="GPE22" i="28" s="1"/>
  <c r="GOY22" i="28" s="1"/>
  <c r="GOS22" i="28" s="1"/>
  <c r="GOM22" i="28" s="1"/>
  <c r="GOG22" i="28" s="1"/>
  <c r="GOA22" i="28" s="1"/>
  <c r="GNU22" i="28" s="1"/>
  <c r="GNO22" i="28" s="1"/>
  <c r="GNI22" i="28" s="1"/>
  <c r="GNC22" i="28" s="1"/>
  <c r="GMW22" i="28" s="1"/>
  <c r="GMQ22" i="28" s="1"/>
  <c r="GMK22" i="28" s="1"/>
  <c r="GME22" i="28" s="1"/>
  <c r="GLY22" i="28" s="1"/>
  <c r="GLS22" i="28" s="1"/>
  <c r="GLM22" i="28" s="1"/>
  <c r="GLG22" i="28" s="1"/>
  <c r="GLA22" i="28" s="1"/>
  <c r="GKU22" i="28" s="1"/>
  <c r="GKO22" i="28" s="1"/>
  <c r="GKI22" i="28" s="1"/>
  <c r="GKC22" i="28" s="1"/>
  <c r="GJW22" i="28" s="1"/>
  <c r="GJQ22" i="28" s="1"/>
  <c r="GJK22" i="28" s="1"/>
  <c r="GJE22" i="28" s="1"/>
  <c r="GIY22" i="28" s="1"/>
  <c r="GIS22" i="28" s="1"/>
  <c r="GIM22" i="28" s="1"/>
  <c r="GIG22" i="28" s="1"/>
  <c r="GIA22" i="28" s="1"/>
  <c r="GHU22" i="28" s="1"/>
  <c r="GHO22" i="28" s="1"/>
  <c r="GHI22" i="28" s="1"/>
  <c r="GHC22" i="28" s="1"/>
  <c r="GGW22" i="28" s="1"/>
  <c r="GGQ22" i="28" s="1"/>
  <c r="GGK22" i="28" s="1"/>
  <c r="GGE22" i="28" s="1"/>
  <c r="GFY22" i="28" s="1"/>
  <c r="GFS22" i="28" s="1"/>
  <c r="GFM22" i="28" s="1"/>
  <c r="GFG22" i="28" s="1"/>
  <c r="GFA22" i="28" s="1"/>
  <c r="GEU22" i="28" s="1"/>
  <c r="GEO22" i="28" s="1"/>
  <c r="GEI22" i="28" s="1"/>
  <c r="GEC22" i="28" s="1"/>
  <c r="GDW22" i="28" s="1"/>
  <c r="GDQ22" i="28" s="1"/>
  <c r="GDK22" i="28" s="1"/>
  <c r="GDE22" i="28" s="1"/>
  <c r="GCY22" i="28" s="1"/>
  <c r="GCS22" i="28" s="1"/>
  <c r="GCM22" i="28" s="1"/>
  <c r="GCG22" i="28" s="1"/>
  <c r="GCA22" i="28" s="1"/>
  <c r="GBU22" i="28" s="1"/>
  <c r="GBO22" i="28" s="1"/>
  <c r="GBI22" i="28" s="1"/>
  <c r="GBC22" i="28" s="1"/>
  <c r="GAW22" i="28" s="1"/>
  <c r="GAQ22" i="28" s="1"/>
  <c r="GAK22" i="28" s="1"/>
  <c r="GAE22" i="28" s="1"/>
  <c r="FZY22" i="28" s="1"/>
  <c r="FZS22" i="28" s="1"/>
  <c r="FZM22" i="28" s="1"/>
  <c r="FZG22" i="28" s="1"/>
  <c r="FZA22" i="28" s="1"/>
  <c r="FYU22" i="28" s="1"/>
  <c r="FYO22" i="28" s="1"/>
  <c r="FYI22" i="28" s="1"/>
  <c r="FYC22" i="28" s="1"/>
  <c r="FXW22" i="28" s="1"/>
  <c r="FXQ22" i="28" s="1"/>
  <c r="FXK22" i="28" s="1"/>
  <c r="FXE22" i="28" s="1"/>
  <c r="FWY22" i="28" s="1"/>
  <c r="FWS22" i="28" s="1"/>
  <c r="FWM22" i="28" s="1"/>
  <c r="FWG22" i="28" s="1"/>
  <c r="FWA22" i="28" s="1"/>
  <c r="FVU22" i="28" s="1"/>
  <c r="FVO22" i="28" s="1"/>
  <c r="FVI22" i="28" s="1"/>
  <c r="FVC22" i="28" s="1"/>
  <c r="FUW22" i="28" s="1"/>
  <c r="FUQ22" i="28" s="1"/>
  <c r="FUK22" i="28" s="1"/>
  <c r="FUE22" i="28" s="1"/>
  <c r="FTY22" i="28" s="1"/>
  <c r="FTS22" i="28" s="1"/>
  <c r="FTM22" i="28" s="1"/>
  <c r="FTG22" i="28" s="1"/>
  <c r="FTA22" i="28" s="1"/>
  <c r="FSU22" i="28" s="1"/>
  <c r="FSO22" i="28" s="1"/>
  <c r="FSI22" i="28" s="1"/>
  <c r="FSC22" i="28" s="1"/>
  <c r="FRW22" i="28" s="1"/>
  <c r="FRQ22" i="28" s="1"/>
  <c r="FRK22" i="28" s="1"/>
  <c r="FRE22" i="28" s="1"/>
  <c r="FQY22" i="28" s="1"/>
  <c r="FQS22" i="28" s="1"/>
  <c r="FQM22" i="28" s="1"/>
  <c r="FQG22" i="28" s="1"/>
  <c r="FQA22" i="28" s="1"/>
  <c r="FPU22" i="28" s="1"/>
  <c r="FPO22" i="28" s="1"/>
  <c r="FPI22" i="28" s="1"/>
  <c r="FPC22" i="28" s="1"/>
  <c r="FOW22" i="28" s="1"/>
  <c r="FOQ22" i="28" s="1"/>
  <c r="FOK22" i="28" s="1"/>
  <c r="FOE22" i="28" s="1"/>
  <c r="FNY22" i="28" s="1"/>
  <c r="FNS22" i="28" s="1"/>
  <c r="FNM22" i="28" s="1"/>
  <c r="FNG22" i="28" s="1"/>
  <c r="FNA22" i="28" s="1"/>
  <c r="FMU22" i="28" s="1"/>
  <c r="FMO22" i="28" s="1"/>
  <c r="FMI22" i="28" s="1"/>
  <c r="FMC22" i="28" s="1"/>
  <c r="FLW22" i="28" s="1"/>
  <c r="FLQ22" i="28" s="1"/>
  <c r="FLK22" i="28" s="1"/>
  <c r="FLE22" i="28" s="1"/>
  <c r="FKY22" i="28" s="1"/>
  <c r="FKS22" i="28" s="1"/>
  <c r="FKM22" i="28" s="1"/>
  <c r="FKG22" i="28" s="1"/>
  <c r="FKA22" i="28" s="1"/>
  <c r="FJU22" i="28" s="1"/>
  <c r="FJO22" i="28" s="1"/>
  <c r="FJI22" i="28" s="1"/>
  <c r="FJC22" i="28" s="1"/>
  <c r="FIW22" i="28" s="1"/>
  <c r="FIQ22" i="28" s="1"/>
  <c r="FIK22" i="28" s="1"/>
  <c r="FIE22" i="28" s="1"/>
  <c r="FHY22" i="28" s="1"/>
  <c r="FHS22" i="28" s="1"/>
  <c r="FHM22" i="28" s="1"/>
  <c r="FHG22" i="28" s="1"/>
  <c r="FHA22" i="28" s="1"/>
  <c r="FGU22" i="28" s="1"/>
  <c r="FGO22" i="28" s="1"/>
  <c r="FGI22" i="28" s="1"/>
  <c r="FGC22" i="28" s="1"/>
  <c r="FFW22" i="28" s="1"/>
  <c r="FFQ22" i="28" s="1"/>
  <c r="FFK22" i="28" s="1"/>
  <c r="FFE22" i="28" s="1"/>
  <c r="FEY22" i="28" s="1"/>
  <c r="FES22" i="28" s="1"/>
  <c r="FEM22" i="28" s="1"/>
  <c r="FEG22" i="28" s="1"/>
  <c r="FEA22" i="28" s="1"/>
  <c r="FDU22" i="28" s="1"/>
  <c r="FDO22" i="28" s="1"/>
  <c r="FDI22" i="28" s="1"/>
  <c r="FDC22" i="28" s="1"/>
  <c r="FCW22" i="28" s="1"/>
  <c r="FCQ22" i="28" s="1"/>
  <c r="FCK22" i="28" s="1"/>
  <c r="FCE22" i="28" s="1"/>
  <c r="FBY22" i="28" s="1"/>
  <c r="FBS22" i="28" s="1"/>
  <c r="FBM22" i="28" s="1"/>
  <c r="FBG22" i="28" s="1"/>
  <c r="FBA22" i="28" s="1"/>
  <c r="FAU22" i="28" s="1"/>
  <c r="FAO22" i="28" s="1"/>
  <c r="FAI22" i="28" s="1"/>
  <c r="FAC22" i="28" s="1"/>
  <c r="EZW22" i="28" s="1"/>
  <c r="EZQ22" i="28" s="1"/>
  <c r="EZK22" i="28" s="1"/>
  <c r="EZE22" i="28" s="1"/>
  <c r="EYY22" i="28" s="1"/>
  <c r="EYS22" i="28" s="1"/>
  <c r="EYM22" i="28" s="1"/>
  <c r="EYG22" i="28" s="1"/>
  <c r="EYA22" i="28" s="1"/>
  <c r="EXU22" i="28" s="1"/>
  <c r="EXO22" i="28" s="1"/>
  <c r="EXI22" i="28" s="1"/>
  <c r="EXC22" i="28" s="1"/>
  <c r="EWW22" i="28" s="1"/>
  <c r="EWQ22" i="28" s="1"/>
  <c r="EWK22" i="28" s="1"/>
  <c r="EWE22" i="28" s="1"/>
  <c r="EVY22" i="28" s="1"/>
  <c r="EVS22" i="28" s="1"/>
  <c r="EVM22" i="28" s="1"/>
  <c r="EVG22" i="28" s="1"/>
  <c r="EVA22" i="28" s="1"/>
  <c r="EUU22" i="28" s="1"/>
  <c r="EUO22" i="28" s="1"/>
  <c r="EUI22" i="28" s="1"/>
  <c r="EUC22" i="28" s="1"/>
  <c r="ETW22" i="28" s="1"/>
  <c r="ETQ22" i="28" s="1"/>
  <c r="ETK22" i="28" s="1"/>
  <c r="ETE22" i="28" s="1"/>
  <c r="ESY22" i="28" s="1"/>
  <c r="ESS22" i="28" s="1"/>
  <c r="ESM22" i="28" s="1"/>
  <c r="ESG22" i="28" s="1"/>
  <c r="ESA22" i="28" s="1"/>
  <c r="ERU22" i="28" s="1"/>
  <c r="ERO22" i="28" s="1"/>
  <c r="ERI22" i="28" s="1"/>
  <c r="ERC22" i="28" s="1"/>
  <c r="EQW22" i="28" s="1"/>
  <c r="EQQ22" i="28" s="1"/>
  <c r="EQK22" i="28" s="1"/>
  <c r="EQE22" i="28" s="1"/>
  <c r="EPY22" i="28" s="1"/>
  <c r="EPS22" i="28" s="1"/>
  <c r="EPM22" i="28" s="1"/>
  <c r="EPG22" i="28" s="1"/>
  <c r="EPA22" i="28" s="1"/>
  <c r="EOU22" i="28" s="1"/>
  <c r="EOO22" i="28" s="1"/>
  <c r="EOI22" i="28" s="1"/>
  <c r="EOC22" i="28" s="1"/>
  <c r="ENW22" i="28" s="1"/>
  <c r="ENQ22" i="28" s="1"/>
  <c r="ENK22" i="28" s="1"/>
  <c r="ENE22" i="28" s="1"/>
  <c r="EMY22" i="28" s="1"/>
  <c r="EMS22" i="28" s="1"/>
  <c r="EMM22" i="28" s="1"/>
  <c r="EMG22" i="28" s="1"/>
  <c r="EMA22" i="28" s="1"/>
  <c r="ELU22" i="28" s="1"/>
  <c r="ELO22" i="28" s="1"/>
  <c r="ELI22" i="28" s="1"/>
  <c r="ELC22" i="28" s="1"/>
  <c r="EKW22" i="28" s="1"/>
  <c r="EKQ22" i="28" s="1"/>
  <c r="EKK22" i="28" s="1"/>
  <c r="EKE22" i="28" s="1"/>
  <c r="EJY22" i="28" s="1"/>
  <c r="EJS22" i="28" s="1"/>
  <c r="EJM22" i="28" s="1"/>
  <c r="EJG22" i="28" s="1"/>
  <c r="EJA22" i="28" s="1"/>
  <c r="EIU22" i="28" s="1"/>
  <c r="EIO22" i="28" s="1"/>
  <c r="EII22" i="28" s="1"/>
  <c r="EIC22" i="28" s="1"/>
  <c r="EHW22" i="28" s="1"/>
  <c r="EHQ22" i="28" s="1"/>
  <c r="EHK22" i="28" s="1"/>
  <c r="EHE22" i="28" s="1"/>
  <c r="EGY22" i="28" s="1"/>
  <c r="EGS22" i="28" s="1"/>
  <c r="EGM22" i="28" s="1"/>
  <c r="EGG22" i="28" s="1"/>
  <c r="EGA22" i="28" s="1"/>
  <c r="EFU22" i="28" s="1"/>
  <c r="EFO22" i="28" s="1"/>
  <c r="EFI22" i="28" s="1"/>
  <c r="EFC22" i="28" s="1"/>
  <c r="EEW22" i="28" s="1"/>
  <c r="EEQ22" i="28" s="1"/>
  <c r="EEK22" i="28" s="1"/>
  <c r="EEE22" i="28" s="1"/>
  <c r="EDY22" i="28" s="1"/>
  <c r="EDS22" i="28" s="1"/>
  <c r="EDM22" i="28" s="1"/>
  <c r="EDG22" i="28" s="1"/>
  <c r="EDA22" i="28" s="1"/>
  <c r="ECU22" i="28" s="1"/>
  <c r="ECO22" i="28" s="1"/>
  <c r="ECI22" i="28" s="1"/>
  <c r="ECC22" i="28" s="1"/>
  <c r="EBW22" i="28" s="1"/>
  <c r="EBQ22" i="28" s="1"/>
  <c r="EBK22" i="28" s="1"/>
  <c r="EBE22" i="28" s="1"/>
  <c r="EAY22" i="28" s="1"/>
  <c r="EAS22" i="28" s="1"/>
  <c r="EAM22" i="28" s="1"/>
  <c r="EAG22" i="28" s="1"/>
  <c r="EAA22" i="28" s="1"/>
  <c r="DZU22" i="28" s="1"/>
  <c r="DZO22" i="28" s="1"/>
  <c r="DZI22" i="28" s="1"/>
  <c r="DZC22" i="28" s="1"/>
  <c r="DYW22" i="28" s="1"/>
  <c r="DYQ22" i="28" s="1"/>
  <c r="DYK22" i="28" s="1"/>
  <c r="DYE22" i="28" s="1"/>
  <c r="DXY22" i="28" s="1"/>
  <c r="DXS22" i="28" s="1"/>
  <c r="DXM22" i="28" s="1"/>
  <c r="DXG22" i="28" s="1"/>
  <c r="DXA22" i="28" s="1"/>
  <c r="DWU22" i="28" s="1"/>
  <c r="DWO22" i="28" s="1"/>
  <c r="DWI22" i="28" s="1"/>
  <c r="DWC22" i="28" s="1"/>
  <c r="DVW22" i="28" s="1"/>
  <c r="DVQ22" i="28" s="1"/>
  <c r="DVK22" i="28" s="1"/>
  <c r="DVE22" i="28" s="1"/>
  <c r="DUY22" i="28" s="1"/>
  <c r="DUS22" i="28" s="1"/>
  <c r="DUM22" i="28" s="1"/>
  <c r="DUG22" i="28" s="1"/>
  <c r="DUA22" i="28" s="1"/>
  <c r="DTU22" i="28" s="1"/>
  <c r="DTO22" i="28" s="1"/>
  <c r="DTI22" i="28" s="1"/>
  <c r="DTC22" i="28" s="1"/>
  <c r="DSW22" i="28" s="1"/>
  <c r="DSQ22" i="28" s="1"/>
  <c r="DSK22" i="28" s="1"/>
  <c r="DSE22" i="28" s="1"/>
  <c r="DRY22" i="28" s="1"/>
  <c r="DRS22" i="28" s="1"/>
  <c r="DRM22" i="28" s="1"/>
  <c r="DRG22" i="28" s="1"/>
  <c r="DRA22" i="28" s="1"/>
  <c r="DQU22" i="28" s="1"/>
  <c r="DQO22" i="28" s="1"/>
  <c r="DQI22" i="28" s="1"/>
  <c r="DQC22" i="28" s="1"/>
  <c r="DPW22" i="28" s="1"/>
  <c r="DPQ22" i="28" s="1"/>
  <c r="DPK22" i="28" s="1"/>
  <c r="DPE22" i="28" s="1"/>
  <c r="DOY22" i="28" s="1"/>
  <c r="DOS22" i="28" s="1"/>
  <c r="DOM22" i="28" s="1"/>
  <c r="DOG22" i="28" s="1"/>
  <c r="DOA22" i="28" s="1"/>
  <c r="DNU22" i="28" s="1"/>
  <c r="DNO22" i="28" s="1"/>
  <c r="DNI22" i="28" s="1"/>
  <c r="DNC22" i="28" s="1"/>
  <c r="DMW22" i="28" s="1"/>
  <c r="DMQ22" i="28" s="1"/>
  <c r="DMK22" i="28" s="1"/>
  <c r="DME22" i="28" s="1"/>
  <c r="DLY22" i="28" s="1"/>
  <c r="DLS22" i="28" s="1"/>
  <c r="DLM22" i="28" s="1"/>
  <c r="DLG22" i="28" s="1"/>
  <c r="DLA22" i="28" s="1"/>
  <c r="DKU22" i="28" s="1"/>
  <c r="DKO22" i="28" s="1"/>
  <c r="DKI22" i="28" s="1"/>
  <c r="DKC22" i="28" s="1"/>
  <c r="DJW22" i="28" s="1"/>
  <c r="DJQ22" i="28" s="1"/>
  <c r="DJK22" i="28" s="1"/>
  <c r="DJE22" i="28" s="1"/>
  <c r="DIY22" i="28" s="1"/>
  <c r="DIS22" i="28" s="1"/>
  <c r="DIM22" i="28" s="1"/>
  <c r="DIG22" i="28" s="1"/>
  <c r="DIA22" i="28" s="1"/>
  <c r="DHU22" i="28" s="1"/>
  <c r="DHO22" i="28" s="1"/>
  <c r="DHI22" i="28" s="1"/>
  <c r="DHC22" i="28" s="1"/>
  <c r="DGW22" i="28" s="1"/>
  <c r="DGQ22" i="28" s="1"/>
  <c r="DGK22" i="28" s="1"/>
  <c r="DGE22" i="28" s="1"/>
  <c r="DFY22" i="28" s="1"/>
  <c r="DFS22" i="28" s="1"/>
  <c r="DFM22" i="28" s="1"/>
  <c r="DFG22" i="28" s="1"/>
  <c r="DFA22" i="28" s="1"/>
  <c r="DEU22" i="28" s="1"/>
  <c r="DEO22" i="28" s="1"/>
  <c r="DEI22" i="28" s="1"/>
  <c r="DEC22" i="28" s="1"/>
  <c r="DDW22" i="28" s="1"/>
  <c r="DDQ22" i="28" s="1"/>
  <c r="DDK22" i="28" s="1"/>
  <c r="DDE22" i="28" s="1"/>
  <c r="DCY22" i="28" s="1"/>
  <c r="DCS22" i="28" s="1"/>
  <c r="DCM22" i="28" s="1"/>
  <c r="DCG22" i="28" s="1"/>
  <c r="DCA22" i="28" s="1"/>
  <c r="DBU22" i="28" s="1"/>
  <c r="DBO22" i="28" s="1"/>
  <c r="DBI22" i="28" s="1"/>
  <c r="DBC22" i="28" s="1"/>
  <c r="DAW22" i="28" s="1"/>
  <c r="DAQ22" i="28" s="1"/>
  <c r="DAK22" i="28" s="1"/>
  <c r="DAE22" i="28" s="1"/>
  <c r="CZY22" i="28" s="1"/>
  <c r="CZS22" i="28" s="1"/>
  <c r="CZM22" i="28" s="1"/>
  <c r="CZG22" i="28" s="1"/>
  <c r="CZA22" i="28" s="1"/>
  <c r="CYU22" i="28" s="1"/>
  <c r="CYO22" i="28" s="1"/>
  <c r="CYI22" i="28" s="1"/>
  <c r="CYC22" i="28" s="1"/>
  <c r="CXW22" i="28" s="1"/>
  <c r="CXQ22" i="28" s="1"/>
  <c r="CXK22" i="28" s="1"/>
  <c r="CXE22" i="28" s="1"/>
  <c r="CWY22" i="28" s="1"/>
  <c r="CWS22" i="28" s="1"/>
  <c r="CWM22" i="28" s="1"/>
  <c r="CWG22" i="28" s="1"/>
  <c r="CWA22" i="28" s="1"/>
  <c r="CVU22" i="28" s="1"/>
  <c r="CVO22" i="28" s="1"/>
  <c r="CVI22" i="28" s="1"/>
  <c r="CVC22" i="28" s="1"/>
  <c r="CUW22" i="28" s="1"/>
  <c r="CUQ22" i="28" s="1"/>
  <c r="CUK22" i="28" s="1"/>
  <c r="CUE22" i="28" s="1"/>
  <c r="CTY22" i="28" s="1"/>
  <c r="CTS22" i="28" s="1"/>
  <c r="CTM22" i="28" s="1"/>
  <c r="CTG22" i="28" s="1"/>
  <c r="CTA22" i="28" s="1"/>
  <c r="CSU22" i="28" s="1"/>
  <c r="CSO22" i="28" s="1"/>
  <c r="CSI22" i="28" s="1"/>
  <c r="CSC22" i="28" s="1"/>
  <c r="CRW22" i="28" s="1"/>
  <c r="CRQ22" i="28" s="1"/>
  <c r="CRK22" i="28" s="1"/>
  <c r="CRE22" i="28" s="1"/>
  <c r="CQY22" i="28" s="1"/>
  <c r="CQS22" i="28" s="1"/>
  <c r="CQM22" i="28" s="1"/>
  <c r="CQG22" i="28" s="1"/>
  <c r="CQA22" i="28" s="1"/>
  <c r="CPU22" i="28" s="1"/>
  <c r="CPO22" i="28" s="1"/>
  <c r="CPI22" i="28" s="1"/>
  <c r="CPC22" i="28" s="1"/>
  <c r="COW22" i="28" s="1"/>
  <c r="COQ22" i="28" s="1"/>
  <c r="COK22" i="28" s="1"/>
  <c r="COE22" i="28" s="1"/>
  <c r="CNY22" i="28" s="1"/>
  <c r="CNS22" i="28" s="1"/>
  <c r="CNM22" i="28" s="1"/>
  <c r="CNG22" i="28" s="1"/>
  <c r="CNA22" i="28" s="1"/>
  <c r="CMU22" i="28" s="1"/>
  <c r="CMO22" i="28" s="1"/>
  <c r="CMI22" i="28" s="1"/>
  <c r="CMC22" i="28" s="1"/>
  <c r="CLW22" i="28" s="1"/>
  <c r="CLQ22" i="28" s="1"/>
  <c r="CLK22" i="28" s="1"/>
  <c r="CLE22" i="28" s="1"/>
  <c r="CKY22" i="28" s="1"/>
  <c r="CKS22" i="28" s="1"/>
  <c r="CKM22" i="28" s="1"/>
  <c r="CKG22" i="28" s="1"/>
  <c r="CKA22" i="28" s="1"/>
  <c r="CJU22" i="28" s="1"/>
  <c r="CJO22" i="28" s="1"/>
  <c r="CJI22" i="28" s="1"/>
  <c r="CJC22" i="28" s="1"/>
  <c r="CIW22" i="28" s="1"/>
  <c r="CIQ22" i="28" s="1"/>
  <c r="CIK22" i="28" s="1"/>
  <c r="CIE22" i="28" s="1"/>
  <c r="CHY22" i="28" s="1"/>
  <c r="CHS22" i="28" s="1"/>
  <c r="CHM22" i="28" s="1"/>
  <c r="CHG22" i="28" s="1"/>
  <c r="CHA22" i="28" s="1"/>
  <c r="CGU22" i="28" s="1"/>
  <c r="CGO22" i="28" s="1"/>
  <c r="CGI22" i="28" s="1"/>
  <c r="CGC22" i="28" s="1"/>
  <c r="CFW22" i="28" s="1"/>
  <c r="CFQ22" i="28" s="1"/>
  <c r="CFK22" i="28" s="1"/>
  <c r="CFE22" i="28" s="1"/>
  <c r="CEY22" i="28" s="1"/>
  <c r="CES22" i="28" s="1"/>
  <c r="CEM22" i="28" s="1"/>
  <c r="CEG22" i="28" s="1"/>
  <c r="CEA22" i="28" s="1"/>
  <c r="CDU22" i="28" s="1"/>
  <c r="CDO22" i="28" s="1"/>
  <c r="CDI22" i="28" s="1"/>
  <c r="CDC22" i="28" s="1"/>
  <c r="CCW22" i="28" s="1"/>
  <c r="CCQ22" i="28" s="1"/>
  <c r="CCK22" i="28" s="1"/>
  <c r="CCE22" i="28" s="1"/>
  <c r="CBY22" i="28" s="1"/>
  <c r="CBS22" i="28" s="1"/>
  <c r="CBM22" i="28" s="1"/>
  <c r="CBG22" i="28" s="1"/>
  <c r="CBA22" i="28" s="1"/>
  <c r="CAU22" i="28" s="1"/>
  <c r="CAO22" i="28" s="1"/>
  <c r="CAI22" i="28" s="1"/>
  <c r="CAC22" i="28" s="1"/>
  <c r="BZW22" i="28" s="1"/>
  <c r="BZQ22" i="28" s="1"/>
  <c r="BZK22" i="28" s="1"/>
  <c r="BZE22" i="28" s="1"/>
  <c r="BYY22" i="28" s="1"/>
  <c r="BYS22" i="28" s="1"/>
  <c r="BYM22" i="28" s="1"/>
  <c r="BYG22" i="28" s="1"/>
  <c r="BYA22" i="28" s="1"/>
  <c r="BXU22" i="28" s="1"/>
  <c r="BXO22" i="28" s="1"/>
  <c r="BXI22" i="28" s="1"/>
  <c r="BXC22" i="28" s="1"/>
  <c r="BWW22" i="28" s="1"/>
  <c r="BWQ22" i="28" s="1"/>
  <c r="BWK22" i="28" s="1"/>
  <c r="BWE22" i="28" s="1"/>
  <c r="BVY22" i="28" s="1"/>
  <c r="BVS22" i="28" s="1"/>
  <c r="BVM22" i="28" s="1"/>
  <c r="BVG22" i="28" s="1"/>
  <c r="BVA22" i="28" s="1"/>
  <c r="BUU22" i="28" s="1"/>
  <c r="BUO22" i="28" s="1"/>
  <c r="BUI22" i="28" s="1"/>
  <c r="BUC22" i="28" s="1"/>
  <c r="BTW22" i="28" s="1"/>
  <c r="BTQ22" i="28" s="1"/>
  <c r="BTK22" i="28" s="1"/>
  <c r="BTE22" i="28" s="1"/>
  <c r="BSY22" i="28" s="1"/>
  <c r="BSS22" i="28" s="1"/>
  <c r="BSM22" i="28" s="1"/>
  <c r="BSG22" i="28" s="1"/>
  <c r="BSA22" i="28" s="1"/>
  <c r="BRU22" i="28" s="1"/>
  <c r="BRO22" i="28" s="1"/>
  <c r="BRI22" i="28" s="1"/>
  <c r="BRC22" i="28" s="1"/>
  <c r="BQW22" i="28" s="1"/>
  <c r="BQQ22" i="28" s="1"/>
  <c r="BQK22" i="28" s="1"/>
  <c r="BQE22" i="28" s="1"/>
  <c r="BPY22" i="28" s="1"/>
  <c r="BPS22" i="28" s="1"/>
  <c r="BPM22" i="28" s="1"/>
  <c r="BPG22" i="28" s="1"/>
  <c r="BPA22" i="28" s="1"/>
  <c r="BOU22" i="28" s="1"/>
  <c r="BOO22" i="28" s="1"/>
  <c r="BOI22" i="28" s="1"/>
  <c r="BOC22" i="28" s="1"/>
  <c r="BNW22" i="28" s="1"/>
  <c r="BNQ22" i="28" s="1"/>
  <c r="BNK22" i="28" s="1"/>
  <c r="BNE22" i="28" s="1"/>
  <c r="BMY22" i="28" s="1"/>
  <c r="BMS22" i="28" s="1"/>
  <c r="BMM22" i="28" s="1"/>
  <c r="BMG22" i="28" s="1"/>
  <c r="BMA22" i="28" s="1"/>
  <c r="BLU22" i="28" s="1"/>
  <c r="BLO22" i="28" s="1"/>
  <c r="BLI22" i="28" s="1"/>
  <c r="BLC22" i="28" s="1"/>
  <c r="BKW22" i="28" s="1"/>
  <c r="BKQ22" i="28" s="1"/>
  <c r="BKK22" i="28" s="1"/>
  <c r="BKE22" i="28" s="1"/>
  <c r="BJY22" i="28" s="1"/>
  <c r="BJS22" i="28" s="1"/>
  <c r="BJM22" i="28" s="1"/>
  <c r="BJG22" i="28" s="1"/>
  <c r="BJA22" i="28" s="1"/>
  <c r="BIU22" i="28" s="1"/>
  <c r="BIO22" i="28" s="1"/>
  <c r="BII22" i="28" s="1"/>
  <c r="BIC22" i="28" s="1"/>
  <c r="BHW22" i="28" s="1"/>
  <c r="BHQ22" i="28" s="1"/>
  <c r="BHK22" i="28" s="1"/>
  <c r="BHE22" i="28" s="1"/>
  <c r="BGY22" i="28" s="1"/>
  <c r="BGS22" i="28" s="1"/>
  <c r="BGM22" i="28" s="1"/>
  <c r="BGG22" i="28" s="1"/>
  <c r="BGA22" i="28" s="1"/>
  <c r="BFU22" i="28" s="1"/>
  <c r="BFO22" i="28" s="1"/>
  <c r="BFI22" i="28" s="1"/>
  <c r="BFC22" i="28" s="1"/>
  <c r="BEW22" i="28" s="1"/>
  <c r="BEQ22" i="28" s="1"/>
  <c r="BEK22" i="28" s="1"/>
  <c r="BEE22" i="28" s="1"/>
  <c r="BDY22" i="28" s="1"/>
  <c r="BDS22" i="28" s="1"/>
  <c r="BDM22" i="28" s="1"/>
  <c r="BDG22" i="28" s="1"/>
  <c r="BDA22" i="28" s="1"/>
  <c r="BCU22" i="28" s="1"/>
  <c r="BCO22" i="28" s="1"/>
  <c r="BCI22" i="28" s="1"/>
  <c r="BCC22" i="28" s="1"/>
  <c r="BBW22" i="28" s="1"/>
  <c r="BBQ22" i="28" s="1"/>
  <c r="BBK22" i="28" s="1"/>
  <c r="BBE22" i="28" s="1"/>
  <c r="BAY22" i="28" s="1"/>
  <c r="BAS22" i="28" s="1"/>
  <c r="BAM22" i="28" s="1"/>
  <c r="BAG22" i="28" s="1"/>
  <c r="BAA22" i="28" s="1"/>
  <c r="AZU22" i="28" s="1"/>
  <c r="AZO22" i="28" s="1"/>
  <c r="AZI22" i="28" s="1"/>
  <c r="AZC22" i="28" s="1"/>
  <c r="AYW22" i="28" s="1"/>
  <c r="AYQ22" i="28" s="1"/>
  <c r="AYK22" i="28" s="1"/>
  <c r="AYE22" i="28" s="1"/>
  <c r="AXY22" i="28" s="1"/>
  <c r="AXS22" i="28" s="1"/>
  <c r="AXM22" i="28" s="1"/>
  <c r="AXG22" i="28" s="1"/>
  <c r="AXA22" i="28" s="1"/>
  <c r="AWU22" i="28" s="1"/>
  <c r="AWO22" i="28" s="1"/>
  <c r="AWI22" i="28" s="1"/>
  <c r="AWC22" i="28" s="1"/>
  <c r="AVW22" i="28" s="1"/>
  <c r="AVQ22" i="28" s="1"/>
  <c r="AVK22" i="28" s="1"/>
  <c r="AVE22" i="28" s="1"/>
  <c r="AUY22" i="28" s="1"/>
  <c r="AUS22" i="28" s="1"/>
  <c r="AUM22" i="28" s="1"/>
  <c r="AUG22" i="28" s="1"/>
  <c r="AUA22" i="28" s="1"/>
  <c r="ATU22" i="28" s="1"/>
  <c r="ATO22" i="28" s="1"/>
  <c r="ATI22" i="28" s="1"/>
  <c r="ATC22" i="28" s="1"/>
  <c r="ASW22" i="28" s="1"/>
  <c r="ASQ22" i="28" s="1"/>
  <c r="ASK22" i="28" s="1"/>
  <c r="ASE22" i="28" s="1"/>
  <c r="ARY22" i="28" s="1"/>
  <c r="ARS22" i="28" s="1"/>
  <c r="ARM22" i="28" s="1"/>
  <c r="ARG22" i="28" s="1"/>
  <c r="ARA22" i="28" s="1"/>
  <c r="AQU22" i="28" s="1"/>
  <c r="AQO22" i="28" s="1"/>
  <c r="AQI22" i="28" s="1"/>
  <c r="AQC22" i="28" s="1"/>
  <c r="APW22" i="28" s="1"/>
  <c r="APQ22" i="28" s="1"/>
  <c r="APK22" i="28" s="1"/>
  <c r="APE22" i="28" s="1"/>
  <c r="AOY22" i="28" s="1"/>
  <c r="AOS22" i="28" s="1"/>
  <c r="AOM22" i="28" s="1"/>
  <c r="AOG22" i="28" s="1"/>
  <c r="AOA22" i="28" s="1"/>
  <c r="ANU22" i="28" s="1"/>
  <c r="ANO22" i="28" s="1"/>
  <c r="ANI22" i="28" s="1"/>
  <c r="ANC22" i="28" s="1"/>
  <c r="AMW22" i="28" s="1"/>
  <c r="AMQ22" i="28" s="1"/>
  <c r="AMK22" i="28" s="1"/>
  <c r="AME22" i="28" s="1"/>
  <c r="ALY22" i="28" s="1"/>
  <c r="ALS22" i="28" s="1"/>
  <c r="ALM22" i="28" s="1"/>
  <c r="ALG22" i="28" s="1"/>
  <c r="ALA22" i="28" s="1"/>
  <c r="AKU22" i="28" s="1"/>
  <c r="AKO22" i="28" s="1"/>
  <c r="AKI22" i="28" s="1"/>
  <c r="AKC22" i="28" s="1"/>
  <c r="AJW22" i="28" s="1"/>
  <c r="AJQ22" i="28" s="1"/>
  <c r="AJK22" i="28" s="1"/>
  <c r="AJE22" i="28" s="1"/>
  <c r="AIY22" i="28" s="1"/>
  <c r="AIS22" i="28" s="1"/>
  <c r="AIM22" i="28" s="1"/>
  <c r="AIG22" i="28" s="1"/>
  <c r="AIA22" i="28" s="1"/>
  <c r="AHU22" i="28" s="1"/>
  <c r="AHO22" i="28" s="1"/>
  <c r="AHI22" i="28" s="1"/>
  <c r="AHC22" i="28" s="1"/>
  <c r="AGW22" i="28" s="1"/>
  <c r="AGQ22" i="28" s="1"/>
  <c r="AGK22" i="28" s="1"/>
  <c r="AGE22" i="28" s="1"/>
  <c r="AFY22" i="28" s="1"/>
  <c r="AFS22" i="28" s="1"/>
  <c r="AFM22" i="28" s="1"/>
  <c r="AFG22" i="28" s="1"/>
  <c r="AFA22" i="28" s="1"/>
  <c r="AEU22" i="28" s="1"/>
  <c r="AEO22" i="28" s="1"/>
  <c r="AEI22" i="28" s="1"/>
  <c r="AEC22" i="28" s="1"/>
  <c r="ADW22" i="28" s="1"/>
  <c r="ADQ22" i="28" s="1"/>
  <c r="ADK22" i="28" s="1"/>
  <c r="ADE22" i="28" s="1"/>
  <c r="ACY22" i="28" s="1"/>
  <c r="ACS22" i="28" s="1"/>
  <c r="ACM22" i="28" s="1"/>
  <c r="ACG22" i="28" s="1"/>
  <c r="ACA22" i="28" s="1"/>
  <c r="ABU22" i="28" s="1"/>
  <c r="ABO22" i="28" s="1"/>
  <c r="ABI22" i="28" s="1"/>
  <c r="ABC22" i="28" s="1"/>
  <c r="AAW22" i="28" s="1"/>
  <c r="AAQ22" i="28" s="1"/>
  <c r="AAK22" i="28" s="1"/>
  <c r="AAE22" i="28" s="1"/>
  <c r="ZY22" i="28" s="1"/>
  <c r="ZS22" i="28" s="1"/>
  <c r="ZM22" i="28" s="1"/>
  <c r="ZG22" i="28" s="1"/>
  <c r="ZA22" i="28" s="1"/>
  <c r="YU22" i="28" s="1"/>
  <c r="YO22" i="28" s="1"/>
  <c r="YI22" i="28" s="1"/>
  <c r="YC22" i="28" s="1"/>
  <c r="XW22" i="28" s="1"/>
  <c r="XQ22" i="28" s="1"/>
  <c r="XK22" i="28" s="1"/>
  <c r="XE22" i="28" s="1"/>
  <c r="WY22" i="28" s="1"/>
  <c r="WS22" i="28" s="1"/>
  <c r="WM22" i="28" s="1"/>
  <c r="WG22" i="28" s="1"/>
  <c r="WA22" i="28" s="1"/>
  <c r="VU22" i="28" s="1"/>
  <c r="VO22" i="28" s="1"/>
  <c r="VI22" i="28" s="1"/>
  <c r="VC22" i="28" s="1"/>
  <c r="UW22" i="28" s="1"/>
  <c r="UQ22" i="28" s="1"/>
  <c r="UK22" i="28" s="1"/>
  <c r="UE22" i="28" s="1"/>
  <c r="TY22" i="28" s="1"/>
  <c r="TS22" i="28" s="1"/>
  <c r="TM22" i="28" s="1"/>
  <c r="TG22" i="28" s="1"/>
  <c r="TA22" i="28" s="1"/>
  <c r="SU22" i="28" s="1"/>
  <c r="SO22" i="28" s="1"/>
  <c r="SI22" i="28" s="1"/>
  <c r="SC22" i="28" s="1"/>
  <c r="RW22" i="28" s="1"/>
  <c r="RQ22" i="28" s="1"/>
  <c r="RK22" i="28" s="1"/>
  <c r="RE22" i="28" s="1"/>
  <c r="QY22" i="28" s="1"/>
  <c r="QS22" i="28" s="1"/>
  <c r="QM22" i="28" s="1"/>
  <c r="QG22" i="28" s="1"/>
  <c r="QA22" i="28" s="1"/>
  <c r="PU22" i="28" s="1"/>
  <c r="PO22" i="28" s="1"/>
  <c r="PI22" i="28" s="1"/>
  <c r="PC22" i="28" s="1"/>
  <c r="OW22" i="28" s="1"/>
  <c r="OQ22" i="28" s="1"/>
  <c r="OK22" i="28" s="1"/>
  <c r="OE22" i="28" s="1"/>
  <c r="NY22" i="28" s="1"/>
  <c r="NS22" i="28" s="1"/>
  <c r="NM22" i="28" s="1"/>
  <c r="NG22" i="28" s="1"/>
  <c r="NA22" i="28" s="1"/>
  <c r="MU22" i="28" s="1"/>
  <c r="MO22" i="28" s="1"/>
  <c r="MI22" i="28" s="1"/>
  <c r="MC22" i="28" s="1"/>
  <c r="LW22" i="28" s="1"/>
  <c r="LQ22" i="28" s="1"/>
  <c r="LK22" i="28" s="1"/>
  <c r="LE22" i="28" s="1"/>
  <c r="KY22" i="28" s="1"/>
  <c r="KS22" i="28" s="1"/>
  <c r="KM22" i="28" s="1"/>
  <c r="KG22" i="28" s="1"/>
  <c r="KA22" i="28" s="1"/>
  <c r="JU22" i="28" s="1"/>
  <c r="JO22" i="28" s="1"/>
  <c r="JI22" i="28" s="1"/>
  <c r="JC22" i="28" s="1"/>
  <c r="IW22" i="28" s="1"/>
  <c r="IQ22" i="28" s="1"/>
  <c r="IK22" i="28" s="1"/>
  <c r="IE22" i="28" s="1"/>
  <c r="HY22" i="28" s="1"/>
  <c r="HS22" i="28" s="1"/>
  <c r="HM22" i="28" s="1"/>
  <c r="HG22" i="28" s="1"/>
  <c r="HA22" i="28" s="1"/>
  <c r="GU22" i="28" s="1"/>
  <c r="GO22" i="28" s="1"/>
  <c r="GI22" i="28" s="1"/>
  <c r="GC22" i="28" s="1"/>
  <c r="FW22" i="28" s="1"/>
  <c r="FQ22" i="28" s="1"/>
  <c r="FK22" i="28" s="1"/>
  <c r="FE22" i="28" s="1"/>
  <c r="EY22" i="28" s="1"/>
  <c r="ES22" i="28" s="1"/>
  <c r="EM22" i="28" s="1"/>
  <c r="EG22" i="28" s="1"/>
  <c r="EA22" i="28" s="1"/>
  <c r="DU22" i="28" s="1"/>
  <c r="DO22" i="28" s="1"/>
  <c r="DI22" i="28" s="1"/>
  <c r="DC22" i="28" s="1"/>
  <c r="CW22" i="28" s="1"/>
  <c r="CQ22" i="28" s="1"/>
  <c r="CK22" i="28" s="1"/>
  <c r="CE22" i="28" s="1"/>
  <c r="BY22" i="28" s="1"/>
  <c r="BS22" i="28" s="1"/>
  <c r="BM22" i="28" s="1"/>
  <c r="BG22" i="28" s="1"/>
  <c r="BA22" i="28" s="1"/>
  <c r="AU22" i="28" s="1"/>
  <c r="AO22" i="28" s="1"/>
  <c r="AI22" i="28" s="1"/>
  <c r="AC22" i="28" s="1"/>
  <c r="W22" i="28" s="1"/>
  <c r="XEZ22" i="28"/>
  <c r="XET22" i="28" s="1"/>
  <c r="XEN22" i="28" s="1"/>
  <c r="XEH22" i="28" s="1"/>
  <c r="XEB22" i="28" s="1"/>
  <c r="XDV22" i="28" s="1"/>
  <c r="XDP22" i="28" s="1"/>
  <c r="XDJ22" i="28" s="1"/>
  <c r="XDD22" i="28" s="1"/>
  <c r="XCX22" i="28" s="1"/>
  <c r="XCR22" i="28" s="1"/>
  <c r="XCL22" i="28" s="1"/>
  <c r="XCF22" i="28" s="1"/>
  <c r="XBZ22" i="28" s="1"/>
  <c r="XBT22" i="28" s="1"/>
  <c r="XBN22" i="28" s="1"/>
  <c r="XBH22" i="28" s="1"/>
  <c r="XBB22" i="28" s="1"/>
  <c r="XAV22" i="28" s="1"/>
  <c r="XAP22" i="28" s="1"/>
  <c r="XAJ22" i="28" s="1"/>
  <c r="XAD22" i="28" s="1"/>
  <c r="WZX22" i="28" s="1"/>
  <c r="WZR22" i="28" s="1"/>
  <c r="WZL22" i="28" s="1"/>
  <c r="WZF22" i="28" s="1"/>
  <c r="WYZ22" i="28" s="1"/>
  <c r="WYT22" i="28" s="1"/>
  <c r="WYN22" i="28" s="1"/>
  <c r="WYH22" i="28" s="1"/>
  <c r="WYB22" i="28" s="1"/>
  <c r="WXV22" i="28" s="1"/>
  <c r="WXP22" i="28" s="1"/>
  <c r="WXJ22" i="28" s="1"/>
  <c r="WXD22" i="28" s="1"/>
  <c r="WWX22" i="28" s="1"/>
  <c r="WWR22" i="28" s="1"/>
  <c r="WWL22" i="28" s="1"/>
  <c r="WWF22" i="28" s="1"/>
  <c r="WVZ22" i="28" s="1"/>
  <c r="WVT22" i="28" s="1"/>
  <c r="WVN22" i="28" s="1"/>
  <c r="WVH22" i="28" s="1"/>
  <c r="WVB22" i="28" s="1"/>
  <c r="WUV22" i="28" s="1"/>
  <c r="WUP22" i="28" s="1"/>
  <c r="WUJ22" i="28" s="1"/>
  <c r="WUD22" i="28" s="1"/>
  <c r="WTX22" i="28" s="1"/>
  <c r="WTR22" i="28" s="1"/>
  <c r="WTL22" i="28" s="1"/>
  <c r="WTF22" i="28" s="1"/>
  <c r="WSZ22" i="28" s="1"/>
  <c r="WST22" i="28" s="1"/>
  <c r="WSN22" i="28" s="1"/>
  <c r="WSH22" i="28" s="1"/>
  <c r="WSB22" i="28" s="1"/>
  <c r="WRV22" i="28" s="1"/>
  <c r="WRP22" i="28" s="1"/>
  <c r="WRJ22" i="28" s="1"/>
  <c r="WRD22" i="28" s="1"/>
  <c r="WQX22" i="28" s="1"/>
  <c r="WQR22" i="28" s="1"/>
  <c r="WQL22" i="28" s="1"/>
  <c r="WQF22" i="28" s="1"/>
  <c r="WPZ22" i="28" s="1"/>
  <c r="WPT22" i="28" s="1"/>
  <c r="WPN22" i="28" s="1"/>
  <c r="WPH22" i="28" s="1"/>
  <c r="WPB22" i="28" s="1"/>
  <c r="WOV22" i="28" s="1"/>
  <c r="WOP22" i="28" s="1"/>
  <c r="WOJ22" i="28" s="1"/>
  <c r="WOD22" i="28" s="1"/>
  <c r="WNX22" i="28" s="1"/>
  <c r="WNR22" i="28" s="1"/>
  <c r="WNL22" i="28" s="1"/>
  <c r="WNF22" i="28" s="1"/>
  <c r="WMZ22" i="28" s="1"/>
  <c r="WMT22" i="28" s="1"/>
  <c r="WMN22" i="28" s="1"/>
  <c r="WMH22" i="28" s="1"/>
  <c r="WMB22" i="28" s="1"/>
  <c r="WLV22" i="28" s="1"/>
  <c r="WLP22" i="28" s="1"/>
  <c r="WLJ22" i="28" s="1"/>
  <c r="WLD22" i="28" s="1"/>
  <c r="WKX22" i="28" s="1"/>
  <c r="WKR22" i="28" s="1"/>
  <c r="WKL22" i="28" s="1"/>
  <c r="WKF22" i="28" s="1"/>
  <c r="WJZ22" i="28" s="1"/>
  <c r="WJT22" i="28" s="1"/>
  <c r="WJN22" i="28" s="1"/>
  <c r="WJH22" i="28" s="1"/>
  <c r="WJB22" i="28" s="1"/>
  <c r="WIV22" i="28" s="1"/>
  <c r="WIP22" i="28" s="1"/>
  <c r="WIJ22" i="28" s="1"/>
  <c r="WID22" i="28" s="1"/>
  <c r="WHX22" i="28" s="1"/>
  <c r="WHR22" i="28" s="1"/>
  <c r="WHL22" i="28" s="1"/>
  <c r="WHF22" i="28" s="1"/>
  <c r="WGZ22" i="28" s="1"/>
  <c r="WGT22" i="28" s="1"/>
  <c r="WGN22" i="28" s="1"/>
  <c r="WGH22" i="28" s="1"/>
  <c r="WGB22" i="28" s="1"/>
  <c r="WFV22" i="28" s="1"/>
  <c r="WFP22" i="28" s="1"/>
  <c r="WFJ22" i="28" s="1"/>
  <c r="WFD22" i="28" s="1"/>
  <c r="WEX22" i="28" s="1"/>
  <c r="WER22" i="28" s="1"/>
  <c r="WEL22" i="28" s="1"/>
  <c r="WEF22" i="28" s="1"/>
  <c r="WDZ22" i="28" s="1"/>
  <c r="WDT22" i="28" s="1"/>
  <c r="WDN22" i="28" s="1"/>
  <c r="WDH22" i="28" s="1"/>
  <c r="WDB22" i="28" s="1"/>
  <c r="WCV22" i="28" s="1"/>
  <c r="WCP22" i="28" s="1"/>
  <c r="WCJ22" i="28" s="1"/>
  <c r="WCD22" i="28" s="1"/>
  <c r="WBX22" i="28" s="1"/>
  <c r="WBR22" i="28" s="1"/>
  <c r="WBL22" i="28" s="1"/>
  <c r="WBF22" i="28" s="1"/>
  <c r="WAZ22" i="28" s="1"/>
  <c r="WAT22" i="28" s="1"/>
  <c r="WAN22" i="28" s="1"/>
  <c r="WAH22" i="28" s="1"/>
  <c r="WAB22" i="28" s="1"/>
  <c r="VZV22" i="28" s="1"/>
  <c r="VZP22" i="28" s="1"/>
  <c r="VZJ22" i="28" s="1"/>
  <c r="VZD22" i="28" s="1"/>
  <c r="VYX22" i="28" s="1"/>
  <c r="VYR22" i="28" s="1"/>
  <c r="VYL22" i="28" s="1"/>
  <c r="VYF22" i="28" s="1"/>
  <c r="VXZ22" i="28" s="1"/>
  <c r="VXT22" i="28" s="1"/>
  <c r="VXN22" i="28" s="1"/>
  <c r="VXH22" i="28" s="1"/>
  <c r="VXB22" i="28" s="1"/>
  <c r="VWV22" i="28" s="1"/>
  <c r="VWP22" i="28" s="1"/>
  <c r="VWJ22" i="28" s="1"/>
  <c r="VWD22" i="28" s="1"/>
  <c r="VVX22" i="28" s="1"/>
  <c r="VVR22" i="28" s="1"/>
  <c r="VVL22" i="28" s="1"/>
  <c r="VVF22" i="28" s="1"/>
  <c r="VUZ22" i="28" s="1"/>
  <c r="VUT22" i="28" s="1"/>
  <c r="VUN22" i="28" s="1"/>
  <c r="VUH22" i="28" s="1"/>
  <c r="VUB22" i="28" s="1"/>
  <c r="VTV22" i="28" s="1"/>
  <c r="VTP22" i="28" s="1"/>
  <c r="VTJ22" i="28" s="1"/>
  <c r="VTD22" i="28" s="1"/>
  <c r="VSX22" i="28" s="1"/>
  <c r="VSR22" i="28" s="1"/>
  <c r="VSL22" i="28" s="1"/>
  <c r="VSF22" i="28" s="1"/>
  <c r="VRZ22" i="28" s="1"/>
  <c r="VRT22" i="28" s="1"/>
  <c r="VRN22" i="28" s="1"/>
  <c r="VRH22" i="28" s="1"/>
  <c r="VRB22" i="28" s="1"/>
  <c r="VQV22" i="28" s="1"/>
  <c r="VQP22" i="28" s="1"/>
  <c r="VQJ22" i="28" s="1"/>
  <c r="VQD22" i="28" s="1"/>
  <c r="VPX22" i="28" s="1"/>
  <c r="VPR22" i="28" s="1"/>
  <c r="VPL22" i="28" s="1"/>
  <c r="VPF22" i="28" s="1"/>
  <c r="VOZ22" i="28" s="1"/>
  <c r="VOT22" i="28" s="1"/>
  <c r="VON22" i="28" s="1"/>
  <c r="VOH22" i="28" s="1"/>
  <c r="VOB22" i="28" s="1"/>
  <c r="VNV22" i="28" s="1"/>
  <c r="VNP22" i="28" s="1"/>
  <c r="VNJ22" i="28" s="1"/>
  <c r="VND22" i="28" s="1"/>
  <c r="VMX22" i="28" s="1"/>
  <c r="VMR22" i="28" s="1"/>
  <c r="VML22" i="28" s="1"/>
  <c r="VMF22" i="28" s="1"/>
  <c r="VLZ22" i="28" s="1"/>
  <c r="VLT22" i="28" s="1"/>
  <c r="VLN22" i="28" s="1"/>
  <c r="VLH22" i="28" s="1"/>
  <c r="VLB22" i="28" s="1"/>
  <c r="VKV22" i="28" s="1"/>
  <c r="VKP22" i="28" s="1"/>
  <c r="VKJ22" i="28" s="1"/>
  <c r="VKD22" i="28" s="1"/>
  <c r="VJX22" i="28" s="1"/>
  <c r="VJR22" i="28" s="1"/>
  <c r="VJL22" i="28" s="1"/>
  <c r="VJF22" i="28" s="1"/>
  <c r="VIZ22" i="28" s="1"/>
  <c r="VIT22" i="28" s="1"/>
  <c r="VIN22" i="28" s="1"/>
  <c r="VIH22" i="28" s="1"/>
  <c r="VIB22" i="28" s="1"/>
  <c r="VHV22" i="28" s="1"/>
  <c r="VHP22" i="28" s="1"/>
  <c r="VHJ22" i="28" s="1"/>
  <c r="VHD22" i="28" s="1"/>
  <c r="VGX22" i="28" s="1"/>
  <c r="VGR22" i="28" s="1"/>
  <c r="VGL22" i="28" s="1"/>
  <c r="VGF22" i="28" s="1"/>
  <c r="VFZ22" i="28" s="1"/>
  <c r="VFT22" i="28" s="1"/>
  <c r="VFN22" i="28" s="1"/>
  <c r="VFH22" i="28" s="1"/>
  <c r="VFB22" i="28" s="1"/>
  <c r="VEV22" i="28" s="1"/>
  <c r="VEP22" i="28" s="1"/>
  <c r="VEJ22" i="28" s="1"/>
  <c r="VED22" i="28" s="1"/>
  <c r="VDX22" i="28" s="1"/>
  <c r="VDR22" i="28" s="1"/>
  <c r="VDL22" i="28" s="1"/>
  <c r="VDF22" i="28" s="1"/>
  <c r="VCZ22" i="28" s="1"/>
  <c r="VCT22" i="28" s="1"/>
  <c r="VCN22" i="28" s="1"/>
  <c r="VCH22" i="28" s="1"/>
  <c r="VCB22" i="28" s="1"/>
  <c r="VBV22" i="28" s="1"/>
  <c r="VBP22" i="28" s="1"/>
  <c r="VBJ22" i="28" s="1"/>
  <c r="VBD22" i="28" s="1"/>
  <c r="VAX22" i="28" s="1"/>
  <c r="VAR22" i="28" s="1"/>
  <c r="VAL22" i="28" s="1"/>
  <c r="VAF22" i="28" s="1"/>
  <c r="UZZ22" i="28" s="1"/>
  <c r="UZT22" i="28" s="1"/>
  <c r="UZN22" i="28" s="1"/>
  <c r="UZH22" i="28" s="1"/>
  <c r="UZB22" i="28" s="1"/>
  <c r="UYV22" i="28" s="1"/>
  <c r="UYP22" i="28" s="1"/>
  <c r="UYJ22" i="28" s="1"/>
  <c r="UYD22" i="28" s="1"/>
  <c r="UXX22" i="28" s="1"/>
  <c r="UXR22" i="28" s="1"/>
  <c r="UXL22" i="28" s="1"/>
  <c r="UXF22" i="28" s="1"/>
  <c r="UWZ22" i="28" s="1"/>
  <c r="UWT22" i="28" s="1"/>
  <c r="UWN22" i="28" s="1"/>
  <c r="UWH22" i="28" s="1"/>
  <c r="UWB22" i="28" s="1"/>
  <c r="UVV22" i="28" s="1"/>
  <c r="UVP22" i="28" s="1"/>
  <c r="UVJ22" i="28" s="1"/>
  <c r="UVD22" i="28" s="1"/>
  <c r="UUX22" i="28" s="1"/>
  <c r="UUR22" i="28" s="1"/>
  <c r="UUL22" i="28" s="1"/>
  <c r="UUF22" i="28" s="1"/>
  <c r="UTZ22" i="28" s="1"/>
  <c r="UTT22" i="28" s="1"/>
  <c r="UTN22" i="28" s="1"/>
  <c r="UTH22" i="28" s="1"/>
  <c r="UTB22" i="28" s="1"/>
  <c r="USV22" i="28" s="1"/>
  <c r="USP22" i="28" s="1"/>
  <c r="USJ22" i="28" s="1"/>
  <c r="USD22" i="28" s="1"/>
  <c r="URX22" i="28" s="1"/>
  <c r="URR22" i="28" s="1"/>
  <c r="URL22" i="28" s="1"/>
  <c r="URF22" i="28" s="1"/>
  <c r="UQZ22" i="28" s="1"/>
  <c r="UQT22" i="28" s="1"/>
  <c r="UQN22" i="28" s="1"/>
  <c r="UQH22" i="28" s="1"/>
  <c r="UQB22" i="28" s="1"/>
  <c r="UPV22" i="28" s="1"/>
  <c r="UPP22" i="28" s="1"/>
  <c r="UPJ22" i="28" s="1"/>
  <c r="UPD22" i="28" s="1"/>
  <c r="UOX22" i="28" s="1"/>
  <c r="UOR22" i="28" s="1"/>
  <c r="UOL22" i="28" s="1"/>
  <c r="UOF22" i="28" s="1"/>
  <c r="UNZ22" i="28" s="1"/>
  <c r="UNT22" i="28" s="1"/>
  <c r="UNN22" i="28" s="1"/>
  <c r="UNH22" i="28" s="1"/>
  <c r="UNB22" i="28" s="1"/>
  <c r="UMV22" i="28" s="1"/>
  <c r="UMP22" i="28" s="1"/>
  <c r="UMJ22" i="28" s="1"/>
  <c r="UMD22" i="28" s="1"/>
  <c r="ULX22" i="28" s="1"/>
  <c r="ULR22" i="28" s="1"/>
  <c r="ULL22" i="28" s="1"/>
  <c r="ULF22" i="28" s="1"/>
  <c r="UKZ22" i="28" s="1"/>
  <c r="UKT22" i="28" s="1"/>
  <c r="UKN22" i="28" s="1"/>
  <c r="UKH22" i="28" s="1"/>
  <c r="UKB22" i="28" s="1"/>
  <c r="UJV22" i="28" s="1"/>
  <c r="UJP22" i="28" s="1"/>
  <c r="UJJ22" i="28" s="1"/>
  <c r="UJD22" i="28" s="1"/>
  <c r="UIX22" i="28" s="1"/>
  <c r="UIR22" i="28" s="1"/>
  <c r="UIL22" i="28" s="1"/>
  <c r="UIF22" i="28" s="1"/>
  <c r="UHZ22" i="28" s="1"/>
  <c r="UHT22" i="28" s="1"/>
  <c r="UHN22" i="28" s="1"/>
  <c r="UHH22" i="28" s="1"/>
  <c r="UHB22" i="28" s="1"/>
  <c r="UGV22" i="28" s="1"/>
  <c r="UGP22" i="28" s="1"/>
  <c r="UGJ22" i="28" s="1"/>
  <c r="UGD22" i="28" s="1"/>
  <c r="UFX22" i="28" s="1"/>
  <c r="UFR22" i="28" s="1"/>
  <c r="UFL22" i="28" s="1"/>
  <c r="UFF22" i="28" s="1"/>
  <c r="UEZ22" i="28" s="1"/>
  <c r="UET22" i="28" s="1"/>
  <c r="UEN22" i="28" s="1"/>
  <c r="UEH22" i="28" s="1"/>
  <c r="UEB22" i="28" s="1"/>
  <c r="UDV22" i="28" s="1"/>
  <c r="UDP22" i="28" s="1"/>
  <c r="UDJ22" i="28" s="1"/>
  <c r="UDD22" i="28" s="1"/>
  <c r="UCX22" i="28" s="1"/>
  <c r="UCR22" i="28" s="1"/>
  <c r="UCL22" i="28" s="1"/>
  <c r="UCF22" i="28" s="1"/>
  <c r="UBZ22" i="28" s="1"/>
  <c r="UBT22" i="28" s="1"/>
  <c r="UBN22" i="28" s="1"/>
  <c r="UBH22" i="28" s="1"/>
  <c r="UBB22" i="28" s="1"/>
  <c r="UAV22" i="28" s="1"/>
  <c r="UAP22" i="28" s="1"/>
  <c r="UAJ22" i="28" s="1"/>
  <c r="UAD22" i="28" s="1"/>
  <c r="TZX22" i="28" s="1"/>
  <c r="TZR22" i="28" s="1"/>
  <c r="TZL22" i="28" s="1"/>
  <c r="TZF22" i="28" s="1"/>
  <c r="TYZ22" i="28" s="1"/>
  <c r="TYT22" i="28" s="1"/>
  <c r="TYN22" i="28" s="1"/>
  <c r="TYH22" i="28" s="1"/>
  <c r="TYB22" i="28" s="1"/>
  <c r="TXV22" i="28" s="1"/>
  <c r="TXP22" i="28" s="1"/>
  <c r="TXJ22" i="28" s="1"/>
  <c r="TXD22" i="28" s="1"/>
  <c r="TWX22" i="28" s="1"/>
  <c r="TWR22" i="28" s="1"/>
  <c r="TWL22" i="28" s="1"/>
  <c r="TWF22" i="28" s="1"/>
  <c r="TVZ22" i="28" s="1"/>
  <c r="TVT22" i="28" s="1"/>
  <c r="TVN22" i="28" s="1"/>
  <c r="TVH22" i="28" s="1"/>
  <c r="TVB22" i="28" s="1"/>
  <c r="TUV22" i="28" s="1"/>
  <c r="TUP22" i="28" s="1"/>
  <c r="TUJ22" i="28" s="1"/>
  <c r="TUD22" i="28" s="1"/>
  <c r="TTX22" i="28" s="1"/>
  <c r="TTR22" i="28" s="1"/>
  <c r="TTL22" i="28" s="1"/>
  <c r="TTF22" i="28" s="1"/>
  <c r="TSZ22" i="28" s="1"/>
  <c r="TST22" i="28" s="1"/>
  <c r="TSN22" i="28" s="1"/>
  <c r="TSH22" i="28" s="1"/>
  <c r="TSB22" i="28" s="1"/>
  <c r="TRV22" i="28" s="1"/>
  <c r="TRP22" i="28" s="1"/>
  <c r="TRJ22" i="28" s="1"/>
  <c r="TRD22" i="28" s="1"/>
  <c r="TQX22" i="28" s="1"/>
  <c r="TQR22" i="28" s="1"/>
  <c r="TQL22" i="28" s="1"/>
  <c r="TQF22" i="28" s="1"/>
  <c r="TPZ22" i="28" s="1"/>
  <c r="TPT22" i="28" s="1"/>
  <c r="TPN22" i="28" s="1"/>
  <c r="TPH22" i="28" s="1"/>
  <c r="TPB22" i="28" s="1"/>
  <c r="TOV22" i="28" s="1"/>
  <c r="TOP22" i="28" s="1"/>
  <c r="TOJ22" i="28" s="1"/>
  <c r="TOD22" i="28" s="1"/>
  <c r="TNX22" i="28" s="1"/>
  <c r="TNR22" i="28" s="1"/>
  <c r="TNL22" i="28" s="1"/>
  <c r="TNF22" i="28" s="1"/>
  <c r="TMZ22" i="28" s="1"/>
  <c r="TMT22" i="28" s="1"/>
  <c r="TMN22" i="28" s="1"/>
  <c r="TMH22" i="28" s="1"/>
  <c r="TMB22" i="28" s="1"/>
  <c r="TLV22" i="28" s="1"/>
  <c r="TLP22" i="28" s="1"/>
  <c r="TLJ22" i="28" s="1"/>
  <c r="TLD22" i="28" s="1"/>
  <c r="TKX22" i="28" s="1"/>
  <c r="TKR22" i="28" s="1"/>
  <c r="TKL22" i="28" s="1"/>
  <c r="TKF22" i="28" s="1"/>
  <c r="TJZ22" i="28" s="1"/>
  <c r="TJT22" i="28" s="1"/>
  <c r="TJN22" i="28" s="1"/>
  <c r="TJH22" i="28" s="1"/>
  <c r="TJB22" i="28" s="1"/>
  <c r="TIV22" i="28" s="1"/>
  <c r="TIP22" i="28" s="1"/>
  <c r="TIJ22" i="28" s="1"/>
  <c r="TID22" i="28" s="1"/>
  <c r="THX22" i="28" s="1"/>
  <c r="THR22" i="28" s="1"/>
  <c r="THL22" i="28" s="1"/>
  <c r="THF22" i="28" s="1"/>
  <c r="TGZ22" i="28" s="1"/>
  <c r="TGT22" i="28" s="1"/>
  <c r="TGN22" i="28" s="1"/>
  <c r="TGH22" i="28" s="1"/>
  <c r="TGB22" i="28" s="1"/>
  <c r="TFV22" i="28" s="1"/>
  <c r="TFP22" i="28" s="1"/>
  <c r="TFJ22" i="28" s="1"/>
  <c r="TFD22" i="28" s="1"/>
  <c r="TEX22" i="28" s="1"/>
  <c r="TER22" i="28" s="1"/>
  <c r="TEL22" i="28" s="1"/>
  <c r="TEF22" i="28" s="1"/>
  <c r="TDZ22" i="28" s="1"/>
  <c r="TDT22" i="28" s="1"/>
  <c r="TDN22" i="28" s="1"/>
  <c r="TDH22" i="28" s="1"/>
  <c r="TDB22" i="28" s="1"/>
  <c r="TCV22" i="28" s="1"/>
  <c r="TCP22" i="28" s="1"/>
  <c r="TCJ22" i="28" s="1"/>
  <c r="TCD22" i="28" s="1"/>
  <c r="TBX22" i="28" s="1"/>
  <c r="TBR22" i="28" s="1"/>
  <c r="TBL22" i="28" s="1"/>
  <c r="TBF22" i="28" s="1"/>
  <c r="TAZ22" i="28" s="1"/>
  <c r="TAT22" i="28" s="1"/>
  <c r="TAN22" i="28" s="1"/>
  <c r="TAH22" i="28" s="1"/>
  <c r="TAB22" i="28" s="1"/>
  <c r="SZV22" i="28" s="1"/>
  <c r="SZP22" i="28" s="1"/>
  <c r="SZJ22" i="28" s="1"/>
  <c r="SZD22" i="28" s="1"/>
  <c r="SYX22" i="28" s="1"/>
  <c r="SYR22" i="28" s="1"/>
  <c r="SYL22" i="28" s="1"/>
  <c r="SYF22" i="28" s="1"/>
  <c r="SXZ22" i="28" s="1"/>
  <c r="SXT22" i="28" s="1"/>
  <c r="SXN22" i="28" s="1"/>
  <c r="SXH22" i="28" s="1"/>
  <c r="SXB22" i="28" s="1"/>
  <c r="SWV22" i="28" s="1"/>
  <c r="SWP22" i="28" s="1"/>
  <c r="SWJ22" i="28" s="1"/>
  <c r="SWD22" i="28" s="1"/>
  <c r="SVX22" i="28" s="1"/>
  <c r="SVR22" i="28" s="1"/>
  <c r="SVL22" i="28" s="1"/>
  <c r="SVF22" i="28" s="1"/>
  <c r="SUZ22" i="28" s="1"/>
  <c r="SUT22" i="28" s="1"/>
  <c r="SUN22" i="28" s="1"/>
  <c r="SUH22" i="28" s="1"/>
  <c r="SUB22" i="28" s="1"/>
  <c r="STV22" i="28" s="1"/>
  <c r="STP22" i="28" s="1"/>
  <c r="STJ22" i="28" s="1"/>
  <c r="STD22" i="28" s="1"/>
  <c r="SSX22" i="28" s="1"/>
  <c r="SSR22" i="28" s="1"/>
  <c r="SSL22" i="28" s="1"/>
  <c r="SSF22" i="28" s="1"/>
  <c r="SRZ22" i="28" s="1"/>
  <c r="SRT22" i="28" s="1"/>
  <c r="SRN22" i="28" s="1"/>
  <c r="SRH22" i="28" s="1"/>
  <c r="SRB22" i="28" s="1"/>
  <c r="SQV22" i="28" s="1"/>
  <c r="SQP22" i="28" s="1"/>
  <c r="SQJ22" i="28" s="1"/>
  <c r="SQD22" i="28" s="1"/>
  <c r="SPX22" i="28" s="1"/>
  <c r="SPR22" i="28" s="1"/>
  <c r="SPL22" i="28" s="1"/>
  <c r="SPF22" i="28" s="1"/>
  <c r="SOZ22" i="28" s="1"/>
  <c r="SOT22" i="28" s="1"/>
  <c r="SON22" i="28" s="1"/>
  <c r="SOH22" i="28" s="1"/>
  <c r="SOB22" i="28" s="1"/>
  <c r="SNV22" i="28" s="1"/>
  <c r="SNP22" i="28" s="1"/>
  <c r="SNJ22" i="28" s="1"/>
  <c r="SND22" i="28" s="1"/>
  <c r="SMX22" i="28" s="1"/>
  <c r="SMR22" i="28" s="1"/>
  <c r="SML22" i="28" s="1"/>
  <c r="SMF22" i="28" s="1"/>
  <c r="SLZ22" i="28" s="1"/>
  <c r="SLT22" i="28" s="1"/>
  <c r="SLN22" i="28" s="1"/>
  <c r="SLH22" i="28" s="1"/>
  <c r="SLB22" i="28" s="1"/>
  <c r="SKV22" i="28" s="1"/>
  <c r="SKP22" i="28" s="1"/>
  <c r="SKJ22" i="28" s="1"/>
  <c r="SKD22" i="28" s="1"/>
  <c r="SJX22" i="28" s="1"/>
  <c r="SJR22" i="28" s="1"/>
  <c r="SJL22" i="28" s="1"/>
  <c r="SJF22" i="28" s="1"/>
  <c r="SIZ22" i="28" s="1"/>
  <c r="SIT22" i="28" s="1"/>
  <c r="SIN22" i="28" s="1"/>
  <c r="SIH22" i="28" s="1"/>
  <c r="SIB22" i="28" s="1"/>
  <c r="SHV22" i="28" s="1"/>
  <c r="SHP22" i="28" s="1"/>
  <c r="SHJ22" i="28" s="1"/>
  <c r="SHD22" i="28" s="1"/>
  <c r="SGX22" i="28" s="1"/>
  <c r="SGR22" i="28" s="1"/>
  <c r="SGL22" i="28" s="1"/>
  <c r="SGF22" i="28" s="1"/>
  <c r="SFZ22" i="28" s="1"/>
  <c r="SFT22" i="28" s="1"/>
  <c r="SFN22" i="28" s="1"/>
  <c r="SFH22" i="28" s="1"/>
  <c r="SFB22" i="28" s="1"/>
  <c r="SEV22" i="28" s="1"/>
  <c r="SEP22" i="28" s="1"/>
  <c r="SEJ22" i="28" s="1"/>
  <c r="SED22" i="28" s="1"/>
  <c r="SDX22" i="28" s="1"/>
  <c r="SDR22" i="28" s="1"/>
  <c r="SDL22" i="28" s="1"/>
  <c r="SDF22" i="28" s="1"/>
  <c r="SCZ22" i="28" s="1"/>
  <c r="SCT22" i="28" s="1"/>
  <c r="SCN22" i="28" s="1"/>
  <c r="SCH22" i="28" s="1"/>
  <c r="SCB22" i="28" s="1"/>
  <c r="SBV22" i="28" s="1"/>
  <c r="SBP22" i="28" s="1"/>
  <c r="SBJ22" i="28" s="1"/>
  <c r="SBD22" i="28" s="1"/>
  <c r="SAX22" i="28" s="1"/>
  <c r="SAR22" i="28" s="1"/>
  <c r="SAL22" i="28" s="1"/>
  <c r="SAF22" i="28" s="1"/>
  <c r="RZZ22" i="28" s="1"/>
  <c r="RZT22" i="28" s="1"/>
  <c r="RZN22" i="28" s="1"/>
  <c r="RZH22" i="28" s="1"/>
  <c r="RZB22" i="28" s="1"/>
  <c r="RYV22" i="28" s="1"/>
  <c r="RYP22" i="28" s="1"/>
  <c r="RYJ22" i="28" s="1"/>
  <c r="RYD22" i="28" s="1"/>
  <c r="RXX22" i="28" s="1"/>
  <c r="RXR22" i="28" s="1"/>
  <c r="RXL22" i="28" s="1"/>
  <c r="RXF22" i="28" s="1"/>
  <c r="RWZ22" i="28" s="1"/>
  <c r="RWT22" i="28" s="1"/>
  <c r="RWN22" i="28" s="1"/>
  <c r="RWH22" i="28" s="1"/>
  <c r="RWB22" i="28" s="1"/>
  <c r="RVV22" i="28" s="1"/>
  <c r="RVP22" i="28" s="1"/>
  <c r="RVJ22" i="28" s="1"/>
  <c r="RVD22" i="28" s="1"/>
  <c r="RUX22" i="28" s="1"/>
  <c r="RUR22" i="28" s="1"/>
  <c r="RUL22" i="28" s="1"/>
  <c r="RUF22" i="28" s="1"/>
  <c r="RTZ22" i="28" s="1"/>
  <c r="RTT22" i="28" s="1"/>
  <c r="RTN22" i="28" s="1"/>
  <c r="RTH22" i="28" s="1"/>
  <c r="RTB22" i="28" s="1"/>
  <c r="RSV22" i="28" s="1"/>
  <c r="RSP22" i="28" s="1"/>
  <c r="RSJ22" i="28" s="1"/>
  <c r="RSD22" i="28" s="1"/>
  <c r="RRX22" i="28" s="1"/>
  <c r="RRR22" i="28" s="1"/>
  <c r="RRL22" i="28" s="1"/>
  <c r="RRF22" i="28" s="1"/>
  <c r="RQZ22" i="28" s="1"/>
  <c r="RQT22" i="28" s="1"/>
  <c r="RQN22" i="28" s="1"/>
  <c r="RQH22" i="28" s="1"/>
  <c r="RQB22" i="28" s="1"/>
  <c r="RPV22" i="28" s="1"/>
  <c r="RPP22" i="28" s="1"/>
  <c r="RPJ22" i="28" s="1"/>
  <c r="RPD22" i="28" s="1"/>
  <c r="ROX22" i="28" s="1"/>
  <c r="ROR22" i="28" s="1"/>
  <c r="ROL22" i="28" s="1"/>
  <c r="ROF22" i="28" s="1"/>
  <c r="RNZ22" i="28" s="1"/>
  <c r="RNT22" i="28" s="1"/>
  <c r="RNN22" i="28" s="1"/>
  <c r="RNH22" i="28" s="1"/>
  <c r="RNB22" i="28" s="1"/>
  <c r="RMV22" i="28" s="1"/>
  <c r="RMP22" i="28" s="1"/>
  <c r="RMJ22" i="28" s="1"/>
  <c r="RMD22" i="28" s="1"/>
  <c r="RLX22" i="28" s="1"/>
  <c r="RLR22" i="28" s="1"/>
  <c r="RLL22" i="28" s="1"/>
  <c r="RLF22" i="28" s="1"/>
  <c r="RKZ22" i="28" s="1"/>
  <c r="RKT22" i="28" s="1"/>
  <c r="RKN22" i="28" s="1"/>
  <c r="RKH22" i="28" s="1"/>
  <c r="RKB22" i="28" s="1"/>
  <c r="RJV22" i="28" s="1"/>
  <c r="RJP22" i="28" s="1"/>
  <c r="RJJ22" i="28" s="1"/>
  <c r="RJD22" i="28" s="1"/>
  <c r="RIX22" i="28" s="1"/>
  <c r="RIR22" i="28" s="1"/>
  <c r="RIL22" i="28" s="1"/>
  <c r="RIF22" i="28" s="1"/>
  <c r="RHZ22" i="28" s="1"/>
  <c r="RHT22" i="28" s="1"/>
  <c r="RHN22" i="28" s="1"/>
  <c r="RHH22" i="28" s="1"/>
  <c r="RHB22" i="28" s="1"/>
  <c r="RGV22" i="28" s="1"/>
  <c r="RGP22" i="28" s="1"/>
  <c r="RGJ22" i="28" s="1"/>
  <c r="RGD22" i="28" s="1"/>
  <c r="RFX22" i="28" s="1"/>
  <c r="RFR22" i="28" s="1"/>
  <c r="RFL22" i="28" s="1"/>
  <c r="RFF22" i="28" s="1"/>
  <c r="REZ22" i="28" s="1"/>
  <c r="RET22" i="28" s="1"/>
  <c r="REN22" i="28" s="1"/>
  <c r="REH22" i="28" s="1"/>
  <c r="REB22" i="28" s="1"/>
  <c r="RDV22" i="28" s="1"/>
  <c r="RDP22" i="28" s="1"/>
  <c r="RDJ22" i="28" s="1"/>
  <c r="RDD22" i="28" s="1"/>
  <c r="RCX22" i="28" s="1"/>
  <c r="RCR22" i="28" s="1"/>
  <c r="RCL22" i="28" s="1"/>
  <c r="RCF22" i="28" s="1"/>
  <c r="RBZ22" i="28" s="1"/>
  <c r="RBT22" i="28" s="1"/>
  <c r="RBN22" i="28" s="1"/>
  <c r="RBH22" i="28" s="1"/>
  <c r="RBB22" i="28" s="1"/>
  <c r="RAV22" i="28" s="1"/>
  <c r="RAP22" i="28" s="1"/>
  <c r="RAJ22" i="28" s="1"/>
  <c r="RAD22" i="28" s="1"/>
  <c r="QZX22" i="28" s="1"/>
  <c r="QZR22" i="28" s="1"/>
  <c r="QZL22" i="28" s="1"/>
  <c r="QZF22" i="28" s="1"/>
  <c r="QYZ22" i="28" s="1"/>
  <c r="QYT22" i="28" s="1"/>
  <c r="QYN22" i="28" s="1"/>
  <c r="QYH22" i="28" s="1"/>
  <c r="QYB22" i="28" s="1"/>
  <c r="QXV22" i="28" s="1"/>
  <c r="QXP22" i="28" s="1"/>
  <c r="QXJ22" i="28" s="1"/>
  <c r="QXD22" i="28" s="1"/>
  <c r="QWX22" i="28" s="1"/>
  <c r="QWR22" i="28" s="1"/>
  <c r="QWL22" i="28" s="1"/>
  <c r="QWF22" i="28" s="1"/>
  <c r="QVZ22" i="28" s="1"/>
  <c r="QVT22" i="28" s="1"/>
  <c r="QVN22" i="28" s="1"/>
  <c r="QVH22" i="28" s="1"/>
  <c r="QVB22" i="28" s="1"/>
  <c r="QUV22" i="28" s="1"/>
  <c r="QUP22" i="28" s="1"/>
  <c r="QUJ22" i="28" s="1"/>
  <c r="QUD22" i="28" s="1"/>
  <c r="QTX22" i="28" s="1"/>
  <c r="QTR22" i="28" s="1"/>
  <c r="QTL22" i="28" s="1"/>
  <c r="QTF22" i="28" s="1"/>
  <c r="QSZ22" i="28" s="1"/>
  <c r="QST22" i="28" s="1"/>
  <c r="QSN22" i="28" s="1"/>
  <c r="QSH22" i="28" s="1"/>
  <c r="QSB22" i="28" s="1"/>
  <c r="QRV22" i="28" s="1"/>
  <c r="QRP22" i="28" s="1"/>
  <c r="QRJ22" i="28" s="1"/>
  <c r="QRD22" i="28" s="1"/>
  <c r="QQX22" i="28" s="1"/>
  <c r="QQR22" i="28" s="1"/>
  <c r="QQL22" i="28" s="1"/>
  <c r="QQF22" i="28" s="1"/>
  <c r="QPZ22" i="28" s="1"/>
  <c r="QPT22" i="28" s="1"/>
  <c r="QPN22" i="28" s="1"/>
  <c r="QPH22" i="28" s="1"/>
  <c r="QPB22" i="28" s="1"/>
  <c r="QOV22" i="28" s="1"/>
  <c r="QOP22" i="28" s="1"/>
  <c r="QOJ22" i="28" s="1"/>
  <c r="QOD22" i="28" s="1"/>
  <c r="QNX22" i="28" s="1"/>
  <c r="QNR22" i="28" s="1"/>
  <c r="QNL22" i="28" s="1"/>
  <c r="QNF22" i="28" s="1"/>
  <c r="QMZ22" i="28" s="1"/>
  <c r="QMT22" i="28" s="1"/>
  <c r="QMN22" i="28" s="1"/>
  <c r="QMH22" i="28" s="1"/>
  <c r="QMB22" i="28" s="1"/>
  <c r="QLV22" i="28" s="1"/>
  <c r="QLP22" i="28" s="1"/>
  <c r="QLJ22" i="28" s="1"/>
  <c r="QLD22" i="28" s="1"/>
  <c r="QKX22" i="28" s="1"/>
  <c r="QKR22" i="28" s="1"/>
  <c r="QKL22" i="28" s="1"/>
  <c r="QKF22" i="28" s="1"/>
  <c r="QJZ22" i="28" s="1"/>
  <c r="QJT22" i="28" s="1"/>
  <c r="QJN22" i="28" s="1"/>
  <c r="QJH22" i="28" s="1"/>
  <c r="QJB22" i="28" s="1"/>
  <c r="QIV22" i="28" s="1"/>
  <c r="QIP22" i="28" s="1"/>
  <c r="QIJ22" i="28" s="1"/>
  <c r="QID22" i="28" s="1"/>
  <c r="QHX22" i="28" s="1"/>
  <c r="QHR22" i="28" s="1"/>
  <c r="QHL22" i="28" s="1"/>
  <c r="QHF22" i="28" s="1"/>
  <c r="QGZ22" i="28" s="1"/>
  <c r="QGT22" i="28" s="1"/>
  <c r="QGN22" i="28" s="1"/>
  <c r="QGH22" i="28" s="1"/>
  <c r="QGB22" i="28" s="1"/>
  <c r="QFV22" i="28" s="1"/>
  <c r="QFP22" i="28" s="1"/>
  <c r="QFJ22" i="28" s="1"/>
  <c r="QFD22" i="28" s="1"/>
  <c r="QEX22" i="28" s="1"/>
  <c r="QER22" i="28" s="1"/>
  <c r="QEL22" i="28" s="1"/>
  <c r="QEF22" i="28" s="1"/>
  <c r="QDZ22" i="28" s="1"/>
  <c r="QDT22" i="28" s="1"/>
  <c r="QDN22" i="28" s="1"/>
  <c r="QDH22" i="28" s="1"/>
  <c r="QDB22" i="28" s="1"/>
  <c r="QCV22" i="28" s="1"/>
  <c r="QCP22" i="28" s="1"/>
  <c r="QCJ22" i="28" s="1"/>
  <c r="QCD22" i="28" s="1"/>
  <c r="QBX22" i="28" s="1"/>
  <c r="QBR22" i="28" s="1"/>
  <c r="QBL22" i="28" s="1"/>
  <c r="QBF22" i="28" s="1"/>
  <c r="QAZ22" i="28" s="1"/>
  <c r="QAT22" i="28" s="1"/>
  <c r="QAN22" i="28" s="1"/>
  <c r="QAH22" i="28" s="1"/>
  <c r="QAB22" i="28" s="1"/>
  <c r="PZV22" i="28" s="1"/>
  <c r="PZP22" i="28" s="1"/>
  <c r="PZJ22" i="28" s="1"/>
  <c r="PZD22" i="28" s="1"/>
  <c r="PYX22" i="28" s="1"/>
  <c r="PYR22" i="28" s="1"/>
  <c r="PYL22" i="28" s="1"/>
  <c r="PYF22" i="28" s="1"/>
  <c r="PXZ22" i="28" s="1"/>
  <c r="PXT22" i="28" s="1"/>
  <c r="PXN22" i="28" s="1"/>
  <c r="PXH22" i="28" s="1"/>
  <c r="PXB22" i="28" s="1"/>
  <c r="PWV22" i="28" s="1"/>
  <c r="PWP22" i="28" s="1"/>
  <c r="PWJ22" i="28" s="1"/>
  <c r="PWD22" i="28" s="1"/>
  <c r="PVX22" i="28" s="1"/>
  <c r="PVR22" i="28" s="1"/>
  <c r="PVL22" i="28" s="1"/>
  <c r="PVF22" i="28" s="1"/>
  <c r="PUZ22" i="28" s="1"/>
  <c r="PUT22" i="28" s="1"/>
  <c r="PUN22" i="28" s="1"/>
  <c r="PUH22" i="28" s="1"/>
  <c r="PUB22" i="28" s="1"/>
  <c r="PTV22" i="28" s="1"/>
  <c r="PTP22" i="28" s="1"/>
  <c r="PTJ22" i="28" s="1"/>
  <c r="PTD22" i="28" s="1"/>
  <c r="PSX22" i="28" s="1"/>
  <c r="PSR22" i="28" s="1"/>
  <c r="PSL22" i="28" s="1"/>
  <c r="PSF22" i="28" s="1"/>
  <c r="PRZ22" i="28" s="1"/>
  <c r="PRT22" i="28" s="1"/>
  <c r="PRN22" i="28" s="1"/>
  <c r="PRH22" i="28" s="1"/>
  <c r="PRB22" i="28" s="1"/>
  <c r="PQV22" i="28" s="1"/>
  <c r="PQP22" i="28" s="1"/>
  <c r="PQJ22" i="28" s="1"/>
  <c r="PQD22" i="28" s="1"/>
  <c r="PPX22" i="28" s="1"/>
  <c r="PPR22" i="28" s="1"/>
  <c r="PPL22" i="28" s="1"/>
  <c r="PPF22" i="28" s="1"/>
  <c r="POZ22" i="28" s="1"/>
  <c r="POT22" i="28" s="1"/>
  <c r="PON22" i="28" s="1"/>
  <c r="POH22" i="28" s="1"/>
  <c r="POB22" i="28" s="1"/>
  <c r="PNV22" i="28" s="1"/>
  <c r="PNP22" i="28" s="1"/>
  <c r="PNJ22" i="28" s="1"/>
  <c r="PND22" i="28" s="1"/>
  <c r="PMX22" i="28" s="1"/>
  <c r="PMR22" i="28" s="1"/>
  <c r="PML22" i="28" s="1"/>
  <c r="PMF22" i="28" s="1"/>
  <c r="PLZ22" i="28" s="1"/>
  <c r="PLT22" i="28" s="1"/>
  <c r="PLN22" i="28" s="1"/>
  <c r="PLH22" i="28" s="1"/>
  <c r="PLB22" i="28" s="1"/>
  <c r="PKV22" i="28" s="1"/>
  <c r="PKP22" i="28" s="1"/>
  <c r="PKJ22" i="28" s="1"/>
  <c r="PKD22" i="28" s="1"/>
  <c r="PJX22" i="28" s="1"/>
  <c r="PJR22" i="28" s="1"/>
  <c r="PJL22" i="28" s="1"/>
  <c r="PJF22" i="28" s="1"/>
  <c r="PIZ22" i="28" s="1"/>
  <c r="PIT22" i="28" s="1"/>
  <c r="PIN22" i="28" s="1"/>
  <c r="PIH22" i="28" s="1"/>
  <c r="PIB22" i="28" s="1"/>
  <c r="PHV22" i="28" s="1"/>
  <c r="PHP22" i="28" s="1"/>
  <c r="PHJ22" i="28" s="1"/>
  <c r="PHD22" i="28" s="1"/>
  <c r="PGX22" i="28" s="1"/>
  <c r="PGR22" i="28" s="1"/>
  <c r="PGL22" i="28" s="1"/>
  <c r="PGF22" i="28" s="1"/>
  <c r="PFZ22" i="28" s="1"/>
  <c r="PFT22" i="28" s="1"/>
  <c r="PFN22" i="28" s="1"/>
  <c r="PFH22" i="28" s="1"/>
  <c r="PFB22" i="28" s="1"/>
  <c r="PEV22" i="28" s="1"/>
  <c r="PEP22" i="28" s="1"/>
  <c r="PEJ22" i="28" s="1"/>
  <c r="PED22" i="28" s="1"/>
  <c r="PDX22" i="28" s="1"/>
  <c r="PDR22" i="28" s="1"/>
  <c r="PDL22" i="28" s="1"/>
  <c r="PDF22" i="28" s="1"/>
  <c r="PCZ22" i="28" s="1"/>
  <c r="PCT22" i="28" s="1"/>
  <c r="PCN22" i="28" s="1"/>
  <c r="PCH22" i="28" s="1"/>
  <c r="PCB22" i="28" s="1"/>
  <c r="PBV22" i="28" s="1"/>
  <c r="PBP22" i="28" s="1"/>
  <c r="PBJ22" i="28" s="1"/>
  <c r="PBD22" i="28" s="1"/>
  <c r="PAX22" i="28" s="1"/>
  <c r="PAR22" i="28" s="1"/>
  <c r="PAL22" i="28" s="1"/>
  <c r="PAF22" i="28" s="1"/>
  <c r="OZZ22" i="28" s="1"/>
  <c r="OZT22" i="28" s="1"/>
  <c r="OZN22" i="28" s="1"/>
  <c r="OZH22" i="28" s="1"/>
  <c r="OZB22" i="28" s="1"/>
  <c r="OYV22" i="28" s="1"/>
  <c r="OYP22" i="28" s="1"/>
  <c r="OYJ22" i="28" s="1"/>
  <c r="OYD22" i="28" s="1"/>
  <c r="OXX22" i="28" s="1"/>
  <c r="OXR22" i="28" s="1"/>
  <c r="OXL22" i="28" s="1"/>
  <c r="OXF22" i="28" s="1"/>
  <c r="OWZ22" i="28" s="1"/>
  <c r="OWT22" i="28" s="1"/>
  <c r="OWN22" i="28" s="1"/>
  <c r="OWH22" i="28" s="1"/>
  <c r="OWB22" i="28" s="1"/>
  <c r="OVV22" i="28" s="1"/>
  <c r="OVP22" i="28" s="1"/>
  <c r="OVJ22" i="28" s="1"/>
  <c r="OVD22" i="28" s="1"/>
  <c r="OUX22" i="28" s="1"/>
  <c r="OUR22" i="28" s="1"/>
  <c r="OUL22" i="28" s="1"/>
  <c r="OUF22" i="28" s="1"/>
  <c r="OTZ22" i="28" s="1"/>
  <c r="OTT22" i="28" s="1"/>
  <c r="OTN22" i="28" s="1"/>
  <c r="OTH22" i="28" s="1"/>
  <c r="OTB22" i="28" s="1"/>
  <c r="OSV22" i="28" s="1"/>
  <c r="OSP22" i="28" s="1"/>
  <c r="OSJ22" i="28" s="1"/>
  <c r="OSD22" i="28" s="1"/>
  <c r="ORX22" i="28" s="1"/>
  <c r="ORR22" i="28" s="1"/>
  <c r="ORL22" i="28" s="1"/>
  <c r="ORF22" i="28" s="1"/>
  <c r="OQZ22" i="28" s="1"/>
  <c r="OQT22" i="28" s="1"/>
  <c r="OQN22" i="28" s="1"/>
  <c r="OQH22" i="28" s="1"/>
  <c r="OQB22" i="28" s="1"/>
  <c r="OPV22" i="28" s="1"/>
  <c r="OPP22" i="28" s="1"/>
  <c r="OPJ22" i="28" s="1"/>
  <c r="OPD22" i="28" s="1"/>
  <c r="OOX22" i="28" s="1"/>
  <c r="OOR22" i="28" s="1"/>
  <c r="OOL22" i="28" s="1"/>
  <c r="OOF22" i="28" s="1"/>
  <c r="ONZ22" i="28" s="1"/>
  <c r="ONT22" i="28" s="1"/>
  <c r="ONN22" i="28" s="1"/>
  <c r="ONH22" i="28" s="1"/>
  <c r="ONB22" i="28" s="1"/>
  <c r="OMV22" i="28" s="1"/>
  <c r="OMP22" i="28" s="1"/>
  <c r="OMJ22" i="28" s="1"/>
  <c r="OMD22" i="28" s="1"/>
  <c r="OLX22" i="28" s="1"/>
  <c r="OLR22" i="28" s="1"/>
  <c r="OLL22" i="28" s="1"/>
  <c r="OLF22" i="28" s="1"/>
  <c r="OKZ22" i="28" s="1"/>
  <c r="OKT22" i="28" s="1"/>
  <c r="OKN22" i="28" s="1"/>
  <c r="OKH22" i="28" s="1"/>
  <c r="OKB22" i="28" s="1"/>
  <c r="OJV22" i="28" s="1"/>
  <c r="OJP22" i="28" s="1"/>
  <c r="OJJ22" i="28" s="1"/>
  <c r="OJD22" i="28" s="1"/>
  <c r="OIX22" i="28" s="1"/>
  <c r="OIR22" i="28" s="1"/>
  <c r="OIL22" i="28" s="1"/>
  <c r="OIF22" i="28" s="1"/>
  <c r="OHZ22" i="28" s="1"/>
  <c r="OHT22" i="28" s="1"/>
  <c r="OHN22" i="28" s="1"/>
  <c r="OHH22" i="28" s="1"/>
  <c r="OHB22" i="28" s="1"/>
  <c r="OGV22" i="28" s="1"/>
  <c r="OGP22" i="28" s="1"/>
  <c r="OGJ22" i="28" s="1"/>
  <c r="OGD22" i="28" s="1"/>
  <c r="OFX22" i="28" s="1"/>
  <c r="OFR22" i="28" s="1"/>
  <c r="OFL22" i="28" s="1"/>
  <c r="OFF22" i="28" s="1"/>
  <c r="OEZ22" i="28" s="1"/>
  <c r="OET22" i="28" s="1"/>
  <c r="OEN22" i="28" s="1"/>
  <c r="OEH22" i="28" s="1"/>
  <c r="OEB22" i="28" s="1"/>
  <c r="ODV22" i="28" s="1"/>
  <c r="ODP22" i="28" s="1"/>
  <c r="ODJ22" i="28" s="1"/>
  <c r="ODD22" i="28" s="1"/>
  <c r="OCX22" i="28" s="1"/>
  <c r="OCR22" i="28" s="1"/>
  <c r="OCL22" i="28" s="1"/>
  <c r="OCF22" i="28" s="1"/>
  <c r="OBZ22" i="28" s="1"/>
  <c r="OBT22" i="28" s="1"/>
  <c r="OBN22" i="28" s="1"/>
  <c r="OBH22" i="28" s="1"/>
  <c r="OBB22" i="28" s="1"/>
  <c r="OAV22" i="28" s="1"/>
  <c r="OAP22" i="28" s="1"/>
  <c r="OAJ22" i="28" s="1"/>
  <c r="OAD22" i="28" s="1"/>
  <c r="NZX22" i="28" s="1"/>
  <c r="NZR22" i="28" s="1"/>
  <c r="NZL22" i="28" s="1"/>
  <c r="NZF22" i="28" s="1"/>
  <c r="NYZ22" i="28" s="1"/>
  <c r="NYT22" i="28" s="1"/>
  <c r="NYN22" i="28" s="1"/>
  <c r="NYH22" i="28" s="1"/>
  <c r="NYB22" i="28" s="1"/>
  <c r="NXV22" i="28" s="1"/>
  <c r="NXP22" i="28" s="1"/>
  <c r="NXJ22" i="28" s="1"/>
  <c r="NXD22" i="28" s="1"/>
  <c r="NWX22" i="28" s="1"/>
  <c r="NWR22" i="28" s="1"/>
  <c r="NWL22" i="28" s="1"/>
  <c r="NWF22" i="28" s="1"/>
  <c r="NVZ22" i="28" s="1"/>
  <c r="NVT22" i="28" s="1"/>
  <c r="NVN22" i="28" s="1"/>
  <c r="NVH22" i="28" s="1"/>
  <c r="NVB22" i="28" s="1"/>
  <c r="NUV22" i="28" s="1"/>
  <c r="NUP22" i="28" s="1"/>
  <c r="NUJ22" i="28" s="1"/>
  <c r="NUD22" i="28" s="1"/>
  <c r="NTX22" i="28" s="1"/>
  <c r="NTR22" i="28" s="1"/>
  <c r="NTL22" i="28" s="1"/>
  <c r="NTF22" i="28" s="1"/>
  <c r="NSZ22" i="28" s="1"/>
  <c r="NST22" i="28" s="1"/>
  <c r="NSN22" i="28" s="1"/>
  <c r="NSH22" i="28" s="1"/>
  <c r="NSB22" i="28" s="1"/>
  <c r="NRV22" i="28" s="1"/>
  <c r="NRP22" i="28" s="1"/>
  <c r="NRJ22" i="28" s="1"/>
  <c r="NRD22" i="28" s="1"/>
  <c r="NQX22" i="28" s="1"/>
  <c r="NQR22" i="28" s="1"/>
  <c r="NQL22" i="28" s="1"/>
  <c r="NQF22" i="28" s="1"/>
  <c r="NPZ22" i="28" s="1"/>
  <c r="NPT22" i="28" s="1"/>
  <c r="NPN22" i="28" s="1"/>
  <c r="NPH22" i="28" s="1"/>
  <c r="NPB22" i="28" s="1"/>
  <c r="NOV22" i="28" s="1"/>
  <c r="NOP22" i="28" s="1"/>
  <c r="NOJ22" i="28" s="1"/>
  <c r="NOD22" i="28" s="1"/>
  <c r="NNX22" i="28" s="1"/>
  <c r="NNR22" i="28" s="1"/>
  <c r="NNL22" i="28" s="1"/>
  <c r="NNF22" i="28" s="1"/>
  <c r="NMZ22" i="28" s="1"/>
  <c r="NMT22" i="28" s="1"/>
  <c r="NMN22" i="28" s="1"/>
  <c r="NMH22" i="28" s="1"/>
  <c r="NMB22" i="28" s="1"/>
  <c r="NLV22" i="28" s="1"/>
  <c r="NLP22" i="28" s="1"/>
  <c r="NLJ22" i="28" s="1"/>
  <c r="NLD22" i="28" s="1"/>
  <c r="NKX22" i="28" s="1"/>
  <c r="NKR22" i="28" s="1"/>
  <c r="NKL22" i="28" s="1"/>
  <c r="NKF22" i="28" s="1"/>
  <c r="NJZ22" i="28" s="1"/>
  <c r="NJT22" i="28" s="1"/>
  <c r="NJN22" i="28" s="1"/>
  <c r="NJH22" i="28" s="1"/>
  <c r="NJB22" i="28" s="1"/>
  <c r="NIV22" i="28" s="1"/>
  <c r="NIP22" i="28" s="1"/>
  <c r="NIJ22" i="28" s="1"/>
  <c r="NID22" i="28" s="1"/>
  <c r="NHX22" i="28" s="1"/>
  <c r="NHR22" i="28" s="1"/>
  <c r="NHL22" i="28" s="1"/>
  <c r="NHF22" i="28" s="1"/>
  <c r="NGZ22" i="28" s="1"/>
  <c r="NGT22" i="28" s="1"/>
  <c r="NGN22" i="28" s="1"/>
  <c r="NGH22" i="28" s="1"/>
  <c r="NGB22" i="28" s="1"/>
  <c r="NFV22" i="28" s="1"/>
  <c r="NFP22" i="28" s="1"/>
  <c r="NFJ22" i="28" s="1"/>
  <c r="NFD22" i="28" s="1"/>
  <c r="NEX22" i="28" s="1"/>
  <c r="NER22" i="28" s="1"/>
  <c r="NEL22" i="28" s="1"/>
  <c r="NEF22" i="28" s="1"/>
  <c r="NDZ22" i="28" s="1"/>
  <c r="NDT22" i="28" s="1"/>
  <c r="NDN22" i="28" s="1"/>
  <c r="NDH22" i="28" s="1"/>
  <c r="NDB22" i="28" s="1"/>
  <c r="NCV22" i="28" s="1"/>
  <c r="NCP22" i="28" s="1"/>
  <c r="NCJ22" i="28" s="1"/>
  <c r="NCD22" i="28" s="1"/>
  <c r="NBX22" i="28" s="1"/>
  <c r="NBR22" i="28" s="1"/>
  <c r="NBL22" i="28" s="1"/>
  <c r="NBF22" i="28" s="1"/>
  <c r="NAZ22" i="28" s="1"/>
  <c r="NAT22" i="28" s="1"/>
  <c r="NAN22" i="28" s="1"/>
  <c r="NAH22" i="28" s="1"/>
  <c r="NAB22" i="28" s="1"/>
  <c r="MZV22" i="28" s="1"/>
  <c r="MZP22" i="28" s="1"/>
  <c r="MZJ22" i="28" s="1"/>
  <c r="MZD22" i="28" s="1"/>
  <c r="MYX22" i="28" s="1"/>
  <c r="MYR22" i="28" s="1"/>
  <c r="MYL22" i="28" s="1"/>
  <c r="MYF22" i="28" s="1"/>
  <c r="MXZ22" i="28" s="1"/>
  <c r="MXT22" i="28" s="1"/>
  <c r="MXN22" i="28" s="1"/>
  <c r="MXH22" i="28" s="1"/>
  <c r="MXB22" i="28" s="1"/>
  <c r="MWV22" i="28" s="1"/>
  <c r="MWP22" i="28" s="1"/>
  <c r="MWJ22" i="28" s="1"/>
  <c r="MWD22" i="28" s="1"/>
  <c r="MVX22" i="28" s="1"/>
  <c r="MVR22" i="28" s="1"/>
  <c r="MVL22" i="28" s="1"/>
  <c r="MVF22" i="28" s="1"/>
  <c r="MUZ22" i="28" s="1"/>
  <c r="MUT22" i="28" s="1"/>
  <c r="MUN22" i="28" s="1"/>
  <c r="MUH22" i="28" s="1"/>
  <c r="MUB22" i="28" s="1"/>
  <c r="MTV22" i="28" s="1"/>
  <c r="MTP22" i="28" s="1"/>
  <c r="MTJ22" i="28" s="1"/>
  <c r="MTD22" i="28" s="1"/>
  <c r="MSX22" i="28" s="1"/>
  <c r="MSR22" i="28" s="1"/>
  <c r="MSL22" i="28" s="1"/>
  <c r="MSF22" i="28" s="1"/>
  <c r="MRZ22" i="28" s="1"/>
  <c r="MRT22" i="28" s="1"/>
  <c r="MRN22" i="28" s="1"/>
  <c r="MRH22" i="28" s="1"/>
  <c r="MRB22" i="28" s="1"/>
  <c r="MQV22" i="28" s="1"/>
  <c r="MQP22" i="28" s="1"/>
  <c r="MQJ22" i="28" s="1"/>
  <c r="MQD22" i="28" s="1"/>
  <c r="MPX22" i="28" s="1"/>
  <c r="MPR22" i="28" s="1"/>
  <c r="MPL22" i="28" s="1"/>
  <c r="MPF22" i="28" s="1"/>
  <c r="MOZ22" i="28" s="1"/>
  <c r="MOT22" i="28" s="1"/>
  <c r="MON22" i="28" s="1"/>
  <c r="MOH22" i="28" s="1"/>
  <c r="MOB22" i="28" s="1"/>
  <c r="MNV22" i="28" s="1"/>
  <c r="MNP22" i="28" s="1"/>
  <c r="MNJ22" i="28" s="1"/>
  <c r="MND22" i="28" s="1"/>
  <c r="MMX22" i="28" s="1"/>
  <c r="MMR22" i="28" s="1"/>
  <c r="MML22" i="28" s="1"/>
  <c r="MMF22" i="28" s="1"/>
  <c r="MLZ22" i="28" s="1"/>
  <c r="MLT22" i="28" s="1"/>
  <c r="MLN22" i="28" s="1"/>
  <c r="MLH22" i="28" s="1"/>
  <c r="MLB22" i="28" s="1"/>
  <c r="MKV22" i="28" s="1"/>
  <c r="MKP22" i="28" s="1"/>
  <c r="MKJ22" i="28" s="1"/>
  <c r="MKD22" i="28" s="1"/>
  <c r="MJX22" i="28" s="1"/>
  <c r="MJR22" i="28" s="1"/>
  <c r="MJL22" i="28" s="1"/>
  <c r="MJF22" i="28" s="1"/>
  <c r="MIZ22" i="28" s="1"/>
  <c r="MIT22" i="28" s="1"/>
  <c r="MIN22" i="28" s="1"/>
  <c r="MIH22" i="28" s="1"/>
  <c r="MIB22" i="28" s="1"/>
  <c r="MHV22" i="28" s="1"/>
  <c r="MHP22" i="28" s="1"/>
  <c r="MHJ22" i="28" s="1"/>
  <c r="MHD22" i="28" s="1"/>
  <c r="MGX22" i="28" s="1"/>
  <c r="MGR22" i="28" s="1"/>
  <c r="MGL22" i="28" s="1"/>
  <c r="MGF22" i="28" s="1"/>
  <c r="MFZ22" i="28" s="1"/>
  <c r="MFT22" i="28" s="1"/>
  <c r="MFN22" i="28" s="1"/>
  <c r="MFH22" i="28" s="1"/>
  <c r="MFB22" i="28" s="1"/>
  <c r="MEV22" i="28" s="1"/>
  <c r="MEP22" i="28" s="1"/>
  <c r="MEJ22" i="28" s="1"/>
  <c r="MED22" i="28" s="1"/>
  <c r="MDX22" i="28" s="1"/>
  <c r="MDR22" i="28" s="1"/>
  <c r="MDL22" i="28" s="1"/>
  <c r="MDF22" i="28" s="1"/>
  <c r="MCZ22" i="28" s="1"/>
  <c r="MCT22" i="28" s="1"/>
  <c r="MCN22" i="28" s="1"/>
  <c r="MCH22" i="28" s="1"/>
  <c r="MCB22" i="28" s="1"/>
  <c r="MBV22" i="28" s="1"/>
  <c r="MBP22" i="28" s="1"/>
  <c r="MBJ22" i="28" s="1"/>
  <c r="MBD22" i="28" s="1"/>
  <c r="MAX22" i="28" s="1"/>
  <c r="MAR22" i="28" s="1"/>
  <c r="MAL22" i="28" s="1"/>
  <c r="MAF22" i="28" s="1"/>
  <c r="LZZ22" i="28" s="1"/>
  <c r="LZT22" i="28" s="1"/>
  <c r="LZN22" i="28" s="1"/>
  <c r="LZH22" i="28" s="1"/>
  <c r="LZB22" i="28" s="1"/>
  <c r="LYV22" i="28" s="1"/>
  <c r="LYP22" i="28" s="1"/>
  <c r="LYJ22" i="28" s="1"/>
  <c r="LYD22" i="28" s="1"/>
  <c r="LXX22" i="28" s="1"/>
  <c r="LXR22" i="28" s="1"/>
  <c r="LXL22" i="28" s="1"/>
  <c r="LXF22" i="28" s="1"/>
  <c r="LWZ22" i="28" s="1"/>
  <c r="LWT22" i="28" s="1"/>
  <c r="LWN22" i="28" s="1"/>
  <c r="LWH22" i="28" s="1"/>
  <c r="LWB22" i="28" s="1"/>
  <c r="LVV22" i="28" s="1"/>
  <c r="LVP22" i="28" s="1"/>
  <c r="LVJ22" i="28" s="1"/>
  <c r="LVD22" i="28" s="1"/>
  <c r="LUX22" i="28" s="1"/>
  <c r="LUR22" i="28" s="1"/>
  <c r="LUL22" i="28" s="1"/>
  <c r="LUF22" i="28" s="1"/>
  <c r="LTZ22" i="28" s="1"/>
  <c r="LTT22" i="28" s="1"/>
  <c r="LTN22" i="28" s="1"/>
  <c r="LTH22" i="28" s="1"/>
  <c r="LTB22" i="28" s="1"/>
  <c r="LSV22" i="28" s="1"/>
  <c r="LSP22" i="28" s="1"/>
  <c r="LSJ22" i="28" s="1"/>
  <c r="LSD22" i="28" s="1"/>
  <c r="LRX22" i="28" s="1"/>
  <c r="LRR22" i="28" s="1"/>
  <c r="LRL22" i="28" s="1"/>
  <c r="LRF22" i="28" s="1"/>
  <c r="LQZ22" i="28" s="1"/>
  <c r="LQT22" i="28" s="1"/>
  <c r="LQN22" i="28" s="1"/>
  <c r="LQH22" i="28" s="1"/>
  <c r="LQB22" i="28" s="1"/>
  <c r="LPV22" i="28" s="1"/>
  <c r="LPP22" i="28" s="1"/>
  <c r="LPJ22" i="28" s="1"/>
  <c r="LPD22" i="28" s="1"/>
  <c r="LOX22" i="28" s="1"/>
  <c r="LOR22" i="28" s="1"/>
  <c r="LOL22" i="28" s="1"/>
  <c r="LOF22" i="28" s="1"/>
  <c r="LNZ22" i="28" s="1"/>
  <c r="LNT22" i="28" s="1"/>
  <c r="LNN22" i="28" s="1"/>
  <c r="LNH22" i="28" s="1"/>
  <c r="LNB22" i="28" s="1"/>
  <c r="LMV22" i="28" s="1"/>
  <c r="LMP22" i="28" s="1"/>
  <c r="LMJ22" i="28" s="1"/>
  <c r="LMD22" i="28" s="1"/>
  <c r="LLX22" i="28" s="1"/>
  <c r="LLR22" i="28" s="1"/>
  <c r="LLL22" i="28" s="1"/>
  <c r="LLF22" i="28" s="1"/>
  <c r="LKZ22" i="28" s="1"/>
  <c r="LKT22" i="28" s="1"/>
  <c r="LKN22" i="28" s="1"/>
  <c r="LKH22" i="28" s="1"/>
  <c r="LKB22" i="28" s="1"/>
  <c r="LJV22" i="28" s="1"/>
  <c r="LJP22" i="28" s="1"/>
  <c r="LJJ22" i="28" s="1"/>
  <c r="LJD22" i="28" s="1"/>
  <c r="LIX22" i="28" s="1"/>
  <c r="LIR22" i="28" s="1"/>
  <c r="LIL22" i="28" s="1"/>
  <c r="LIF22" i="28" s="1"/>
  <c r="LHZ22" i="28" s="1"/>
  <c r="LHT22" i="28" s="1"/>
  <c r="LHN22" i="28" s="1"/>
  <c r="LHH22" i="28" s="1"/>
  <c r="LHB22" i="28" s="1"/>
  <c r="LGV22" i="28" s="1"/>
  <c r="LGP22" i="28" s="1"/>
  <c r="LGJ22" i="28" s="1"/>
  <c r="LGD22" i="28" s="1"/>
  <c r="LFX22" i="28" s="1"/>
  <c r="LFR22" i="28" s="1"/>
  <c r="LFL22" i="28" s="1"/>
  <c r="LFF22" i="28" s="1"/>
  <c r="LEZ22" i="28" s="1"/>
  <c r="LET22" i="28" s="1"/>
  <c r="LEN22" i="28" s="1"/>
  <c r="LEH22" i="28" s="1"/>
  <c r="LEB22" i="28" s="1"/>
  <c r="LDV22" i="28" s="1"/>
  <c r="LDP22" i="28" s="1"/>
  <c r="LDJ22" i="28" s="1"/>
  <c r="LDD22" i="28" s="1"/>
  <c r="LCX22" i="28" s="1"/>
  <c r="LCR22" i="28" s="1"/>
  <c r="LCL22" i="28" s="1"/>
  <c r="LCF22" i="28" s="1"/>
  <c r="LBZ22" i="28" s="1"/>
  <c r="LBT22" i="28" s="1"/>
  <c r="LBN22" i="28" s="1"/>
  <c r="LBH22" i="28" s="1"/>
  <c r="LBB22" i="28" s="1"/>
  <c r="LAV22" i="28" s="1"/>
  <c r="LAP22" i="28" s="1"/>
  <c r="LAJ22" i="28" s="1"/>
  <c r="LAD22" i="28" s="1"/>
  <c r="KZX22" i="28" s="1"/>
  <c r="KZR22" i="28" s="1"/>
  <c r="KZL22" i="28" s="1"/>
  <c r="KZF22" i="28" s="1"/>
  <c r="KYZ22" i="28" s="1"/>
  <c r="KYT22" i="28" s="1"/>
  <c r="KYN22" i="28" s="1"/>
  <c r="KYH22" i="28" s="1"/>
  <c r="KYB22" i="28" s="1"/>
  <c r="KXV22" i="28" s="1"/>
  <c r="KXP22" i="28" s="1"/>
  <c r="KXJ22" i="28" s="1"/>
  <c r="KXD22" i="28" s="1"/>
  <c r="KWX22" i="28" s="1"/>
  <c r="KWR22" i="28" s="1"/>
  <c r="KWL22" i="28" s="1"/>
  <c r="KWF22" i="28" s="1"/>
  <c r="KVZ22" i="28" s="1"/>
  <c r="KVT22" i="28" s="1"/>
  <c r="KVN22" i="28" s="1"/>
  <c r="KVH22" i="28" s="1"/>
  <c r="KVB22" i="28" s="1"/>
  <c r="KUV22" i="28" s="1"/>
  <c r="KUP22" i="28" s="1"/>
  <c r="KUJ22" i="28" s="1"/>
  <c r="KUD22" i="28" s="1"/>
  <c r="KTX22" i="28" s="1"/>
  <c r="KTR22" i="28" s="1"/>
  <c r="KTL22" i="28" s="1"/>
  <c r="KTF22" i="28" s="1"/>
  <c r="KSZ22" i="28" s="1"/>
  <c r="KST22" i="28" s="1"/>
  <c r="KSN22" i="28" s="1"/>
  <c r="KSH22" i="28" s="1"/>
  <c r="KSB22" i="28" s="1"/>
  <c r="KRV22" i="28" s="1"/>
  <c r="KRP22" i="28" s="1"/>
  <c r="KRJ22" i="28" s="1"/>
  <c r="KRD22" i="28" s="1"/>
  <c r="KQX22" i="28" s="1"/>
  <c r="KQR22" i="28" s="1"/>
  <c r="KQL22" i="28" s="1"/>
  <c r="KQF22" i="28" s="1"/>
  <c r="KPZ22" i="28" s="1"/>
  <c r="KPT22" i="28" s="1"/>
  <c r="KPN22" i="28" s="1"/>
  <c r="KPH22" i="28" s="1"/>
  <c r="KPB22" i="28" s="1"/>
  <c r="KOV22" i="28" s="1"/>
  <c r="KOP22" i="28" s="1"/>
  <c r="KOJ22" i="28" s="1"/>
  <c r="KOD22" i="28" s="1"/>
  <c r="KNX22" i="28" s="1"/>
  <c r="KNR22" i="28" s="1"/>
  <c r="KNL22" i="28" s="1"/>
  <c r="KNF22" i="28" s="1"/>
  <c r="KMZ22" i="28" s="1"/>
  <c r="KMT22" i="28" s="1"/>
  <c r="KMN22" i="28" s="1"/>
  <c r="KMH22" i="28" s="1"/>
  <c r="KMB22" i="28" s="1"/>
  <c r="KLV22" i="28" s="1"/>
  <c r="KLP22" i="28" s="1"/>
  <c r="KLJ22" i="28" s="1"/>
  <c r="KLD22" i="28" s="1"/>
  <c r="KKX22" i="28" s="1"/>
  <c r="KKR22" i="28" s="1"/>
  <c r="KKL22" i="28" s="1"/>
  <c r="KKF22" i="28" s="1"/>
  <c r="KJZ22" i="28" s="1"/>
  <c r="KJT22" i="28" s="1"/>
  <c r="KJN22" i="28" s="1"/>
  <c r="KJH22" i="28" s="1"/>
  <c r="KJB22" i="28" s="1"/>
  <c r="KIV22" i="28" s="1"/>
  <c r="KIP22" i="28" s="1"/>
  <c r="KIJ22" i="28" s="1"/>
  <c r="KID22" i="28" s="1"/>
  <c r="KHX22" i="28" s="1"/>
  <c r="KHR22" i="28" s="1"/>
  <c r="KHL22" i="28" s="1"/>
  <c r="KHF22" i="28" s="1"/>
  <c r="KGZ22" i="28" s="1"/>
  <c r="KGT22" i="28" s="1"/>
  <c r="KGN22" i="28" s="1"/>
  <c r="KGH22" i="28" s="1"/>
  <c r="KGB22" i="28" s="1"/>
  <c r="KFV22" i="28" s="1"/>
  <c r="KFP22" i="28" s="1"/>
  <c r="KFJ22" i="28" s="1"/>
  <c r="KFD22" i="28" s="1"/>
  <c r="KEX22" i="28" s="1"/>
  <c r="KER22" i="28" s="1"/>
  <c r="KEL22" i="28" s="1"/>
  <c r="KEF22" i="28" s="1"/>
  <c r="KDZ22" i="28" s="1"/>
  <c r="KDT22" i="28" s="1"/>
  <c r="KDN22" i="28" s="1"/>
  <c r="KDH22" i="28" s="1"/>
  <c r="KDB22" i="28" s="1"/>
  <c r="KCV22" i="28" s="1"/>
  <c r="KCP22" i="28" s="1"/>
  <c r="KCJ22" i="28" s="1"/>
  <c r="KCD22" i="28" s="1"/>
  <c r="KBX22" i="28" s="1"/>
  <c r="KBR22" i="28" s="1"/>
  <c r="KBL22" i="28" s="1"/>
  <c r="KBF22" i="28" s="1"/>
  <c r="KAZ22" i="28" s="1"/>
  <c r="KAT22" i="28" s="1"/>
  <c r="KAN22" i="28" s="1"/>
  <c r="KAH22" i="28" s="1"/>
  <c r="KAB22" i="28" s="1"/>
  <c r="JZV22" i="28" s="1"/>
  <c r="JZP22" i="28" s="1"/>
  <c r="JZJ22" i="28" s="1"/>
  <c r="JZD22" i="28" s="1"/>
  <c r="JYX22" i="28" s="1"/>
  <c r="JYR22" i="28" s="1"/>
  <c r="JYL22" i="28" s="1"/>
  <c r="JYF22" i="28" s="1"/>
  <c r="JXZ22" i="28" s="1"/>
  <c r="JXT22" i="28" s="1"/>
  <c r="JXN22" i="28" s="1"/>
  <c r="JXH22" i="28" s="1"/>
  <c r="JXB22" i="28" s="1"/>
  <c r="JWV22" i="28" s="1"/>
  <c r="JWP22" i="28" s="1"/>
  <c r="JWJ22" i="28" s="1"/>
  <c r="JWD22" i="28" s="1"/>
  <c r="JVX22" i="28" s="1"/>
  <c r="JVR22" i="28" s="1"/>
  <c r="JVL22" i="28" s="1"/>
  <c r="JVF22" i="28" s="1"/>
  <c r="JUZ22" i="28" s="1"/>
  <c r="JUT22" i="28" s="1"/>
  <c r="JUN22" i="28" s="1"/>
  <c r="JUH22" i="28" s="1"/>
  <c r="JUB22" i="28" s="1"/>
  <c r="JTV22" i="28" s="1"/>
  <c r="JTP22" i="28" s="1"/>
  <c r="JTJ22" i="28" s="1"/>
  <c r="JTD22" i="28" s="1"/>
  <c r="JSX22" i="28" s="1"/>
  <c r="JSR22" i="28" s="1"/>
  <c r="JSL22" i="28" s="1"/>
  <c r="JSF22" i="28" s="1"/>
  <c r="JRZ22" i="28" s="1"/>
  <c r="JRT22" i="28" s="1"/>
  <c r="JRN22" i="28" s="1"/>
  <c r="JRH22" i="28" s="1"/>
  <c r="JRB22" i="28" s="1"/>
  <c r="JQV22" i="28" s="1"/>
  <c r="JQP22" i="28" s="1"/>
  <c r="JQJ22" i="28" s="1"/>
  <c r="JQD22" i="28" s="1"/>
  <c r="JPX22" i="28" s="1"/>
  <c r="JPR22" i="28" s="1"/>
  <c r="JPL22" i="28" s="1"/>
  <c r="JPF22" i="28" s="1"/>
  <c r="JOZ22" i="28" s="1"/>
  <c r="JOT22" i="28" s="1"/>
  <c r="JON22" i="28" s="1"/>
  <c r="JOH22" i="28" s="1"/>
  <c r="JOB22" i="28" s="1"/>
  <c r="JNV22" i="28" s="1"/>
  <c r="JNP22" i="28" s="1"/>
  <c r="JNJ22" i="28" s="1"/>
  <c r="JND22" i="28" s="1"/>
  <c r="JMX22" i="28" s="1"/>
  <c r="JMR22" i="28" s="1"/>
  <c r="JML22" i="28" s="1"/>
  <c r="JMF22" i="28" s="1"/>
  <c r="JLZ22" i="28" s="1"/>
  <c r="JLT22" i="28" s="1"/>
  <c r="JLN22" i="28" s="1"/>
  <c r="JLH22" i="28" s="1"/>
  <c r="JLB22" i="28" s="1"/>
  <c r="JKV22" i="28" s="1"/>
  <c r="JKP22" i="28" s="1"/>
  <c r="JKJ22" i="28" s="1"/>
  <c r="JKD22" i="28" s="1"/>
  <c r="JJX22" i="28" s="1"/>
  <c r="JJR22" i="28" s="1"/>
  <c r="JJL22" i="28" s="1"/>
  <c r="JJF22" i="28" s="1"/>
  <c r="JIZ22" i="28" s="1"/>
  <c r="JIT22" i="28" s="1"/>
  <c r="JIN22" i="28" s="1"/>
  <c r="JIH22" i="28" s="1"/>
  <c r="JIB22" i="28" s="1"/>
  <c r="JHV22" i="28" s="1"/>
  <c r="JHP22" i="28" s="1"/>
  <c r="JHJ22" i="28" s="1"/>
  <c r="JHD22" i="28" s="1"/>
  <c r="JGX22" i="28" s="1"/>
  <c r="JGR22" i="28" s="1"/>
  <c r="JGL22" i="28" s="1"/>
  <c r="JGF22" i="28" s="1"/>
  <c r="JFZ22" i="28" s="1"/>
  <c r="JFT22" i="28" s="1"/>
  <c r="JFN22" i="28" s="1"/>
  <c r="JFH22" i="28" s="1"/>
  <c r="JFB22" i="28" s="1"/>
  <c r="JEV22" i="28" s="1"/>
  <c r="JEP22" i="28" s="1"/>
  <c r="JEJ22" i="28" s="1"/>
  <c r="JED22" i="28" s="1"/>
  <c r="JDX22" i="28" s="1"/>
  <c r="JDR22" i="28" s="1"/>
  <c r="JDL22" i="28" s="1"/>
  <c r="JDF22" i="28" s="1"/>
  <c r="JCZ22" i="28" s="1"/>
  <c r="JCT22" i="28" s="1"/>
  <c r="JCN22" i="28" s="1"/>
  <c r="JCH22" i="28" s="1"/>
  <c r="JCB22" i="28" s="1"/>
  <c r="JBV22" i="28" s="1"/>
  <c r="JBP22" i="28" s="1"/>
  <c r="JBJ22" i="28" s="1"/>
  <c r="JBD22" i="28" s="1"/>
  <c r="JAX22" i="28" s="1"/>
  <c r="JAR22" i="28" s="1"/>
  <c r="JAL22" i="28" s="1"/>
  <c r="JAF22" i="28" s="1"/>
  <c r="IZZ22" i="28" s="1"/>
  <c r="IZT22" i="28" s="1"/>
  <c r="IZN22" i="28" s="1"/>
  <c r="IZH22" i="28" s="1"/>
  <c r="IZB22" i="28" s="1"/>
  <c r="IYV22" i="28" s="1"/>
  <c r="IYP22" i="28" s="1"/>
  <c r="IYJ22" i="28" s="1"/>
  <c r="IYD22" i="28" s="1"/>
  <c r="IXX22" i="28" s="1"/>
  <c r="IXR22" i="28" s="1"/>
  <c r="IXL22" i="28" s="1"/>
  <c r="IXF22" i="28" s="1"/>
  <c r="IWZ22" i="28" s="1"/>
  <c r="IWT22" i="28" s="1"/>
  <c r="IWN22" i="28" s="1"/>
  <c r="IWH22" i="28" s="1"/>
  <c r="IWB22" i="28" s="1"/>
  <c r="IVV22" i="28" s="1"/>
  <c r="IVP22" i="28" s="1"/>
  <c r="IVJ22" i="28" s="1"/>
  <c r="IVD22" i="28" s="1"/>
  <c r="IUX22" i="28" s="1"/>
  <c r="IUR22" i="28" s="1"/>
  <c r="IUL22" i="28" s="1"/>
  <c r="IUF22" i="28" s="1"/>
  <c r="ITZ22" i="28" s="1"/>
  <c r="ITT22" i="28" s="1"/>
  <c r="ITN22" i="28" s="1"/>
  <c r="ITH22" i="28" s="1"/>
  <c r="ITB22" i="28" s="1"/>
  <c r="ISV22" i="28" s="1"/>
  <c r="ISP22" i="28" s="1"/>
  <c r="ISJ22" i="28" s="1"/>
  <c r="ISD22" i="28" s="1"/>
  <c r="IRX22" i="28" s="1"/>
  <c r="IRR22" i="28" s="1"/>
  <c r="IRL22" i="28" s="1"/>
  <c r="IRF22" i="28" s="1"/>
  <c r="IQZ22" i="28" s="1"/>
  <c r="IQT22" i="28" s="1"/>
  <c r="IQN22" i="28" s="1"/>
  <c r="IQH22" i="28" s="1"/>
  <c r="IQB22" i="28" s="1"/>
  <c r="IPV22" i="28" s="1"/>
  <c r="IPP22" i="28" s="1"/>
  <c r="IPJ22" i="28" s="1"/>
  <c r="IPD22" i="28" s="1"/>
  <c r="IOX22" i="28" s="1"/>
  <c r="IOR22" i="28" s="1"/>
  <c r="IOL22" i="28" s="1"/>
  <c r="IOF22" i="28" s="1"/>
  <c r="INZ22" i="28" s="1"/>
  <c r="INT22" i="28" s="1"/>
  <c r="INN22" i="28" s="1"/>
  <c r="INH22" i="28" s="1"/>
  <c r="INB22" i="28" s="1"/>
  <c r="IMV22" i="28" s="1"/>
  <c r="IMP22" i="28" s="1"/>
  <c r="IMJ22" i="28" s="1"/>
  <c r="IMD22" i="28" s="1"/>
  <c r="ILX22" i="28" s="1"/>
  <c r="ILR22" i="28" s="1"/>
  <c r="ILL22" i="28" s="1"/>
  <c r="ILF22" i="28" s="1"/>
  <c r="IKZ22" i="28" s="1"/>
  <c r="IKT22" i="28" s="1"/>
  <c r="IKN22" i="28" s="1"/>
  <c r="IKH22" i="28" s="1"/>
  <c r="IKB22" i="28" s="1"/>
  <c r="IJV22" i="28" s="1"/>
  <c r="IJP22" i="28" s="1"/>
  <c r="IJJ22" i="28" s="1"/>
  <c r="IJD22" i="28" s="1"/>
  <c r="IIX22" i="28" s="1"/>
  <c r="IIR22" i="28" s="1"/>
  <c r="IIL22" i="28" s="1"/>
  <c r="IIF22" i="28" s="1"/>
  <c r="IHZ22" i="28" s="1"/>
  <c r="IHT22" i="28" s="1"/>
  <c r="IHN22" i="28" s="1"/>
  <c r="IHH22" i="28" s="1"/>
  <c r="IHB22" i="28" s="1"/>
  <c r="IGV22" i="28" s="1"/>
  <c r="IGP22" i="28" s="1"/>
  <c r="IGJ22" i="28" s="1"/>
  <c r="IGD22" i="28" s="1"/>
  <c r="IFX22" i="28" s="1"/>
  <c r="IFR22" i="28" s="1"/>
  <c r="IFL22" i="28" s="1"/>
  <c r="IFF22" i="28" s="1"/>
  <c r="IEZ22" i="28" s="1"/>
  <c r="IET22" i="28" s="1"/>
  <c r="IEN22" i="28" s="1"/>
  <c r="IEH22" i="28" s="1"/>
  <c r="IEB22" i="28" s="1"/>
  <c r="IDV22" i="28" s="1"/>
  <c r="IDP22" i="28" s="1"/>
  <c r="IDJ22" i="28" s="1"/>
  <c r="IDD22" i="28" s="1"/>
  <c r="ICX22" i="28" s="1"/>
  <c r="ICR22" i="28" s="1"/>
  <c r="ICL22" i="28" s="1"/>
  <c r="ICF22" i="28" s="1"/>
  <c r="IBZ22" i="28" s="1"/>
  <c r="IBT22" i="28" s="1"/>
  <c r="IBN22" i="28" s="1"/>
  <c r="IBH22" i="28" s="1"/>
  <c r="IBB22" i="28" s="1"/>
  <c r="IAV22" i="28" s="1"/>
  <c r="IAP22" i="28" s="1"/>
  <c r="IAJ22" i="28" s="1"/>
  <c r="IAD22" i="28" s="1"/>
  <c r="HZX22" i="28" s="1"/>
  <c r="HZR22" i="28" s="1"/>
  <c r="HZL22" i="28" s="1"/>
  <c r="HZF22" i="28" s="1"/>
  <c r="HYZ22" i="28" s="1"/>
  <c r="HYT22" i="28" s="1"/>
  <c r="HYN22" i="28" s="1"/>
  <c r="HYH22" i="28" s="1"/>
  <c r="HYB22" i="28" s="1"/>
  <c r="HXV22" i="28" s="1"/>
  <c r="HXP22" i="28" s="1"/>
  <c r="HXJ22" i="28" s="1"/>
  <c r="HXD22" i="28" s="1"/>
  <c r="HWX22" i="28" s="1"/>
  <c r="HWR22" i="28" s="1"/>
  <c r="HWL22" i="28" s="1"/>
  <c r="HWF22" i="28" s="1"/>
  <c r="HVZ22" i="28" s="1"/>
  <c r="HVT22" i="28" s="1"/>
  <c r="HVN22" i="28" s="1"/>
  <c r="HVH22" i="28" s="1"/>
  <c r="HVB22" i="28" s="1"/>
  <c r="HUV22" i="28" s="1"/>
  <c r="HUP22" i="28" s="1"/>
  <c r="HUJ22" i="28" s="1"/>
  <c r="HUD22" i="28" s="1"/>
  <c r="HTX22" i="28" s="1"/>
  <c r="HTR22" i="28" s="1"/>
  <c r="HTL22" i="28" s="1"/>
  <c r="HTF22" i="28" s="1"/>
  <c r="HSZ22" i="28" s="1"/>
  <c r="HST22" i="28" s="1"/>
  <c r="HSN22" i="28" s="1"/>
  <c r="HSH22" i="28" s="1"/>
  <c r="HSB22" i="28" s="1"/>
  <c r="HRV22" i="28" s="1"/>
  <c r="HRP22" i="28" s="1"/>
  <c r="HRJ22" i="28" s="1"/>
  <c r="HRD22" i="28" s="1"/>
  <c r="HQX22" i="28" s="1"/>
  <c r="HQR22" i="28" s="1"/>
  <c r="HQL22" i="28" s="1"/>
  <c r="HQF22" i="28" s="1"/>
  <c r="HPZ22" i="28" s="1"/>
  <c r="HPT22" i="28" s="1"/>
  <c r="HPN22" i="28" s="1"/>
  <c r="HPH22" i="28" s="1"/>
  <c r="HPB22" i="28" s="1"/>
  <c r="HOV22" i="28" s="1"/>
  <c r="HOP22" i="28" s="1"/>
  <c r="HOJ22" i="28" s="1"/>
  <c r="HOD22" i="28" s="1"/>
  <c r="HNX22" i="28" s="1"/>
  <c r="HNR22" i="28" s="1"/>
  <c r="HNL22" i="28" s="1"/>
  <c r="HNF22" i="28" s="1"/>
  <c r="HMZ22" i="28" s="1"/>
  <c r="HMT22" i="28" s="1"/>
  <c r="HMN22" i="28" s="1"/>
  <c r="HMH22" i="28" s="1"/>
  <c r="HMB22" i="28" s="1"/>
  <c r="HLV22" i="28" s="1"/>
  <c r="HLP22" i="28" s="1"/>
  <c r="HLJ22" i="28" s="1"/>
  <c r="HLD22" i="28" s="1"/>
  <c r="HKX22" i="28" s="1"/>
  <c r="HKR22" i="28" s="1"/>
  <c r="HKL22" i="28" s="1"/>
  <c r="HKF22" i="28" s="1"/>
  <c r="HJZ22" i="28" s="1"/>
  <c r="HJT22" i="28" s="1"/>
  <c r="HJN22" i="28" s="1"/>
  <c r="HJH22" i="28" s="1"/>
  <c r="HJB22" i="28" s="1"/>
  <c r="HIV22" i="28" s="1"/>
  <c r="HIP22" i="28" s="1"/>
  <c r="HIJ22" i="28" s="1"/>
  <c r="HID22" i="28" s="1"/>
  <c r="HHX22" i="28" s="1"/>
  <c r="HHR22" i="28" s="1"/>
  <c r="HHL22" i="28" s="1"/>
  <c r="HHF22" i="28" s="1"/>
  <c r="HGZ22" i="28" s="1"/>
  <c r="HGT22" i="28" s="1"/>
  <c r="HGN22" i="28" s="1"/>
  <c r="HGH22" i="28" s="1"/>
  <c r="HGB22" i="28" s="1"/>
  <c r="HFV22" i="28" s="1"/>
  <c r="HFP22" i="28" s="1"/>
  <c r="HFJ22" i="28" s="1"/>
  <c r="HFD22" i="28" s="1"/>
  <c r="HEX22" i="28" s="1"/>
  <c r="HER22" i="28" s="1"/>
  <c r="HEL22" i="28" s="1"/>
  <c r="HEF22" i="28" s="1"/>
  <c r="HDZ22" i="28" s="1"/>
  <c r="HDT22" i="28" s="1"/>
  <c r="HDN22" i="28" s="1"/>
  <c r="HDH22" i="28" s="1"/>
  <c r="HDB22" i="28" s="1"/>
  <c r="HCV22" i="28" s="1"/>
  <c r="HCP22" i="28" s="1"/>
  <c r="HCJ22" i="28" s="1"/>
  <c r="HCD22" i="28" s="1"/>
  <c r="HBX22" i="28" s="1"/>
  <c r="HBR22" i="28" s="1"/>
  <c r="HBL22" i="28" s="1"/>
  <c r="HBF22" i="28" s="1"/>
  <c r="HAZ22" i="28" s="1"/>
  <c r="HAT22" i="28" s="1"/>
  <c r="HAN22" i="28" s="1"/>
  <c r="HAH22" i="28" s="1"/>
  <c r="HAB22" i="28" s="1"/>
  <c r="GZV22" i="28" s="1"/>
  <c r="GZP22" i="28" s="1"/>
  <c r="GZJ22" i="28" s="1"/>
  <c r="GZD22" i="28" s="1"/>
  <c r="GYX22" i="28" s="1"/>
  <c r="GYR22" i="28" s="1"/>
  <c r="GYL22" i="28" s="1"/>
  <c r="GYF22" i="28" s="1"/>
  <c r="GXZ22" i="28" s="1"/>
  <c r="GXT22" i="28" s="1"/>
  <c r="GXN22" i="28" s="1"/>
  <c r="GXH22" i="28" s="1"/>
  <c r="GXB22" i="28" s="1"/>
  <c r="GWV22" i="28" s="1"/>
  <c r="GWP22" i="28" s="1"/>
  <c r="GWJ22" i="28" s="1"/>
  <c r="GWD22" i="28" s="1"/>
  <c r="GVX22" i="28" s="1"/>
  <c r="GVR22" i="28" s="1"/>
  <c r="GVL22" i="28" s="1"/>
  <c r="GVF22" i="28" s="1"/>
  <c r="GUZ22" i="28" s="1"/>
  <c r="GUT22" i="28" s="1"/>
  <c r="GUN22" i="28" s="1"/>
  <c r="GUH22" i="28" s="1"/>
  <c r="GUB22" i="28" s="1"/>
  <c r="GTV22" i="28" s="1"/>
  <c r="GTP22" i="28" s="1"/>
  <c r="GTJ22" i="28" s="1"/>
  <c r="GTD22" i="28" s="1"/>
  <c r="GSX22" i="28" s="1"/>
  <c r="GSR22" i="28" s="1"/>
  <c r="GSL22" i="28" s="1"/>
  <c r="GSF22" i="28" s="1"/>
  <c r="GRZ22" i="28" s="1"/>
  <c r="GRT22" i="28" s="1"/>
  <c r="GRN22" i="28" s="1"/>
  <c r="GRH22" i="28" s="1"/>
  <c r="GRB22" i="28" s="1"/>
  <c r="GQV22" i="28" s="1"/>
  <c r="GQP22" i="28" s="1"/>
  <c r="GQJ22" i="28" s="1"/>
  <c r="GQD22" i="28" s="1"/>
  <c r="GPX22" i="28" s="1"/>
  <c r="GPR22" i="28" s="1"/>
  <c r="GPL22" i="28" s="1"/>
  <c r="GPF22" i="28" s="1"/>
  <c r="GOZ22" i="28" s="1"/>
  <c r="GOT22" i="28" s="1"/>
  <c r="GON22" i="28" s="1"/>
  <c r="GOH22" i="28" s="1"/>
  <c r="GOB22" i="28" s="1"/>
  <c r="GNV22" i="28" s="1"/>
  <c r="GNP22" i="28" s="1"/>
  <c r="GNJ22" i="28" s="1"/>
  <c r="GND22" i="28" s="1"/>
  <c r="GMX22" i="28" s="1"/>
  <c r="GMR22" i="28" s="1"/>
  <c r="GML22" i="28" s="1"/>
  <c r="GMF22" i="28" s="1"/>
  <c r="GLZ22" i="28" s="1"/>
  <c r="GLT22" i="28" s="1"/>
  <c r="GLN22" i="28" s="1"/>
  <c r="GLH22" i="28" s="1"/>
  <c r="GLB22" i="28" s="1"/>
  <c r="GKV22" i="28" s="1"/>
  <c r="GKP22" i="28" s="1"/>
  <c r="GKJ22" i="28" s="1"/>
  <c r="GKD22" i="28" s="1"/>
  <c r="GJX22" i="28" s="1"/>
  <c r="GJR22" i="28" s="1"/>
  <c r="GJL22" i="28" s="1"/>
  <c r="GJF22" i="28" s="1"/>
  <c r="GIZ22" i="28" s="1"/>
  <c r="GIT22" i="28" s="1"/>
  <c r="GIN22" i="28" s="1"/>
  <c r="GIH22" i="28" s="1"/>
  <c r="GIB22" i="28" s="1"/>
  <c r="GHV22" i="28" s="1"/>
  <c r="GHP22" i="28" s="1"/>
  <c r="GHJ22" i="28" s="1"/>
  <c r="GHD22" i="28" s="1"/>
  <c r="GGX22" i="28" s="1"/>
  <c r="GGR22" i="28" s="1"/>
  <c r="GGL22" i="28" s="1"/>
  <c r="GGF22" i="28" s="1"/>
  <c r="GFZ22" i="28" s="1"/>
  <c r="GFT22" i="28" s="1"/>
  <c r="GFN22" i="28" s="1"/>
  <c r="GFH22" i="28" s="1"/>
  <c r="GFB22" i="28" s="1"/>
  <c r="GEV22" i="28" s="1"/>
  <c r="GEP22" i="28" s="1"/>
  <c r="GEJ22" i="28" s="1"/>
  <c r="GED22" i="28" s="1"/>
  <c r="GDX22" i="28" s="1"/>
  <c r="GDR22" i="28" s="1"/>
  <c r="GDL22" i="28" s="1"/>
  <c r="GDF22" i="28" s="1"/>
  <c r="GCZ22" i="28" s="1"/>
  <c r="GCT22" i="28" s="1"/>
  <c r="GCN22" i="28" s="1"/>
  <c r="GCH22" i="28" s="1"/>
  <c r="GCB22" i="28" s="1"/>
  <c r="GBV22" i="28" s="1"/>
  <c r="GBP22" i="28" s="1"/>
  <c r="GBJ22" i="28" s="1"/>
  <c r="GBD22" i="28" s="1"/>
  <c r="GAX22" i="28" s="1"/>
  <c r="GAR22" i="28" s="1"/>
  <c r="GAL22" i="28" s="1"/>
  <c r="GAF22" i="28" s="1"/>
  <c r="FZZ22" i="28" s="1"/>
  <c r="FZT22" i="28" s="1"/>
  <c r="FZN22" i="28" s="1"/>
  <c r="FZH22" i="28" s="1"/>
  <c r="FZB22" i="28" s="1"/>
  <c r="FYV22" i="28" s="1"/>
  <c r="FYP22" i="28" s="1"/>
  <c r="FYJ22" i="28" s="1"/>
  <c r="FYD22" i="28" s="1"/>
  <c r="FXX22" i="28" s="1"/>
  <c r="FXR22" i="28" s="1"/>
  <c r="FXL22" i="28" s="1"/>
  <c r="FXF22" i="28" s="1"/>
  <c r="FWZ22" i="28" s="1"/>
  <c r="FWT22" i="28" s="1"/>
  <c r="FWN22" i="28" s="1"/>
  <c r="FWH22" i="28" s="1"/>
  <c r="FWB22" i="28" s="1"/>
  <c r="FVV22" i="28" s="1"/>
  <c r="FVP22" i="28" s="1"/>
  <c r="FVJ22" i="28" s="1"/>
  <c r="FVD22" i="28" s="1"/>
  <c r="FUX22" i="28" s="1"/>
  <c r="FUR22" i="28" s="1"/>
  <c r="FUL22" i="28" s="1"/>
  <c r="FUF22" i="28" s="1"/>
  <c r="FTZ22" i="28" s="1"/>
  <c r="FTT22" i="28" s="1"/>
  <c r="FTN22" i="28" s="1"/>
  <c r="FTH22" i="28" s="1"/>
  <c r="FTB22" i="28" s="1"/>
  <c r="FSV22" i="28" s="1"/>
  <c r="FSP22" i="28" s="1"/>
  <c r="FSJ22" i="28" s="1"/>
  <c r="FSD22" i="28" s="1"/>
  <c r="FRX22" i="28" s="1"/>
  <c r="FRR22" i="28" s="1"/>
  <c r="FRL22" i="28" s="1"/>
  <c r="FRF22" i="28" s="1"/>
  <c r="FQZ22" i="28" s="1"/>
  <c r="FQT22" i="28" s="1"/>
  <c r="FQN22" i="28" s="1"/>
  <c r="FQH22" i="28" s="1"/>
  <c r="FQB22" i="28" s="1"/>
  <c r="FPV22" i="28" s="1"/>
  <c r="FPP22" i="28" s="1"/>
  <c r="FPJ22" i="28" s="1"/>
  <c r="FPD22" i="28" s="1"/>
  <c r="FOX22" i="28" s="1"/>
  <c r="FOR22" i="28" s="1"/>
  <c r="FOL22" i="28" s="1"/>
  <c r="FOF22" i="28" s="1"/>
  <c r="FNZ22" i="28" s="1"/>
  <c r="FNT22" i="28" s="1"/>
  <c r="FNN22" i="28" s="1"/>
  <c r="FNH22" i="28" s="1"/>
  <c r="FNB22" i="28" s="1"/>
  <c r="FMV22" i="28" s="1"/>
  <c r="FMP22" i="28" s="1"/>
  <c r="FMJ22" i="28" s="1"/>
  <c r="FMD22" i="28" s="1"/>
  <c r="FLX22" i="28" s="1"/>
  <c r="FLR22" i="28" s="1"/>
  <c r="FLL22" i="28" s="1"/>
  <c r="FLF22" i="28" s="1"/>
  <c r="FKZ22" i="28" s="1"/>
  <c r="FKT22" i="28" s="1"/>
  <c r="FKN22" i="28" s="1"/>
  <c r="FKH22" i="28" s="1"/>
  <c r="FKB22" i="28" s="1"/>
  <c r="FJV22" i="28" s="1"/>
  <c r="FJP22" i="28" s="1"/>
  <c r="FJJ22" i="28" s="1"/>
  <c r="FJD22" i="28" s="1"/>
  <c r="FIX22" i="28" s="1"/>
  <c r="FIR22" i="28" s="1"/>
  <c r="FIL22" i="28" s="1"/>
  <c r="FIF22" i="28" s="1"/>
  <c r="FHZ22" i="28" s="1"/>
  <c r="FHT22" i="28" s="1"/>
  <c r="FHN22" i="28" s="1"/>
  <c r="FHH22" i="28" s="1"/>
  <c r="FHB22" i="28" s="1"/>
  <c r="FGV22" i="28" s="1"/>
  <c r="FGP22" i="28" s="1"/>
  <c r="FGJ22" i="28" s="1"/>
  <c r="FGD22" i="28" s="1"/>
  <c r="FFX22" i="28" s="1"/>
  <c r="FFR22" i="28" s="1"/>
  <c r="FFL22" i="28" s="1"/>
  <c r="FFF22" i="28" s="1"/>
  <c r="FEZ22" i="28" s="1"/>
  <c r="FET22" i="28" s="1"/>
  <c r="FEN22" i="28" s="1"/>
  <c r="FEH22" i="28" s="1"/>
  <c r="FEB22" i="28" s="1"/>
  <c r="FDV22" i="28" s="1"/>
  <c r="FDP22" i="28" s="1"/>
  <c r="FDJ22" i="28" s="1"/>
  <c r="FDD22" i="28" s="1"/>
  <c r="FCX22" i="28" s="1"/>
  <c r="FCR22" i="28" s="1"/>
  <c r="FCL22" i="28" s="1"/>
  <c r="FCF22" i="28" s="1"/>
  <c r="FBZ22" i="28" s="1"/>
  <c r="FBT22" i="28" s="1"/>
  <c r="FBN22" i="28" s="1"/>
  <c r="FBH22" i="28" s="1"/>
  <c r="FBB22" i="28" s="1"/>
  <c r="FAV22" i="28" s="1"/>
  <c r="FAP22" i="28" s="1"/>
  <c r="FAJ22" i="28" s="1"/>
  <c r="FAD22" i="28" s="1"/>
  <c r="EZX22" i="28" s="1"/>
  <c r="EZR22" i="28" s="1"/>
  <c r="EZL22" i="28" s="1"/>
  <c r="EZF22" i="28" s="1"/>
  <c r="EYZ22" i="28" s="1"/>
  <c r="EYT22" i="28" s="1"/>
  <c r="EYN22" i="28" s="1"/>
  <c r="EYH22" i="28" s="1"/>
  <c r="EYB22" i="28" s="1"/>
  <c r="EXV22" i="28" s="1"/>
  <c r="EXP22" i="28" s="1"/>
  <c r="EXJ22" i="28" s="1"/>
  <c r="EXD22" i="28" s="1"/>
  <c r="EWX22" i="28" s="1"/>
  <c r="EWR22" i="28" s="1"/>
  <c r="EWL22" i="28" s="1"/>
  <c r="EWF22" i="28" s="1"/>
  <c r="EVZ22" i="28" s="1"/>
  <c r="EVT22" i="28" s="1"/>
  <c r="EVN22" i="28" s="1"/>
  <c r="EVH22" i="28" s="1"/>
  <c r="EVB22" i="28" s="1"/>
  <c r="EUV22" i="28" s="1"/>
  <c r="EUP22" i="28" s="1"/>
  <c r="EUJ22" i="28" s="1"/>
  <c r="EUD22" i="28" s="1"/>
  <c r="ETX22" i="28" s="1"/>
  <c r="ETR22" i="28" s="1"/>
  <c r="ETL22" i="28" s="1"/>
  <c r="ETF22" i="28" s="1"/>
  <c r="ESZ22" i="28" s="1"/>
  <c r="EST22" i="28" s="1"/>
  <c r="ESN22" i="28" s="1"/>
  <c r="ESH22" i="28" s="1"/>
  <c r="ESB22" i="28" s="1"/>
  <c r="ERV22" i="28" s="1"/>
  <c r="ERP22" i="28" s="1"/>
  <c r="ERJ22" i="28" s="1"/>
  <c r="ERD22" i="28" s="1"/>
  <c r="EQX22" i="28" s="1"/>
  <c r="EQR22" i="28" s="1"/>
  <c r="EQL22" i="28" s="1"/>
  <c r="EQF22" i="28" s="1"/>
  <c r="EPZ22" i="28" s="1"/>
  <c r="EPT22" i="28" s="1"/>
  <c r="EPN22" i="28" s="1"/>
  <c r="EPH22" i="28" s="1"/>
  <c r="EPB22" i="28" s="1"/>
  <c r="EOV22" i="28" s="1"/>
  <c r="EOP22" i="28" s="1"/>
  <c r="EOJ22" i="28" s="1"/>
  <c r="EOD22" i="28" s="1"/>
  <c r="ENX22" i="28" s="1"/>
  <c r="ENR22" i="28" s="1"/>
  <c r="ENL22" i="28" s="1"/>
  <c r="ENF22" i="28" s="1"/>
  <c r="EMZ22" i="28" s="1"/>
  <c r="EMT22" i="28" s="1"/>
  <c r="EMN22" i="28" s="1"/>
  <c r="EMH22" i="28" s="1"/>
  <c r="EMB22" i="28" s="1"/>
  <c r="ELV22" i="28" s="1"/>
  <c r="ELP22" i="28" s="1"/>
  <c r="ELJ22" i="28" s="1"/>
  <c r="ELD22" i="28" s="1"/>
  <c r="EKX22" i="28" s="1"/>
  <c r="EKR22" i="28" s="1"/>
  <c r="EKL22" i="28" s="1"/>
  <c r="EKF22" i="28" s="1"/>
  <c r="EJZ22" i="28" s="1"/>
  <c r="EJT22" i="28" s="1"/>
  <c r="EJN22" i="28" s="1"/>
  <c r="EJH22" i="28" s="1"/>
  <c r="EJB22" i="28" s="1"/>
  <c r="EIV22" i="28" s="1"/>
  <c r="EIP22" i="28" s="1"/>
  <c r="EIJ22" i="28" s="1"/>
  <c r="EID22" i="28" s="1"/>
  <c r="EHX22" i="28" s="1"/>
  <c r="EHR22" i="28" s="1"/>
  <c r="EHL22" i="28" s="1"/>
  <c r="EHF22" i="28" s="1"/>
  <c r="EGZ22" i="28" s="1"/>
  <c r="EGT22" i="28" s="1"/>
  <c r="EGN22" i="28" s="1"/>
  <c r="EGH22" i="28" s="1"/>
  <c r="EGB22" i="28" s="1"/>
  <c r="EFV22" i="28" s="1"/>
  <c r="EFP22" i="28" s="1"/>
  <c r="EFJ22" i="28" s="1"/>
  <c r="EFD22" i="28" s="1"/>
  <c r="EEX22" i="28" s="1"/>
  <c r="EER22" i="28" s="1"/>
  <c r="EEL22" i="28" s="1"/>
  <c r="EEF22" i="28" s="1"/>
  <c r="EDZ22" i="28" s="1"/>
  <c r="EDT22" i="28" s="1"/>
  <c r="EDN22" i="28" s="1"/>
  <c r="EDH22" i="28" s="1"/>
  <c r="EDB22" i="28" s="1"/>
  <c r="ECV22" i="28" s="1"/>
  <c r="ECP22" i="28" s="1"/>
  <c r="ECJ22" i="28" s="1"/>
  <c r="ECD22" i="28" s="1"/>
  <c r="EBX22" i="28" s="1"/>
  <c r="EBR22" i="28" s="1"/>
  <c r="EBL22" i="28" s="1"/>
  <c r="EBF22" i="28" s="1"/>
  <c r="EAZ22" i="28" s="1"/>
  <c r="EAT22" i="28" s="1"/>
  <c r="EAN22" i="28" s="1"/>
  <c r="EAH22" i="28" s="1"/>
  <c r="EAB22" i="28" s="1"/>
  <c r="DZV22" i="28" s="1"/>
  <c r="DZP22" i="28" s="1"/>
  <c r="DZJ22" i="28" s="1"/>
  <c r="DZD22" i="28" s="1"/>
  <c r="DYX22" i="28" s="1"/>
  <c r="DYR22" i="28" s="1"/>
  <c r="DYL22" i="28" s="1"/>
  <c r="DYF22" i="28" s="1"/>
  <c r="DXZ22" i="28" s="1"/>
  <c r="DXT22" i="28" s="1"/>
  <c r="DXN22" i="28" s="1"/>
  <c r="DXH22" i="28" s="1"/>
  <c r="DXB22" i="28" s="1"/>
  <c r="DWV22" i="28" s="1"/>
  <c r="DWP22" i="28" s="1"/>
  <c r="DWJ22" i="28" s="1"/>
  <c r="DWD22" i="28" s="1"/>
  <c r="DVX22" i="28" s="1"/>
  <c r="DVR22" i="28" s="1"/>
  <c r="DVL22" i="28" s="1"/>
  <c r="DVF22" i="28" s="1"/>
  <c r="DUZ22" i="28" s="1"/>
  <c r="DUT22" i="28" s="1"/>
  <c r="DUN22" i="28" s="1"/>
  <c r="DUH22" i="28" s="1"/>
  <c r="DUB22" i="28" s="1"/>
  <c r="DTV22" i="28" s="1"/>
  <c r="DTP22" i="28" s="1"/>
  <c r="DTJ22" i="28" s="1"/>
  <c r="DTD22" i="28" s="1"/>
  <c r="DSX22" i="28" s="1"/>
  <c r="DSR22" i="28" s="1"/>
  <c r="DSL22" i="28" s="1"/>
  <c r="DSF22" i="28" s="1"/>
  <c r="DRZ22" i="28" s="1"/>
  <c r="DRT22" i="28" s="1"/>
  <c r="DRN22" i="28" s="1"/>
  <c r="DRH22" i="28" s="1"/>
  <c r="DRB22" i="28" s="1"/>
  <c r="DQV22" i="28" s="1"/>
  <c r="DQP22" i="28" s="1"/>
  <c r="DQJ22" i="28" s="1"/>
  <c r="DQD22" i="28" s="1"/>
  <c r="DPX22" i="28" s="1"/>
  <c r="DPR22" i="28" s="1"/>
  <c r="DPL22" i="28" s="1"/>
  <c r="DPF22" i="28" s="1"/>
  <c r="DOZ22" i="28" s="1"/>
  <c r="DOT22" i="28" s="1"/>
  <c r="DON22" i="28" s="1"/>
  <c r="DOH22" i="28" s="1"/>
  <c r="DOB22" i="28" s="1"/>
  <c r="DNV22" i="28" s="1"/>
  <c r="DNP22" i="28" s="1"/>
  <c r="DNJ22" i="28" s="1"/>
  <c r="DND22" i="28" s="1"/>
  <c r="DMX22" i="28" s="1"/>
  <c r="DMR22" i="28" s="1"/>
  <c r="DML22" i="28" s="1"/>
  <c r="DMF22" i="28" s="1"/>
  <c r="DLZ22" i="28" s="1"/>
  <c r="DLT22" i="28" s="1"/>
  <c r="DLN22" i="28" s="1"/>
  <c r="DLH22" i="28" s="1"/>
  <c r="DLB22" i="28" s="1"/>
  <c r="DKV22" i="28" s="1"/>
  <c r="DKP22" i="28" s="1"/>
  <c r="DKJ22" i="28" s="1"/>
  <c r="DKD22" i="28" s="1"/>
  <c r="DJX22" i="28" s="1"/>
  <c r="DJR22" i="28" s="1"/>
  <c r="DJL22" i="28" s="1"/>
  <c r="DJF22" i="28" s="1"/>
  <c r="DIZ22" i="28" s="1"/>
  <c r="DIT22" i="28" s="1"/>
  <c r="DIN22" i="28" s="1"/>
  <c r="DIH22" i="28" s="1"/>
  <c r="DIB22" i="28" s="1"/>
  <c r="DHV22" i="28" s="1"/>
  <c r="DHP22" i="28" s="1"/>
  <c r="DHJ22" i="28" s="1"/>
  <c r="DHD22" i="28" s="1"/>
  <c r="DGX22" i="28" s="1"/>
  <c r="DGR22" i="28" s="1"/>
  <c r="DGL22" i="28" s="1"/>
  <c r="DGF22" i="28" s="1"/>
  <c r="DFZ22" i="28" s="1"/>
  <c r="DFT22" i="28" s="1"/>
  <c r="DFN22" i="28" s="1"/>
  <c r="DFH22" i="28" s="1"/>
  <c r="DFB22" i="28" s="1"/>
  <c r="DEV22" i="28" s="1"/>
  <c r="DEP22" i="28" s="1"/>
  <c r="DEJ22" i="28" s="1"/>
  <c r="DED22" i="28" s="1"/>
  <c r="DDX22" i="28" s="1"/>
  <c r="DDR22" i="28" s="1"/>
  <c r="DDL22" i="28" s="1"/>
  <c r="DDF22" i="28" s="1"/>
  <c r="DCZ22" i="28" s="1"/>
  <c r="DCT22" i="28" s="1"/>
  <c r="DCN22" i="28" s="1"/>
  <c r="DCH22" i="28" s="1"/>
  <c r="DCB22" i="28" s="1"/>
  <c r="DBV22" i="28" s="1"/>
  <c r="DBP22" i="28" s="1"/>
  <c r="DBJ22" i="28" s="1"/>
  <c r="DBD22" i="28" s="1"/>
  <c r="DAX22" i="28" s="1"/>
  <c r="DAR22" i="28" s="1"/>
  <c r="DAL22" i="28" s="1"/>
  <c r="DAF22" i="28" s="1"/>
  <c r="CZZ22" i="28" s="1"/>
  <c r="CZT22" i="28" s="1"/>
  <c r="CZN22" i="28" s="1"/>
  <c r="CZH22" i="28" s="1"/>
  <c r="CZB22" i="28" s="1"/>
  <c r="CYV22" i="28" s="1"/>
  <c r="CYP22" i="28" s="1"/>
  <c r="CYJ22" i="28" s="1"/>
  <c r="CYD22" i="28" s="1"/>
  <c r="CXX22" i="28" s="1"/>
  <c r="CXR22" i="28" s="1"/>
  <c r="CXL22" i="28" s="1"/>
  <c r="CXF22" i="28" s="1"/>
  <c r="CWZ22" i="28" s="1"/>
  <c r="CWT22" i="28" s="1"/>
  <c r="CWN22" i="28" s="1"/>
  <c r="CWH22" i="28" s="1"/>
  <c r="CWB22" i="28" s="1"/>
  <c r="CVV22" i="28" s="1"/>
  <c r="CVP22" i="28" s="1"/>
  <c r="CVJ22" i="28" s="1"/>
  <c r="CVD22" i="28" s="1"/>
  <c r="CUX22" i="28" s="1"/>
  <c r="CUR22" i="28" s="1"/>
  <c r="CUL22" i="28" s="1"/>
  <c r="CUF22" i="28" s="1"/>
  <c r="CTZ22" i="28" s="1"/>
  <c r="CTT22" i="28" s="1"/>
  <c r="CTN22" i="28" s="1"/>
  <c r="CTH22" i="28" s="1"/>
  <c r="CTB22" i="28" s="1"/>
  <c r="CSV22" i="28" s="1"/>
  <c r="CSP22" i="28" s="1"/>
  <c r="CSJ22" i="28" s="1"/>
  <c r="CSD22" i="28" s="1"/>
  <c r="CRX22" i="28" s="1"/>
  <c r="CRR22" i="28" s="1"/>
  <c r="CRL22" i="28" s="1"/>
  <c r="CRF22" i="28" s="1"/>
  <c r="CQZ22" i="28" s="1"/>
  <c r="CQT22" i="28" s="1"/>
  <c r="CQN22" i="28" s="1"/>
  <c r="CQH22" i="28" s="1"/>
  <c r="CQB22" i="28" s="1"/>
  <c r="CPV22" i="28" s="1"/>
  <c r="CPP22" i="28" s="1"/>
  <c r="CPJ22" i="28" s="1"/>
  <c r="CPD22" i="28" s="1"/>
  <c r="COX22" i="28" s="1"/>
  <c r="COR22" i="28" s="1"/>
  <c r="COL22" i="28" s="1"/>
  <c r="COF22" i="28" s="1"/>
  <c r="CNZ22" i="28" s="1"/>
  <c r="CNT22" i="28" s="1"/>
  <c r="CNN22" i="28" s="1"/>
  <c r="CNH22" i="28" s="1"/>
  <c r="CNB22" i="28" s="1"/>
  <c r="CMV22" i="28" s="1"/>
  <c r="CMP22" i="28" s="1"/>
  <c r="CMJ22" i="28" s="1"/>
  <c r="CMD22" i="28" s="1"/>
  <c r="CLX22" i="28" s="1"/>
  <c r="CLR22" i="28" s="1"/>
  <c r="CLL22" i="28" s="1"/>
  <c r="CLF22" i="28" s="1"/>
  <c r="CKZ22" i="28" s="1"/>
  <c r="CKT22" i="28" s="1"/>
  <c r="CKN22" i="28" s="1"/>
  <c r="CKH22" i="28" s="1"/>
  <c r="CKB22" i="28" s="1"/>
  <c r="CJV22" i="28" s="1"/>
  <c r="CJP22" i="28" s="1"/>
  <c r="CJJ22" i="28" s="1"/>
  <c r="CJD22" i="28" s="1"/>
  <c r="CIX22" i="28" s="1"/>
  <c r="CIR22" i="28" s="1"/>
  <c r="CIL22" i="28" s="1"/>
  <c r="CIF22" i="28" s="1"/>
  <c r="CHZ22" i="28" s="1"/>
  <c r="CHT22" i="28" s="1"/>
  <c r="CHN22" i="28" s="1"/>
  <c r="CHH22" i="28" s="1"/>
  <c r="CHB22" i="28" s="1"/>
  <c r="CGV22" i="28" s="1"/>
  <c r="CGP22" i="28" s="1"/>
  <c r="CGJ22" i="28" s="1"/>
  <c r="CGD22" i="28" s="1"/>
  <c r="CFX22" i="28" s="1"/>
  <c r="CFR22" i="28" s="1"/>
  <c r="CFL22" i="28" s="1"/>
  <c r="CFF22" i="28" s="1"/>
  <c r="CEZ22" i="28" s="1"/>
  <c r="CET22" i="28" s="1"/>
  <c r="CEN22" i="28" s="1"/>
  <c r="CEH22" i="28" s="1"/>
  <c r="CEB22" i="28" s="1"/>
  <c r="CDV22" i="28" s="1"/>
  <c r="CDP22" i="28" s="1"/>
  <c r="CDJ22" i="28" s="1"/>
  <c r="CDD22" i="28" s="1"/>
  <c r="CCX22" i="28" s="1"/>
  <c r="CCR22" i="28" s="1"/>
  <c r="CCL22" i="28" s="1"/>
  <c r="CCF22" i="28" s="1"/>
  <c r="CBZ22" i="28" s="1"/>
  <c r="CBT22" i="28" s="1"/>
  <c r="CBN22" i="28" s="1"/>
  <c r="CBH22" i="28" s="1"/>
  <c r="CBB22" i="28" s="1"/>
  <c r="CAV22" i="28" s="1"/>
  <c r="CAP22" i="28" s="1"/>
  <c r="CAJ22" i="28" s="1"/>
  <c r="CAD22" i="28" s="1"/>
  <c r="BZX22" i="28" s="1"/>
  <c r="BZR22" i="28" s="1"/>
  <c r="BZL22" i="28" s="1"/>
  <c r="BZF22" i="28" s="1"/>
  <c r="BYZ22" i="28" s="1"/>
  <c r="BYT22" i="28" s="1"/>
  <c r="BYN22" i="28" s="1"/>
  <c r="BYH22" i="28" s="1"/>
  <c r="BYB22" i="28" s="1"/>
  <c r="BXV22" i="28" s="1"/>
  <c r="BXP22" i="28" s="1"/>
  <c r="BXJ22" i="28" s="1"/>
  <c r="BXD22" i="28" s="1"/>
  <c r="BWX22" i="28" s="1"/>
  <c r="BWR22" i="28" s="1"/>
  <c r="BWL22" i="28" s="1"/>
  <c r="BWF22" i="28" s="1"/>
  <c r="BVZ22" i="28" s="1"/>
  <c r="BVT22" i="28" s="1"/>
  <c r="BVN22" i="28" s="1"/>
  <c r="BVH22" i="28" s="1"/>
  <c r="BVB22" i="28" s="1"/>
  <c r="BUV22" i="28" s="1"/>
  <c r="BUP22" i="28" s="1"/>
  <c r="BUJ22" i="28" s="1"/>
  <c r="BUD22" i="28" s="1"/>
  <c r="BTX22" i="28" s="1"/>
  <c r="BTR22" i="28" s="1"/>
  <c r="BTL22" i="28" s="1"/>
  <c r="BTF22" i="28" s="1"/>
  <c r="BSZ22" i="28" s="1"/>
  <c r="BST22" i="28" s="1"/>
  <c r="BSN22" i="28" s="1"/>
  <c r="BSH22" i="28" s="1"/>
  <c r="BSB22" i="28" s="1"/>
  <c r="BRV22" i="28" s="1"/>
  <c r="BRP22" i="28" s="1"/>
  <c r="BRJ22" i="28" s="1"/>
  <c r="BRD22" i="28" s="1"/>
  <c r="BQX22" i="28" s="1"/>
  <c r="BQR22" i="28" s="1"/>
  <c r="BQL22" i="28" s="1"/>
  <c r="BQF22" i="28" s="1"/>
  <c r="BPZ22" i="28" s="1"/>
  <c r="BPT22" i="28" s="1"/>
  <c r="BPN22" i="28" s="1"/>
  <c r="BPH22" i="28" s="1"/>
  <c r="BPB22" i="28" s="1"/>
  <c r="BOV22" i="28" s="1"/>
  <c r="BOP22" i="28" s="1"/>
  <c r="BOJ22" i="28" s="1"/>
  <c r="BOD22" i="28" s="1"/>
  <c r="BNX22" i="28" s="1"/>
  <c r="BNR22" i="28" s="1"/>
  <c r="BNL22" i="28" s="1"/>
  <c r="BNF22" i="28" s="1"/>
  <c r="BMZ22" i="28" s="1"/>
  <c r="BMT22" i="28" s="1"/>
  <c r="BMN22" i="28" s="1"/>
  <c r="BMH22" i="28" s="1"/>
  <c r="BMB22" i="28" s="1"/>
  <c r="BLV22" i="28" s="1"/>
  <c r="BLP22" i="28" s="1"/>
  <c r="BLJ22" i="28" s="1"/>
  <c r="BLD22" i="28" s="1"/>
  <c r="BKX22" i="28" s="1"/>
  <c r="BKR22" i="28" s="1"/>
  <c r="BKL22" i="28" s="1"/>
  <c r="BKF22" i="28" s="1"/>
  <c r="BJZ22" i="28" s="1"/>
  <c r="BJT22" i="28" s="1"/>
  <c r="BJN22" i="28" s="1"/>
  <c r="BJH22" i="28" s="1"/>
  <c r="BJB22" i="28" s="1"/>
  <c r="BIV22" i="28" s="1"/>
  <c r="BIP22" i="28" s="1"/>
  <c r="BIJ22" i="28" s="1"/>
  <c r="BID22" i="28" s="1"/>
  <c r="BHX22" i="28" s="1"/>
  <c r="BHR22" i="28" s="1"/>
  <c r="BHL22" i="28" s="1"/>
  <c r="BHF22" i="28" s="1"/>
  <c r="BGZ22" i="28" s="1"/>
  <c r="BGT22" i="28" s="1"/>
  <c r="BGN22" i="28" s="1"/>
  <c r="BGH22" i="28" s="1"/>
  <c r="BGB22" i="28" s="1"/>
  <c r="BFV22" i="28" s="1"/>
  <c r="BFP22" i="28" s="1"/>
  <c r="BFJ22" i="28" s="1"/>
  <c r="BFD22" i="28" s="1"/>
  <c r="BEX22" i="28" s="1"/>
  <c r="BER22" i="28" s="1"/>
  <c r="BEL22" i="28" s="1"/>
  <c r="BEF22" i="28" s="1"/>
  <c r="BDZ22" i="28" s="1"/>
  <c r="BDT22" i="28" s="1"/>
  <c r="BDN22" i="28" s="1"/>
  <c r="BDH22" i="28" s="1"/>
  <c r="BDB22" i="28" s="1"/>
  <c r="BCV22" i="28" s="1"/>
  <c r="BCP22" i="28" s="1"/>
  <c r="BCJ22" i="28" s="1"/>
  <c r="BCD22" i="28" s="1"/>
  <c r="BBX22" i="28" s="1"/>
  <c r="BBR22" i="28" s="1"/>
  <c r="BBL22" i="28" s="1"/>
  <c r="BBF22" i="28" s="1"/>
  <c r="BAZ22" i="28" s="1"/>
  <c r="BAT22" i="28" s="1"/>
  <c r="BAN22" i="28" s="1"/>
  <c r="BAH22" i="28" s="1"/>
  <c r="BAB22" i="28" s="1"/>
  <c r="AZV22" i="28" s="1"/>
  <c r="AZP22" i="28" s="1"/>
  <c r="AZJ22" i="28" s="1"/>
  <c r="AZD22" i="28" s="1"/>
  <c r="AYX22" i="28" s="1"/>
  <c r="AYR22" i="28" s="1"/>
  <c r="AYL22" i="28" s="1"/>
  <c r="AYF22" i="28" s="1"/>
  <c r="AXZ22" i="28" s="1"/>
  <c r="AXT22" i="28" s="1"/>
  <c r="AXN22" i="28" s="1"/>
  <c r="AXH22" i="28" s="1"/>
  <c r="AXB22" i="28" s="1"/>
  <c r="AWV22" i="28" s="1"/>
  <c r="AWP22" i="28" s="1"/>
  <c r="AWJ22" i="28" s="1"/>
  <c r="AWD22" i="28" s="1"/>
  <c r="AVX22" i="28" s="1"/>
  <c r="AVR22" i="28" s="1"/>
  <c r="AVL22" i="28" s="1"/>
  <c r="AVF22" i="28" s="1"/>
  <c r="AUZ22" i="28" s="1"/>
  <c r="AUT22" i="28" s="1"/>
  <c r="AUN22" i="28" s="1"/>
  <c r="AUH22" i="28" s="1"/>
  <c r="AUB22" i="28" s="1"/>
  <c r="ATV22" i="28" s="1"/>
  <c r="ATP22" i="28" s="1"/>
  <c r="ATJ22" i="28" s="1"/>
  <c r="ATD22" i="28" s="1"/>
  <c r="ASX22" i="28" s="1"/>
  <c r="ASR22" i="28" s="1"/>
  <c r="ASL22" i="28" s="1"/>
  <c r="ASF22" i="28" s="1"/>
  <c r="ARZ22" i="28" s="1"/>
  <c r="ART22" i="28" s="1"/>
  <c r="ARN22" i="28" s="1"/>
  <c r="ARH22" i="28" s="1"/>
  <c r="ARB22" i="28" s="1"/>
  <c r="AQV22" i="28" s="1"/>
  <c r="AQP22" i="28" s="1"/>
  <c r="AQJ22" i="28" s="1"/>
  <c r="AQD22" i="28" s="1"/>
  <c r="APX22" i="28" s="1"/>
  <c r="APR22" i="28" s="1"/>
  <c r="APL22" i="28" s="1"/>
  <c r="APF22" i="28" s="1"/>
  <c r="AOZ22" i="28" s="1"/>
  <c r="AOT22" i="28" s="1"/>
  <c r="AON22" i="28" s="1"/>
  <c r="AOH22" i="28" s="1"/>
  <c r="AOB22" i="28" s="1"/>
  <c r="ANV22" i="28" s="1"/>
  <c r="ANP22" i="28" s="1"/>
  <c r="ANJ22" i="28" s="1"/>
  <c r="AND22" i="28" s="1"/>
  <c r="AMX22" i="28" s="1"/>
  <c r="AMR22" i="28" s="1"/>
  <c r="AML22" i="28" s="1"/>
  <c r="AMF22" i="28" s="1"/>
  <c r="ALZ22" i="28" s="1"/>
  <c r="ALT22" i="28" s="1"/>
  <c r="ALN22" i="28" s="1"/>
  <c r="ALH22" i="28" s="1"/>
  <c r="ALB22" i="28" s="1"/>
  <c r="AKV22" i="28" s="1"/>
  <c r="AKP22" i="28" s="1"/>
  <c r="AKJ22" i="28" s="1"/>
  <c r="AKD22" i="28" s="1"/>
  <c r="AJX22" i="28" s="1"/>
  <c r="AJR22" i="28" s="1"/>
  <c r="AJL22" i="28" s="1"/>
  <c r="AJF22" i="28" s="1"/>
  <c r="AIZ22" i="28" s="1"/>
  <c r="AIT22" i="28" s="1"/>
  <c r="AIN22" i="28" s="1"/>
  <c r="AIH22" i="28" s="1"/>
  <c r="AIB22" i="28" s="1"/>
  <c r="AHV22" i="28" s="1"/>
  <c r="AHP22" i="28" s="1"/>
  <c r="AHJ22" i="28" s="1"/>
  <c r="AHD22" i="28" s="1"/>
  <c r="AGX22" i="28" s="1"/>
  <c r="AGR22" i="28" s="1"/>
  <c r="AGL22" i="28" s="1"/>
  <c r="AGF22" i="28" s="1"/>
  <c r="AFZ22" i="28" s="1"/>
  <c r="AFT22" i="28" s="1"/>
  <c r="AFN22" i="28" s="1"/>
  <c r="AFH22" i="28" s="1"/>
  <c r="AFB22" i="28" s="1"/>
  <c r="AEV22" i="28" s="1"/>
  <c r="AEP22" i="28" s="1"/>
  <c r="AEJ22" i="28" s="1"/>
  <c r="AED22" i="28" s="1"/>
  <c r="ADX22" i="28" s="1"/>
  <c r="ADR22" i="28" s="1"/>
  <c r="ADL22" i="28" s="1"/>
  <c r="ADF22" i="28" s="1"/>
  <c r="ACZ22" i="28" s="1"/>
  <c r="ACT22" i="28" s="1"/>
  <c r="ACN22" i="28" s="1"/>
  <c r="ACH22" i="28" s="1"/>
  <c r="ACB22" i="28" s="1"/>
  <c r="ABV22" i="28" s="1"/>
  <c r="ABP22" i="28" s="1"/>
  <c r="ABJ22" i="28" s="1"/>
  <c r="ABD22" i="28" s="1"/>
  <c r="AAX22" i="28" s="1"/>
  <c r="AAR22" i="28" s="1"/>
  <c r="AAL22" i="28" s="1"/>
  <c r="AAF22" i="28" s="1"/>
  <c r="ZZ22" i="28" s="1"/>
  <c r="ZT22" i="28" s="1"/>
  <c r="ZN22" i="28" s="1"/>
  <c r="ZH22" i="28" s="1"/>
  <c r="ZB22" i="28" s="1"/>
  <c r="YV22" i="28" s="1"/>
  <c r="YP22" i="28" s="1"/>
  <c r="YJ22" i="28" s="1"/>
  <c r="YD22" i="28" s="1"/>
  <c r="XX22" i="28" s="1"/>
  <c r="XR22" i="28" s="1"/>
  <c r="XL22" i="28" s="1"/>
  <c r="XF22" i="28" s="1"/>
  <c r="WZ22" i="28" s="1"/>
  <c r="WT22" i="28" s="1"/>
  <c r="WN22" i="28" s="1"/>
  <c r="WH22" i="28" s="1"/>
  <c r="WB22" i="28" s="1"/>
  <c r="VV22" i="28" s="1"/>
  <c r="VP22" i="28" s="1"/>
  <c r="VJ22" i="28" s="1"/>
  <c r="VD22" i="28" s="1"/>
  <c r="UX22" i="28" s="1"/>
  <c r="UR22" i="28" s="1"/>
  <c r="UL22" i="28" s="1"/>
  <c r="UF22" i="28" s="1"/>
  <c r="TZ22" i="28" s="1"/>
  <c r="TT22" i="28" s="1"/>
  <c r="TN22" i="28" s="1"/>
  <c r="TH22" i="28" s="1"/>
  <c r="TB22" i="28" s="1"/>
  <c r="SV22" i="28" s="1"/>
  <c r="SP22" i="28" s="1"/>
  <c r="SJ22" i="28" s="1"/>
  <c r="SD22" i="28" s="1"/>
  <c r="RX22" i="28" s="1"/>
  <c r="RR22" i="28" s="1"/>
  <c r="RL22" i="28" s="1"/>
  <c r="RF22" i="28" s="1"/>
  <c r="QZ22" i="28" s="1"/>
  <c r="QT22" i="28" s="1"/>
  <c r="QN22" i="28" s="1"/>
  <c r="QH22" i="28" s="1"/>
  <c r="QB22" i="28" s="1"/>
  <c r="PV22" i="28" s="1"/>
  <c r="PP22" i="28" s="1"/>
  <c r="PJ22" i="28" s="1"/>
  <c r="PD22" i="28" s="1"/>
  <c r="OX22" i="28" s="1"/>
  <c r="OR22" i="28" s="1"/>
  <c r="OL22" i="28" s="1"/>
  <c r="OF22" i="28" s="1"/>
  <c r="NZ22" i="28" s="1"/>
  <c r="NT22" i="28" s="1"/>
  <c r="NN22" i="28" s="1"/>
  <c r="NH22" i="28" s="1"/>
  <c r="NB22" i="28" s="1"/>
  <c r="MV22" i="28" s="1"/>
  <c r="MP22" i="28" s="1"/>
  <c r="MJ22" i="28" s="1"/>
  <c r="MD22" i="28" s="1"/>
  <c r="LX22" i="28" s="1"/>
  <c r="LR22" i="28" s="1"/>
  <c r="LL22" i="28" s="1"/>
  <c r="LF22" i="28" s="1"/>
  <c r="KZ22" i="28" s="1"/>
  <c r="KT22" i="28" s="1"/>
  <c r="KN22" i="28" s="1"/>
  <c r="KH22" i="28" s="1"/>
  <c r="KB22" i="28" s="1"/>
  <c r="JV22" i="28" s="1"/>
  <c r="JP22" i="28" s="1"/>
  <c r="JJ22" i="28" s="1"/>
  <c r="JD22" i="28" s="1"/>
  <c r="IX22" i="28" s="1"/>
  <c r="IR22" i="28" s="1"/>
  <c r="IL22" i="28" s="1"/>
  <c r="IF22" i="28" s="1"/>
  <c r="HZ22" i="28" s="1"/>
  <c r="HT22" i="28" s="1"/>
  <c r="HN22" i="28" s="1"/>
  <c r="HH22" i="28" s="1"/>
  <c r="HB22" i="28" s="1"/>
  <c r="GV22" i="28" s="1"/>
  <c r="GP22" i="28" s="1"/>
  <c r="GJ22" i="28" s="1"/>
  <c r="GD22" i="28" s="1"/>
  <c r="FX22" i="28" s="1"/>
  <c r="FR22" i="28" s="1"/>
  <c r="FL22" i="28" s="1"/>
  <c r="FF22" i="28" s="1"/>
  <c r="EZ22" i="28" s="1"/>
  <c r="ET22" i="28" s="1"/>
  <c r="EN22" i="28" s="1"/>
  <c r="EH22" i="28" s="1"/>
  <c r="EB22" i="28" s="1"/>
  <c r="DV22" i="28" s="1"/>
  <c r="DP22" i="28" s="1"/>
  <c r="DJ22" i="28" s="1"/>
  <c r="DD22" i="28" s="1"/>
  <c r="CX22" i="28" s="1"/>
  <c r="CR22" i="28" s="1"/>
  <c r="CL22" i="28" s="1"/>
  <c r="CF22" i="28" s="1"/>
  <c r="BZ22" i="28" s="1"/>
  <c r="BT22" i="28" s="1"/>
  <c r="BN22" i="28" s="1"/>
  <c r="BH22" i="28" s="1"/>
  <c r="BB22" i="28" s="1"/>
  <c r="AV22" i="28" s="1"/>
  <c r="AP22" i="28" s="1"/>
  <c r="AJ22" i="28" s="1"/>
  <c r="AD22" i="28" s="1"/>
  <c r="X22" i="28" s="1"/>
  <c r="XFA22" i="28"/>
  <c r="XEU22" i="28" s="1"/>
  <c r="XEO22" i="28" s="1"/>
  <c r="XEI22" i="28" s="1"/>
  <c r="XEC22" i="28" s="1"/>
  <c r="XDW22" i="28" s="1"/>
  <c r="XDQ22" i="28" s="1"/>
  <c r="XDK22" i="28" s="1"/>
  <c r="XDE22" i="28" s="1"/>
  <c r="XCY22" i="28" s="1"/>
  <c r="XCS22" i="28" s="1"/>
  <c r="XCM22" i="28" s="1"/>
  <c r="XCG22" i="28" s="1"/>
  <c r="XCA22" i="28" s="1"/>
  <c r="XBU22" i="28" s="1"/>
  <c r="XBO22" i="28" s="1"/>
  <c r="XBI22" i="28" s="1"/>
  <c r="XBC22" i="28" s="1"/>
  <c r="XAW22" i="28" s="1"/>
  <c r="XAQ22" i="28" s="1"/>
  <c r="XAK22" i="28" s="1"/>
  <c r="XAE22" i="28" s="1"/>
  <c r="WZY22" i="28" s="1"/>
  <c r="WZS22" i="28" s="1"/>
  <c r="WZM22" i="28" s="1"/>
  <c r="WZG22" i="28" s="1"/>
  <c r="WZA22" i="28" s="1"/>
  <c r="WYU22" i="28" s="1"/>
  <c r="WYO22" i="28" s="1"/>
  <c r="WYI22" i="28" s="1"/>
  <c r="WYC22" i="28" s="1"/>
  <c r="WXW22" i="28" s="1"/>
  <c r="WXQ22" i="28" s="1"/>
  <c r="WXK22" i="28" s="1"/>
  <c r="WXE22" i="28" s="1"/>
  <c r="WWY22" i="28" s="1"/>
  <c r="WWS22" i="28" s="1"/>
  <c r="WWM22" i="28" s="1"/>
  <c r="WWG22" i="28" s="1"/>
  <c r="WWA22" i="28" s="1"/>
  <c r="WVU22" i="28" s="1"/>
  <c r="WVO22" i="28" s="1"/>
  <c r="WVI22" i="28" s="1"/>
  <c r="WVC22" i="28" s="1"/>
  <c r="WUW22" i="28" s="1"/>
  <c r="WUQ22" i="28" s="1"/>
  <c r="WUK22" i="28" s="1"/>
  <c r="WUE22" i="28" s="1"/>
  <c r="WTY22" i="28" s="1"/>
  <c r="WTS22" i="28" s="1"/>
  <c r="WTM22" i="28" s="1"/>
  <c r="WTG22" i="28" s="1"/>
  <c r="WTA22" i="28" s="1"/>
  <c r="WSU22" i="28" s="1"/>
  <c r="WSO22" i="28" s="1"/>
  <c r="WSI22" i="28" s="1"/>
  <c r="WSC22" i="28" s="1"/>
  <c r="WRW22" i="28" s="1"/>
  <c r="WRQ22" i="28" s="1"/>
  <c r="WRK22" i="28" s="1"/>
  <c r="WRE22" i="28" s="1"/>
  <c r="WQY22" i="28" s="1"/>
  <c r="WQS22" i="28" s="1"/>
  <c r="WQM22" i="28" s="1"/>
  <c r="WQG22" i="28" s="1"/>
  <c r="WQA22" i="28" s="1"/>
  <c r="WPU22" i="28" s="1"/>
  <c r="WPO22" i="28" s="1"/>
  <c r="WPI22" i="28" s="1"/>
  <c r="WPC22" i="28" s="1"/>
  <c r="WOW22" i="28" s="1"/>
  <c r="WOQ22" i="28" s="1"/>
  <c r="WOK22" i="28" s="1"/>
  <c r="WOE22" i="28" s="1"/>
  <c r="WNY22" i="28" s="1"/>
  <c r="WNS22" i="28" s="1"/>
  <c r="WNM22" i="28" s="1"/>
  <c r="WNG22" i="28" s="1"/>
  <c r="WNA22" i="28" s="1"/>
  <c r="WMU22" i="28" s="1"/>
  <c r="WMO22" i="28" s="1"/>
  <c r="WMI22" i="28" s="1"/>
  <c r="WMC22" i="28" s="1"/>
  <c r="WLW22" i="28" s="1"/>
  <c r="WLQ22" i="28" s="1"/>
  <c r="WLK22" i="28" s="1"/>
  <c r="WLE22" i="28" s="1"/>
  <c r="WKY22" i="28" s="1"/>
  <c r="WKS22" i="28" s="1"/>
  <c r="WKM22" i="28" s="1"/>
  <c r="WKG22" i="28" s="1"/>
  <c r="WKA22" i="28" s="1"/>
  <c r="WJU22" i="28" s="1"/>
  <c r="WJO22" i="28" s="1"/>
  <c r="WJI22" i="28" s="1"/>
  <c r="WJC22" i="28" s="1"/>
  <c r="WIW22" i="28" s="1"/>
  <c r="WIQ22" i="28" s="1"/>
  <c r="WIK22" i="28" s="1"/>
  <c r="WIE22" i="28" s="1"/>
  <c r="WHY22" i="28" s="1"/>
  <c r="WHS22" i="28" s="1"/>
  <c r="WHM22" i="28" s="1"/>
  <c r="WHG22" i="28" s="1"/>
  <c r="WHA22" i="28" s="1"/>
  <c r="WGU22" i="28" s="1"/>
  <c r="WGO22" i="28" s="1"/>
  <c r="WGI22" i="28" s="1"/>
  <c r="WGC22" i="28" s="1"/>
  <c r="WFW22" i="28" s="1"/>
  <c r="WFQ22" i="28" s="1"/>
  <c r="WFK22" i="28" s="1"/>
  <c r="WFE22" i="28" s="1"/>
  <c r="WEY22" i="28" s="1"/>
  <c r="WES22" i="28" s="1"/>
  <c r="WEM22" i="28" s="1"/>
  <c r="WEG22" i="28" s="1"/>
  <c r="WEA22" i="28" s="1"/>
  <c r="WDU22" i="28" s="1"/>
  <c r="WDO22" i="28" s="1"/>
  <c r="WDI22" i="28" s="1"/>
  <c r="WDC22" i="28" s="1"/>
  <c r="WCW22" i="28" s="1"/>
  <c r="WCQ22" i="28" s="1"/>
  <c r="WCK22" i="28" s="1"/>
  <c r="WCE22" i="28" s="1"/>
  <c r="WBY22" i="28" s="1"/>
  <c r="WBS22" i="28" s="1"/>
  <c r="WBM22" i="28" s="1"/>
  <c r="WBG22" i="28" s="1"/>
  <c r="WBA22" i="28" s="1"/>
  <c r="WAU22" i="28" s="1"/>
  <c r="WAO22" i="28" s="1"/>
  <c r="WAI22" i="28" s="1"/>
  <c r="WAC22" i="28" s="1"/>
  <c r="VZW22" i="28" s="1"/>
  <c r="VZQ22" i="28" s="1"/>
  <c r="VZK22" i="28" s="1"/>
  <c r="VZE22" i="28" s="1"/>
  <c r="VYY22" i="28" s="1"/>
  <c r="VYS22" i="28" s="1"/>
  <c r="VYM22" i="28" s="1"/>
  <c r="VYG22" i="28" s="1"/>
  <c r="VYA22" i="28" s="1"/>
  <c r="VXU22" i="28" s="1"/>
  <c r="VXO22" i="28" s="1"/>
  <c r="VXI22" i="28" s="1"/>
  <c r="VXC22" i="28" s="1"/>
  <c r="VWW22" i="28" s="1"/>
  <c r="VWQ22" i="28" s="1"/>
  <c r="VWK22" i="28" s="1"/>
  <c r="VWE22" i="28" s="1"/>
  <c r="VVY22" i="28" s="1"/>
  <c r="VVS22" i="28" s="1"/>
  <c r="VVM22" i="28" s="1"/>
  <c r="VVG22" i="28" s="1"/>
  <c r="VVA22" i="28" s="1"/>
  <c r="VUU22" i="28" s="1"/>
  <c r="VUO22" i="28" s="1"/>
  <c r="VUI22" i="28" s="1"/>
  <c r="VUC22" i="28" s="1"/>
  <c r="VTW22" i="28" s="1"/>
  <c r="VTQ22" i="28" s="1"/>
  <c r="VTK22" i="28" s="1"/>
  <c r="VTE22" i="28" s="1"/>
  <c r="VSY22" i="28" s="1"/>
  <c r="VSS22" i="28" s="1"/>
  <c r="VSM22" i="28" s="1"/>
  <c r="VSG22" i="28" s="1"/>
  <c r="VSA22" i="28" s="1"/>
  <c r="VRU22" i="28" s="1"/>
  <c r="VRO22" i="28" s="1"/>
  <c r="VRI22" i="28" s="1"/>
  <c r="VRC22" i="28" s="1"/>
  <c r="VQW22" i="28" s="1"/>
  <c r="VQQ22" i="28" s="1"/>
  <c r="VQK22" i="28" s="1"/>
  <c r="VQE22" i="28" s="1"/>
  <c r="VPY22" i="28" s="1"/>
  <c r="VPS22" i="28" s="1"/>
  <c r="VPM22" i="28" s="1"/>
  <c r="VPG22" i="28" s="1"/>
  <c r="VPA22" i="28" s="1"/>
  <c r="VOU22" i="28" s="1"/>
  <c r="VOO22" i="28" s="1"/>
  <c r="VOI22" i="28" s="1"/>
  <c r="VOC22" i="28" s="1"/>
  <c r="VNW22" i="28" s="1"/>
  <c r="VNQ22" i="28" s="1"/>
  <c r="VNK22" i="28" s="1"/>
  <c r="VNE22" i="28" s="1"/>
  <c r="VMY22" i="28" s="1"/>
  <c r="VMS22" i="28" s="1"/>
  <c r="VMM22" i="28" s="1"/>
  <c r="VMG22" i="28" s="1"/>
  <c r="VMA22" i="28" s="1"/>
  <c r="VLU22" i="28" s="1"/>
  <c r="VLO22" i="28" s="1"/>
  <c r="VLI22" i="28" s="1"/>
  <c r="VLC22" i="28" s="1"/>
  <c r="VKW22" i="28" s="1"/>
  <c r="VKQ22" i="28" s="1"/>
  <c r="VKK22" i="28" s="1"/>
  <c r="VKE22" i="28" s="1"/>
  <c r="VJY22" i="28" s="1"/>
  <c r="VJS22" i="28" s="1"/>
  <c r="VJM22" i="28" s="1"/>
  <c r="VJG22" i="28" s="1"/>
  <c r="VJA22" i="28" s="1"/>
  <c r="VIU22" i="28" s="1"/>
  <c r="VIO22" i="28" s="1"/>
  <c r="VII22" i="28" s="1"/>
  <c r="VIC22" i="28" s="1"/>
  <c r="VHW22" i="28" s="1"/>
  <c r="VHQ22" i="28" s="1"/>
  <c r="VHK22" i="28" s="1"/>
  <c r="VHE22" i="28" s="1"/>
  <c r="VGY22" i="28" s="1"/>
  <c r="VGS22" i="28" s="1"/>
  <c r="VGM22" i="28" s="1"/>
  <c r="VGG22" i="28" s="1"/>
  <c r="VGA22" i="28" s="1"/>
  <c r="VFU22" i="28" s="1"/>
  <c r="VFO22" i="28" s="1"/>
  <c r="VFI22" i="28" s="1"/>
  <c r="VFC22" i="28" s="1"/>
  <c r="VEW22" i="28" s="1"/>
  <c r="VEQ22" i="28" s="1"/>
  <c r="VEK22" i="28" s="1"/>
  <c r="VEE22" i="28" s="1"/>
  <c r="VDY22" i="28" s="1"/>
  <c r="VDS22" i="28" s="1"/>
  <c r="VDM22" i="28" s="1"/>
  <c r="VDG22" i="28" s="1"/>
  <c r="VDA22" i="28" s="1"/>
  <c r="VCU22" i="28" s="1"/>
  <c r="VCO22" i="28" s="1"/>
  <c r="VCI22" i="28" s="1"/>
  <c r="VCC22" i="28" s="1"/>
  <c r="VBW22" i="28" s="1"/>
  <c r="VBQ22" i="28" s="1"/>
  <c r="VBK22" i="28" s="1"/>
  <c r="VBE22" i="28" s="1"/>
  <c r="VAY22" i="28" s="1"/>
  <c r="VAS22" i="28" s="1"/>
  <c r="VAM22" i="28" s="1"/>
  <c r="VAG22" i="28" s="1"/>
  <c r="VAA22" i="28" s="1"/>
  <c r="UZU22" i="28" s="1"/>
  <c r="UZO22" i="28" s="1"/>
  <c r="UZI22" i="28" s="1"/>
  <c r="UZC22" i="28" s="1"/>
  <c r="UYW22" i="28" s="1"/>
  <c r="UYQ22" i="28" s="1"/>
  <c r="UYK22" i="28" s="1"/>
  <c r="UYE22" i="28" s="1"/>
  <c r="UXY22" i="28" s="1"/>
  <c r="UXS22" i="28" s="1"/>
  <c r="UXM22" i="28" s="1"/>
  <c r="UXG22" i="28" s="1"/>
  <c r="UXA22" i="28" s="1"/>
  <c r="UWU22" i="28" s="1"/>
  <c r="UWO22" i="28" s="1"/>
  <c r="UWI22" i="28" s="1"/>
  <c r="UWC22" i="28" s="1"/>
  <c r="UVW22" i="28" s="1"/>
  <c r="UVQ22" i="28" s="1"/>
  <c r="UVK22" i="28" s="1"/>
  <c r="UVE22" i="28" s="1"/>
  <c r="UUY22" i="28" s="1"/>
  <c r="UUS22" i="28" s="1"/>
  <c r="UUM22" i="28" s="1"/>
  <c r="UUG22" i="28" s="1"/>
  <c r="UUA22" i="28" s="1"/>
  <c r="UTU22" i="28" s="1"/>
  <c r="UTO22" i="28" s="1"/>
  <c r="UTI22" i="28" s="1"/>
  <c r="UTC22" i="28" s="1"/>
  <c r="USW22" i="28" s="1"/>
  <c r="USQ22" i="28" s="1"/>
  <c r="USK22" i="28" s="1"/>
  <c r="USE22" i="28" s="1"/>
  <c r="URY22" i="28" s="1"/>
  <c r="URS22" i="28" s="1"/>
  <c r="URM22" i="28" s="1"/>
  <c r="URG22" i="28" s="1"/>
  <c r="URA22" i="28" s="1"/>
  <c r="UQU22" i="28" s="1"/>
  <c r="UQO22" i="28" s="1"/>
  <c r="UQI22" i="28" s="1"/>
  <c r="UQC22" i="28" s="1"/>
  <c r="UPW22" i="28" s="1"/>
  <c r="UPQ22" i="28" s="1"/>
  <c r="UPK22" i="28" s="1"/>
  <c r="UPE22" i="28" s="1"/>
  <c r="UOY22" i="28" s="1"/>
  <c r="UOS22" i="28" s="1"/>
  <c r="UOM22" i="28" s="1"/>
  <c r="UOG22" i="28" s="1"/>
  <c r="UOA22" i="28" s="1"/>
  <c r="UNU22" i="28" s="1"/>
  <c r="UNO22" i="28" s="1"/>
  <c r="UNI22" i="28" s="1"/>
  <c r="UNC22" i="28" s="1"/>
  <c r="UMW22" i="28" s="1"/>
  <c r="UMQ22" i="28" s="1"/>
  <c r="UMK22" i="28" s="1"/>
  <c r="UME22" i="28" s="1"/>
  <c r="ULY22" i="28" s="1"/>
  <c r="ULS22" i="28" s="1"/>
  <c r="ULM22" i="28" s="1"/>
  <c r="ULG22" i="28" s="1"/>
  <c r="ULA22" i="28" s="1"/>
  <c r="UKU22" i="28" s="1"/>
  <c r="UKO22" i="28" s="1"/>
  <c r="UKI22" i="28" s="1"/>
  <c r="UKC22" i="28" s="1"/>
  <c r="UJW22" i="28" s="1"/>
  <c r="UJQ22" i="28" s="1"/>
  <c r="UJK22" i="28" s="1"/>
  <c r="UJE22" i="28" s="1"/>
  <c r="UIY22" i="28" s="1"/>
  <c r="UIS22" i="28" s="1"/>
  <c r="UIM22" i="28" s="1"/>
  <c r="UIG22" i="28" s="1"/>
  <c r="UIA22" i="28" s="1"/>
  <c r="UHU22" i="28" s="1"/>
  <c r="UHO22" i="28" s="1"/>
  <c r="UHI22" i="28" s="1"/>
  <c r="UHC22" i="28" s="1"/>
  <c r="UGW22" i="28" s="1"/>
  <c r="UGQ22" i="28" s="1"/>
  <c r="UGK22" i="28" s="1"/>
  <c r="UGE22" i="28" s="1"/>
  <c r="UFY22" i="28" s="1"/>
  <c r="UFS22" i="28" s="1"/>
  <c r="UFM22" i="28" s="1"/>
  <c r="UFG22" i="28" s="1"/>
  <c r="UFA22" i="28" s="1"/>
  <c r="UEU22" i="28" s="1"/>
  <c r="UEO22" i="28" s="1"/>
  <c r="UEI22" i="28" s="1"/>
  <c r="UEC22" i="28" s="1"/>
  <c r="UDW22" i="28" s="1"/>
  <c r="UDQ22" i="28" s="1"/>
  <c r="UDK22" i="28" s="1"/>
  <c r="UDE22" i="28" s="1"/>
  <c r="UCY22" i="28" s="1"/>
  <c r="UCS22" i="28" s="1"/>
  <c r="UCM22" i="28" s="1"/>
  <c r="UCG22" i="28" s="1"/>
  <c r="UCA22" i="28" s="1"/>
  <c r="UBU22" i="28" s="1"/>
  <c r="UBO22" i="28" s="1"/>
  <c r="UBI22" i="28" s="1"/>
  <c r="UBC22" i="28" s="1"/>
  <c r="UAW22" i="28" s="1"/>
  <c r="UAQ22" i="28" s="1"/>
  <c r="UAK22" i="28" s="1"/>
  <c r="UAE22" i="28" s="1"/>
  <c r="TZY22" i="28" s="1"/>
  <c r="TZS22" i="28" s="1"/>
  <c r="TZM22" i="28" s="1"/>
  <c r="TZG22" i="28" s="1"/>
  <c r="TZA22" i="28" s="1"/>
  <c r="TYU22" i="28" s="1"/>
  <c r="TYO22" i="28" s="1"/>
  <c r="TYI22" i="28" s="1"/>
  <c r="TYC22" i="28" s="1"/>
  <c r="TXW22" i="28" s="1"/>
  <c r="TXQ22" i="28" s="1"/>
  <c r="TXK22" i="28" s="1"/>
  <c r="TXE22" i="28" s="1"/>
  <c r="TWY22" i="28" s="1"/>
  <c r="TWS22" i="28" s="1"/>
  <c r="TWM22" i="28" s="1"/>
  <c r="TWG22" i="28" s="1"/>
  <c r="TWA22" i="28" s="1"/>
  <c r="TVU22" i="28" s="1"/>
  <c r="TVO22" i="28" s="1"/>
  <c r="TVI22" i="28" s="1"/>
  <c r="TVC22" i="28" s="1"/>
  <c r="TUW22" i="28" s="1"/>
  <c r="TUQ22" i="28" s="1"/>
  <c r="TUK22" i="28" s="1"/>
  <c r="TUE22" i="28" s="1"/>
  <c r="TTY22" i="28" s="1"/>
  <c r="TTS22" i="28" s="1"/>
  <c r="TTM22" i="28" s="1"/>
  <c r="TTG22" i="28" s="1"/>
  <c r="TTA22" i="28" s="1"/>
  <c r="TSU22" i="28" s="1"/>
  <c r="TSO22" i="28" s="1"/>
  <c r="TSI22" i="28" s="1"/>
  <c r="TSC22" i="28" s="1"/>
  <c r="TRW22" i="28" s="1"/>
  <c r="TRQ22" i="28" s="1"/>
  <c r="TRK22" i="28" s="1"/>
  <c r="TRE22" i="28" s="1"/>
  <c r="TQY22" i="28" s="1"/>
  <c r="TQS22" i="28" s="1"/>
  <c r="TQM22" i="28" s="1"/>
  <c r="TQG22" i="28" s="1"/>
  <c r="TQA22" i="28" s="1"/>
  <c r="TPU22" i="28" s="1"/>
  <c r="TPO22" i="28" s="1"/>
  <c r="TPI22" i="28" s="1"/>
  <c r="TPC22" i="28" s="1"/>
  <c r="TOW22" i="28" s="1"/>
  <c r="TOQ22" i="28" s="1"/>
  <c r="TOK22" i="28" s="1"/>
  <c r="TOE22" i="28" s="1"/>
  <c r="TNY22" i="28" s="1"/>
  <c r="TNS22" i="28" s="1"/>
  <c r="TNM22" i="28" s="1"/>
  <c r="TNG22" i="28" s="1"/>
  <c r="TNA22" i="28" s="1"/>
  <c r="TMU22" i="28" s="1"/>
  <c r="TMO22" i="28" s="1"/>
  <c r="TMI22" i="28" s="1"/>
  <c r="TMC22" i="28" s="1"/>
  <c r="TLW22" i="28" s="1"/>
  <c r="TLQ22" i="28" s="1"/>
  <c r="TLK22" i="28" s="1"/>
  <c r="TLE22" i="28" s="1"/>
  <c r="TKY22" i="28" s="1"/>
  <c r="TKS22" i="28" s="1"/>
  <c r="TKM22" i="28" s="1"/>
  <c r="TKG22" i="28" s="1"/>
  <c r="TKA22" i="28" s="1"/>
  <c r="TJU22" i="28" s="1"/>
  <c r="TJO22" i="28" s="1"/>
  <c r="TJI22" i="28" s="1"/>
  <c r="TJC22" i="28" s="1"/>
  <c r="TIW22" i="28" s="1"/>
  <c r="TIQ22" i="28" s="1"/>
  <c r="TIK22" i="28" s="1"/>
  <c r="TIE22" i="28" s="1"/>
  <c r="THY22" i="28" s="1"/>
  <c r="THS22" i="28" s="1"/>
  <c r="THM22" i="28" s="1"/>
  <c r="THG22" i="28" s="1"/>
  <c r="THA22" i="28" s="1"/>
  <c r="TGU22" i="28" s="1"/>
  <c r="TGO22" i="28" s="1"/>
  <c r="TGI22" i="28" s="1"/>
  <c r="TGC22" i="28" s="1"/>
  <c r="TFW22" i="28" s="1"/>
  <c r="TFQ22" i="28" s="1"/>
  <c r="TFK22" i="28" s="1"/>
  <c r="TFE22" i="28" s="1"/>
  <c r="TEY22" i="28" s="1"/>
  <c r="TES22" i="28" s="1"/>
  <c r="TEM22" i="28" s="1"/>
  <c r="TEG22" i="28" s="1"/>
  <c r="TEA22" i="28" s="1"/>
  <c r="TDU22" i="28" s="1"/>
  <c r="TDO22" i="28" s="1"/>
  <c r="TDI22" i="28" s="1"/>
  <c r="TDC22" i="28" s="1"/>
  <c r="TCW22" i="28" s="1"/>
  <c r="TCQ22" i="28" s="1"/>
  <c r="TCK22" i="28" s="1"/>
  <c r="TCE22" i="28" s="1"/>
  <c r="TBY22" i="28" s="1"/>
  <c r="TBS22" i="28" s="1"/>
  <c r="TBM22" i="28" s="1"/>
  <c r="TBG22" i="28" s="1"/>
  <c r="TBA22" i="28" s="1"/>
  <c r="TAU22" i="28" s="1"/>
  <c r="TAO22" i="28" s="1"/>
  <c r="TAI22" i="28" s="1"/>
  <c r="TAC22" i="28" s="1"/>
  <c r="SZW22" i="28" s="1"/>
  <c r="SZQ22" i="28" s="1"/>
  <c r="SZK22" i="28" s="1"/>
  <c r="SZE22" i="28" s="1"/>
  <c r="SYY22" i="28" s="1"/>
  <c r="SYS22" i="28" s="1"/>
  <c r="SYM22" i="28" s="1"/>
  <c r="SYG22" i="28" s="1"/>
  <c r="SYA22" i="28" s="1"/>
  <c r="SXU22" i="28" s="1"/>
  <c r="SXO22" i="28" s="1"/>
  <c r="SXI22" i="28" s="1"/>
  <c r="SXC22" i="28" s="1"/>
  <c r="SWW22" i="28" s="1"/>
  <c r="SWQ22" i="28" s="1"/>
  <c r="SWK22" i="28" s="1"/>
  <c r="SWE22" i="28" s="1"/>
  <c r="SVY22" i="28" s="1"/>
  <c r="SVS22" i="28" s="1"/>
  <c r="SVM22" i="28" s="1"/>
  <c r="SVG22" i="28" s="1"/>
  <c r="SVA22" i="28" s="1"/>
  <c r="SUU22" i="28" s="1"/>
  <c r="SUO22" i="28" s="1"/>
  <c r="SUI22" i="28" s="1"/>
  <c r="SUC22" i="28" s="1"/>
  <c r="STW22" i="28" s="1"/>
  <c r="STQ22" i="28" s="1"/>
  <c r="STK22" i="28" s="1"/>
  <c r="STE22" i="28" s="1"/>
  <c r="SSY22" i="28" s="1"/>
  <c r="SSS22" i="28" s="1"/>
  <c r="SSM22" i="28" s="1"/>
  <c r="SSG22" i="28" s="1"/>
  <c r="SSA22" i="28" s="1"/>
  <c r="SRU22" i="28" s="1"/>
  <c r="SRO22" i="28" s="1"/>
  <c r="SRI22" i="28" s="1"/>
  <c r="SRC22" i="28" s="1"/>
  <c r="SQW22" i="28" s="1"/>
  <c r="SQQ22" i="28" s="1"/>
  <c r="SQK22" i="28" s="1"/>
  <c r="SQE22" i="28" s="1"/>
  <c r="SPY22" i="28" s="1"/>
  <c r="SPS22" i="28" s="1"/>
  <c r="SPM22" i="28" s="1"/>
  <c r="SPG22" i="28" s="1"/>
  <c r="SPA22" i="28" s="1"/>
  <c r="SOU22" i="28" s="1"/>
  <c r="SOO22" i="28" s="1"/>
  <c r="SOI22" i="28" s="1"/>
  <c r="SOC22" i="28" s="1"/>
  <c r="SNW22" i="28" s="1"/>
  <c r="SNQ22" i="28" s="1"/>
  <c r="SNK22" i="28" s="1"/>
  <c r="SNE22" i="28" s="1"/>
  <c r="SMY22" i="28" s="1"/>
  <c r="SMS22" i="28" s="1"/>
  <c r="SMM22" i="28" s="1"/>
  <c r="SMG22" i="28" s="1"/>
  <c r="SMA22" i="28" s="1"/>
  <c r="SLU22" i="28" s="1"/>
  <c r="SLO22" i="28" s="1"/>
  <c r="SLI22" i="28" s="1"/>
  <c r="SLC22" i="28" s="1"/>
  <c r="SKW22" i="28" s="1"/>
  <c r="SKQ22" i="28" s="1"/>
  <c r="SKK22" i="28" s="1"/>
  <c r="SKE22" i="28" s="1"/>
  <c r="SJY22" i="28" s="1"/>
  <c r="SJS22" i="28" s="1"/>
  <c r="SJM22" i="28" s="1"/>
  <c r="SJG22" i="28" s="1"/>
  <c r="SJA22" i="28" s="1"/>
  <c r="SIU22" i="28" s="1"/>
  <c r="SIO22" i="28" s="1"/>
  <c r="SII22" i="28" s="1"/>
  <c r="SIC22" i="28" s="1"/>
  <c r="SHW22" i="28" s="1"/>
  <c r="SHQ22" i="28" s="1"/>
  <c r="SHK22" i="28" s="1"/>
  <c r="SHE22" i="28" s="1"/>
  <c r="SGY22" i="28" s="1"/>
  <c r="SGS22" i="28" s="1"/>
  <c r="SGM22" i="28" s="1"/>
  <c r="SGG22" i="28" s="1"/>
  <c r="SGA22" i="28" s="1"/>
  <c r="SFU22" i="28" s="1"/>
  <c r="SFO22" i="28" s="1"/>
  <c r="SFI22" i="28" s="1"/>
  <c r="SFC22" i="28" s="1"/>
  <c r="SEW22" i="28" s="1"/>
  <c r="SEQ22" i="28" s="1"/>
  <c r="SEK22" i="28" s="1"/>
  <c r="SEE22" i="28" s="1"/>
  <c r="SDY22" i="28" s="1"/>
  <c r="SDS22" i="28" s="1"/>
  <c r="SDM22" i="28" s="1"/>
  <c r="SDG22" i="28" s="1"/>
  <c r="SDA22" i="28" s="1"/>
  <c r="SCU22" i="28" s="1"/>
  <c r="SCO22" i="28" s="1"/>
  <c r="SCI22" i="28" s="1"/>
  <c r="SCC22" i="28" s="1"/>
  <c r="SBW22" i="28" s="1"/>
  <c r="SBQ22" i="28" s="1"/>
  <c r="SBK22" i="28" s="1"/>
  <c r="SBE22" i="28" s="1"/>
  <c r="SAY22" i="28" s="1"/>
  <c r="SAS22" i="28" s="1"/>
  <c r="SAM22" i="28" s="1"/>
  <c r="SAG22" i="28" s="1"/>
  <c r="SAA22" i="28" s="1"/>
  <c r="RZU22" i="28" s="1"/>
  <c r="RZO22" i="28" s="1"/>
  <c r="RZI22" i="28" s="1"/>
  <c r="RZC22" i="28" s="1"/>
  <c r="RYW22" i="28" s="1"/>
  <c r="RYQ22" i="28" s="1"/>
  <c r="RYK22" i="28" s="1"/>
  <c r="RYE22" i="28" s="1"/>
  <c r="RXY22" i="28" s="1"/>
  <c r="RXS22" i="28" s="1"/>
  <c r="RXM22" i="28" s="1"/>
  <c r="RXG22" i="28" s="1"/>
  <c r="RXA22" i="28" s="1"/>
  <c r="RWU22" i="28" s="1"/>
  <c r="RWO22" i="28" s="1"/>
  <c r="RWI22" i="28" s="1"/>
  <c r="RWC22" i="28" s="1"/>
  <c r="RVW22" i="28" s="1"/>
  <c r="RVQ22" i="28" s="1"/>
  <c r="RVK22" i="28" s="1"/>
  <c r="RVE22" i="28" s="1"/>
  <c r="RUY22" i="28" s="1"/>
  <c r="RUS22" i="28" s="1"/>
  <c r="RUM22" i="28" s="1"/>
  <c r="RUG22" i="28" s="1"/>
  <c r="RUA22" i="28" s="1"/>
  <c r="RTU22" i="28" s="1"/>
  <c r="RTO22" i="28" s="1"/>
  <c r="RTI22" i="28" s="1"/>
  <c r="RTC22" i="28" s="1"/>
  <c r="RSW22" i="28" s="1"/>
  <c r="RSQ22" i="28" s="1"/>
  <c r="RSK22" i="28" s="1"/>
  <c r="RSE22" i="28" s="1"/>
  <c r="RRY22" i="28" s="1"/>
  <c r="RRS22" i="28" s="1"/>
  <c r="RRM22" i="28" s="1"/>
  <c r="RRG22" i="28" s="1"/>
  <c r="RRA22" i="28" s="1"/>
  <c r="RQU22" i="28" s="1"/>
  <c r="RQO22" i="28" s="1"/>
  <c r="RQI22" i="28" s="1"/>
  <c r="RQC22" i="28" s="1"/>
  <c r="RPW22" i="28" s="1"/>
  <c r="RPQ22" i="28" s="1"/>
  <c r="RPK22" i="28" s="1"/>
  <c r="RPE22" i="28" s="1"/>
  <c r="ROY22" i="28" s="1"/>
  <c r="ROS22" i="28" s="1"/>
  <c r="ROM22" i="28" s="1"/>
  <c r="ROG22" i="28" s="1"/>
  <c r="ROA22" i="28" s="1"/>
  <c r="RNU22" i="28" s="1"/>
  <c r="RNO22" i="28" s="1"/>
  <c r="RNI22" i="28" s="1"/>
  <c r="RNC22" i="28" s="1"/>
  <c r="RMW22" i="28" s="1"/>
  <c r="RMQ22" i="28" s="1"/>
  <c r="RMK22" i="28" s="1"/>
  <c r="RME22" i="28" s="1"/>
  <c r="RLY22" i="28" s="1"/>
  <c r="RLS22" i="28" s="1"/>
  <c r="RLM22" i="28" s="1"/>
  <c r="RLG22" i="28" s="1"/>
  <c r="RLA22" i="28" s="1"/>
  <c r="RKU22" i="28" s="1"/>
  <c r="RKO22" i="28" s="1"/>
  <c r="RKI22" i="28" s="1"/>
  <c r="RKC22" i="28" s="1"/>
  <c r="RJW22" i="28" s="1"/>
  <c r="RJQ22" i="28" s="1"/>
  <c r="RJK22" i="28" s="1"/>
  <c r="RJE22" i="28" s="1"/>
  <c r="RIY22" i="28" s="1"/>
  <c r="RIS22" i="28" s="1"/>
  <c r="RIM22" i="28" s="1"/>
  <c r="RIG22" i="28" s="1"/>
  <c r="RIA22" i="28" s="1"/>
  <c r="RHU22" i="28" s="1"/>
  <c r="RHO22" i="28" s="1"/>
  <c r="RHI22" i="28" s="1"/>
  <c r="RHC22" i="28" s="1"/>
  <c r="RGW22" i="28" s="1"/>
  <c r="RGQ22" i="28" s="1"/>
  <c r="RGK22" i="28" s="1"/>
  <c r="RGE22" i="28" s="1"/>
  <c r="RFY22" i="28" s="1"/>
  <c r="RFS22" i="28" s="1"/>
  <c r="RFM22" i="28" s="1"/>
  <c r="RFG22" i="28" s="1"/>
  <c r="RFA22" i="28" s="1"/>
  <c r="REU22" i="28" s="1"/>
  <c r="REO22" i="28" s="1"/>
  <c r="REI22" i="28" s="1"/>
  <c r="REC22" i="28" s="1"/>
  <c r="RDW22" i="28" s="1"/>
  <c r="RDQ22" i="28" s="1"/>
  <c r="RDK22" i="28" s="1"/>
  <c r="RDE22" i="28" s="1"/>
  <c r="RCY22" i="28" s="1"/>
  <c r="RCS22" i="28" s="1"/>
  <c r="RCM22" i="28" s="1"/>
  <c r="RCG22" i="28" s="1"/>
  <c r="RCA22" i="28" s="1"/>
  <c r="RBU22" i="28" s="1"/>
  <c r="RBO22" i="28" s="1"/>
  <c r="RBI22" i="28" s="1"/>
  <c r="RBC22" i="28" s="1"/>
  <c r="RAW22" i="28" s="1"/>
  <c r="RAQ22" i="28" s="1"/>
  <c r="RAK22" i="28" s="1"/>
  <c r="RAE22" i="28" s="1"/>
  <c r="QZY22" i="28" s="1"/>
  <c r="QZS22" i="28" s="1"/>
  <c r="QZM22" i="28" s="1"/>
  <c r="QZG22" i="28" s="1"/>
  <c r="QZA22" i="28" s="1"/>
  <c r="QYU22" i="28" s="1"/>
  <c r="QYO22" i="28" s="1"/>
  <c r="QYI22" i="28" s="1"/>
  <c r="QYC22" i="28" s="1"/>
  <c r="QXW22" i="28" s="1"/>
  <c r="QXQ22" i="28" s="1"/>
  <c r="QXK22" i="28" s="1"/>
  <c r="QXE22" i="28" s="1"/>
  <c r="QWY22" i="28" s="1"/>
  <c r="QWS22" i="28" s="1"/>
  <c r="QWM22" i="28" s="1"/>
  <c r="QWG22" i="28" s="1"/>
  <c r="QWA22" i="28" s="1"/>
  <c r="QVU22" i="28" s="1"/>
  <c r="QVO22" i="28" s="1"/>
  <c r="QVI22" i="28" s="1"/>
  <c r="QVC22" i="28" s="1"/>
  <c r="QUW22" i="28" s="1"/>
  <c r="QUQ22" i="28" s="1"/>
  <c r="QUK22" i="28" s="1"/>
  <c r="QUE22" i="28" s="1"/>
  <c r="QTY22" i="28" s="1"/>
  <c r="QTS22" i="28" s="1"/>
  <c r="QTM22" i="28" s="1"/>
  <c r="QTG22" i="28" s="1"/>
  <c r="QTA22" i="28" s="1"/>
  <c r="QSU22" i="28" s="1"/>
  <c r="QSO22" i="28" s="1"/>
  <c r="QSI22" i="28" s="1"/>
  <c r="QSC22" i="28" s="1"/>
  <c r="QRW22" i="28" s="1"/>
  <c r="QRQ22" i="28" s="1"/>
  <c r="QRK22" i="28" s="1"/>
  <c r="QRE22" i="28" s="1"/>
  <c r="QQY22" i="28" s="1"/>
  <c r="QQS22" i="28" s="1"/>
  <c r="QQM22" i="28" s="1"/>
  <c r="QQG22" i="28" s="1"/>
  <c r="QQA22" i="28" s="1"/>
  <c r="QPU22" i="28" s="1"/>
  <c r="QPO22" i="28" s="1"/>
  <c r="QPI22" i="28" s="1"/>
  <c r="QPC22" i="28" s="1"/>
  <c r="QOW22" i="28" s="1"/>
  <c r="QOQ22" i="28" s="1"/>
  <c r="QOK22" i="28" s="1"/>
  <c r="QOE22" i="28" s="1"/>
  <c r="QNY22" i="28" s="1"/>
  <c r="QNS22" i="28" s="1"/>
  <c r="QNM22" i="28" s="1"/>
  <c r="QNG22" i="28" s="1"/>
  <c r="QNA22" i="28" s="1"/>
  <c r="QMU22" i="28" s="1"/>
  <c r="QMO22" i="28" s="1"/>
  <c r="QMI22" i="28" s="1"/>
  <c r="QMC22" i="28" s="1"/>
  <c r="QLW22" i="28" s="1"/>
  <c r="QLQ22" i="28" s="1"/>
  <c r="QLK22" i="28" s="1"/>
  <c r="QLE22" i="28" s="1"/>
  <c r="QKY22" i="28" s="1"/>
  <c r="QKS22" i="28" s="1"/>
  <c r="QKM22" i="28" s="1"/>
  <c r="QKG22" i="28" s="1"/>
  <c r="QKA22" i="28" s="1"/>
  <c r="QJU22" i="28" s="1"/>
  <c r="QJO22" i="28" s="1"/>
  <c r="QJI22" i="28" s="1"/>
  <c r="QJC22" i="28" s="1"/>
  <c r="QIW22" i="28" s="1"/>
  <c r="QIQ22" i="28" s="1"/>
  <c r="QIK22" i="28" s="1"/>
  <c r="QIE22" i="28" s="1"/>
  <c r="QHY22" i="28" s="1"/>
  <c r="QHS22" i="28" s="1"/>
  <c r="QHM22" i="28" s="1"/>
  <c r="QHG22" i="28" s="1"/>
  <c r="QHA22" i="28" s="1"/>
  <c r="QGU22" i="28" s="1"/>
  <c r="QGO22" i="28" s="1"/>
  <c r="QGI22" i="28" s="1"/>
  <c r="QGC22" i="28" s="1"/>
  <c r="QFW22" i="28" s="1"/>
  <c r="QFQ22" i="28" s="1"/>
  <c r="QFK22" i="28" s="1"/>
  <c r="QFE22" i="28" s="1"/>
  <c r="QEY22" i="28" s="1"/>
  <c r="QES22" i="28" s="1"/>
  <c r="QEM22" i="28" s="1"/>
  <c r="QEG22" i="28" s="1"/>
  <c r="QEA22" i="28" s="1"/>
  <c r="QDU22" i="28" s="1"/>
  <c r="QDO22" i="28" s="1"/>
  <c r="QDI22" i="28" s="1"/>
  <c r="QDC22" i="28" s="1"/>
  <c r="QCW22" i="28" s="1"/>
  <c r="QCQ22" i="28" s="1"/>
  <c r="QCK22" i="28" s="1"/>
  <c r="QCE22" i="28" s="1"/>
  <c r="QBY22" i="28" s="1"/>
  <c r="QBS22" i="28" s="1"/>
  <c r="QBM22" i="28" s="1"/>
  <c r="QBG22" i="28" s="1"/>
  <c r="QBA22" i="28" s="1"/>
  <c r="QAU22" i="28" s="1"/>
  <c r="QAO22" i="28" s="1"/>
  <c r="QAI22" i="28" s="1"/>
  <c r="QAC22" i="28" s="1"/>
  <c r="PZW22" i="28" s="1"/>
  <c r="PZQ22" i="28" s="1"/>
  <c r="PZK22" i="28" s="1"/>
  <c r="PZE22" i="28" s="1"/>
  <c r="PYY22" i="28" s="1"/>
  <c r="PYS22" i="28" s="1"/>
  <c r="PYM22" i="28" s="1"/>
  <c r="PYG22" i="28" s="1"/>
  <c r="PYA22" i="28" s="1"/>
  <c r="PXU22" i="28" s="1"/>
  <c r="PXO22" i="28" s="1"/>
  <c r="PXI22" i="28" s="1"/>
  <c r="PXC22" i="28" s="1"/>
  <c r="PWW22" i="28" s="1"/>
  <c r="PWQ22" i="28" s="1"/>
  <c r="PWK22" i="28" s="1"/>
  <c r="PWE22" i="28" s="1"/>
  <c r="PVY22" i="28" s="1"/>
  <c r="PVS22" i="28" s="1"/>
  <c r="PVM22" i="28" s="1"/>
  <c r="PVG22" i="28" s="1"/>
  <c r="PVA22" i="28" s="1"/>
  <c r="PUU22" i="28" s="1"/>
  <c r="PUO22" i="28" s="1"/>
  <c r="PUI22" i="28" s="1"/>
  <c r="PUC22" i="28" s="1"/>
  <c r="PTW22" i="28" s="1"/>
  <c r="PTQ22" i="28" s="1"/>
  <c r="PTK22" i="28" s="1"/>
  <c r="PTE22" i="28" s="1"/>
  <c r="PSY22" i="28" s="1"/>
  <c r="PSS22" i="28" s="1"/>
  <c r="PSM22" i="28" s="1"/>
  <c r="PSG22" i="28" s="1"/>
  <c r="PSA22" i="28" s="1"/>
  <c r="PRU22" i="28" s="1"/>
  <c r="PRO22" i="28" s="1"/>
  <c r="PRI22" i="28" s="1"/>
  <c r="PRC22" i="28" s="1"/>
  <c r="PQW22" i="28" s="1"/>
  <c r="PQQ22" i="28" s="1"/>
  <c r="PQK22" i="28" s="1"/>
  <c r="PQE22" i="28" s="1"/>
  <c r="PPY22" i="28" s="1"/>
  <c r="PPS22" i="28" s="1"/>
  <c r="PPM22" i="28" s="1"/>
  <c r="PPG22" i="28" s="1"/>
  <c r="PPA22" i="28" s="1"/>
  <c r="POU22" i="28" s="1"/>
  <c r="POO22" i="28" s="1"/>
  <c r="POI22" i="28" s="1"/>
  <c r="POC22" i="28" s="1"/>
  <c r="PNW22" i="28" s="1"/>
  <c r="PNQ22" i="28" s="1"/>
  <c r="PNK22" i="28" s="1"/>
  <c r="PNE22" i="28" s="1"/>
  <c r="PMY22" i="28" s="1"/>
  <c r="PMS22" i="28" s="1"/>
  <c r="PMM22" i="28" s="1"/>
  <c r="PMG22" i="28" s="1"/>
  <c r="PMA22" i="28" s="1"/>
  <c r="PLU22" i="28" s="1"/>
  <c r="PLO22" i="28" s="1"/>
  <c r="PLI22" i="28" s="1"/>
  <c r="PLC22" i="28" s="1"/>
  <c r="PKW22" i="28" s="1"/>
  <c r="PKQ22" i="28" s="1"/>
  <c r="PKK22" i="28" s="1"/>
  <c r="PKE22" i="28" s="1"/>
  <c r="PJY22" i="28" s="1"/>
  <c r="PJS22" i="28" s="1"/>
  <c r="PJM22" i="28" s="1"/>
  <c r="PJG22" i="28" s="1"/>
  <c r="PJA22" i="28" s="1"/>
  <c r="PIU22" i="28" s="1"/>
  <c r="PIO22" i="28" s="1"/>
  <c r="PII22" i="28" s="1"/>
  <c r="PIC22" i="28" s="1"/>
  <c r="PHW22" i="28" s="1"/>
  <c r="PHQ22" i="28" s="1"/>
  <c r="PHK22" i="28" s="1"/>
  <c r="PHE22" i="28" s="1"/>
  <c r="PGY22" i="28" s="1"/>
  <c r="PGS22" i="28" s="1"/>
  <c r="PGM22" i="28" s="1"/>
  <c r="PGG22" i="28" s="1"/>
  <c r="PGA22" i="28" s="1"/>
  <c r="PFU22" i="28" s="1"/>
  <c r="PFO22" i="28" s="1"/>
  <c r="PFI22" i="28" s="1"/>
  <c r="PFC22" i="28" s="1"/>
  <c r="PEW22" i="28" s="1"/>
  <c r="PEQ22" i="28" s="1"/>
  <c r="PEK22" i="28" s="1"/>
  <c r="PEE22" i="28" s="1"/>
  <c r="PDY22" i="28" s="1"/>
  <c r="PDS22" i="28" s="1"/>
  <c r="PDM22" i="28" s="1"/>
  <c r="PDG22" i="28" s="1"/>
  <c r="PDA22" i="28" s="1"/>
  <c r="PCU22" i="28" s="1"/>
  <c r="PCO22" i="28" s="1"/>
  <c r="PCI22" i="28" s="1"/>
  <c r="PCC22" i="28" s="1"/>
  <c r="PBW22" i="28" s="1"/>
  <c r="PBQ22" i="28" s="1"/>
  <c r="PBK22" i="28" s="1"/>
  <c r="PBE22" i="28" s="1"/>
  <c r="PAY22" i="28" s="1"/>
  <c r="PAS22" i="28" s="1"/>
  <c r="PAM22" i="28" s="1"/>
  <c r="PAG22" i="28" s="1"/>
  <c r="PAA22" i="28" s="1"/>
  <c r="OZU22" i="28" s="1"/>
  <c r="OZO22" i="28" s="1"/>
  <c r="OZI22" i="28" s="1"/>
  <c r="OZC22" i="28" s="1"/>
  <c r="OYW22" i="28" s="1"/>
  <c r="OYQ22" i="28" s="1"/>
  <c r="OYK22" i="28" s="1"/>
  <c r="OYE22" i="28" s="1"/>
  <c r="OXY22" i="28" s="1"/>
  <c r="OXS22" i="28" s="1"/>
  <c r="OXM22" i="28" s="1"/>
  <c r="OXG22" i="28" s="1"/>
  <c r="OXA22" i="28" s="1"/>
  <c r="OWU22" i="28" s="1"/>
  <c r="OWO22" i="28" s="1"/>
  <c r="OWI22" i="28" s="1"/>
  <c r="OWC22" i="28" s="1"/>
  <c r="OVW22" i="28" s="1"/>
  <c r="OVQ22" i="28" s="1"/>
  <c r="OVK22" i="28" s="1"/>
  <c r="OVE22" i="28" s="1"/>
  <c r="OUY22" i="28" s="1"/>
  <c r="OUS22" i="28" s="1"/>
  <c r="OUM22" i="28" s="1"/>
  <c r="OUG22" i="28" s="1"/>
  <c r="OUA22" i="28" s="1"/>
  <c r="OTU22" i="28" s="1"/>
  <c r="OTO22" i="28" s="1"/>
  <c r="OTI22" i="28" s="1"/>
  <c r="OTC22" i="28" s="1"/>
  <c r="OSW22" i="28" s="1"/>
  <c r="OSQ22" i="28" s="1"/>
  <c r="OSK22" i="28" s="1"/>
  <c r="OSE22" i="28" s="1"/>
  <c r="ORY22" i="28" s="1"/>
  <c r="ORS22" i="28" s="1"/>
  <c r="ORM22" i="28" s="1"/>
  <c r="ORG22" i="28" s="1"/>
  <c r="ORA22" i="28" s="1"/>
  <c r="OQU22" i="28" s="1"/>
  <c r="OQO22" i="28" s="1"/>
  <c r="OQI22" i="28" s="1"/>
  <c r="OQC22" i="28" s="1"/>
  <c r="OPW22" i="28" s="1"/>
  <c r="OPQ22" i="28" s="1"/>
  <c r="OPK22" i="28" s="1"/>
  <c r="OPE22" i="28" s="1"/>
  <c r="OOY22" i="28" s="1"/>
  <c r="OOS22" i="28" s="1"/>
  <c r="OOM22" i="28" s="1"/>
  <c r="OOG22" i="28" s="1"/>
  <c r="OOA22" i="28" s="1"/>
  <c r="ONU22" i="28" s="1"/>
  <c r="ONO22" i="28" s="1"/>
  <c r="ONI22" i="28" s="1"/>
  <c r="ONC22" i="28" s="1"/>
  <c r="OMW22" i="28" s="1"/>
  <c r="OMQ22" i="28" s="1"/>
  <c r="OMK22" i="28" s="1"/>
  <c r="OME22" i="28" s="1"/>
  <c r="OLY22" i="28" s="1"/>
  <c r="OLS22" i="28" s="1"/>
  <c r="OLM22" i="28" s="1"/>
  <c r="OLG22" i="28" s="1"/>
  <c r="OLA22" i="28" s="1"/>
  <c r="OKU22" i="28" s="1"/>
  <c r="OKO22" i="28" s="1"/>
  <c r="OKI22" i="28" s="1"/>
  <c r="OKC22" i="28" s="1"/>
  <c r="OJW22" i="28" s="1"/>
  <c r="OJQ22" i="28" s="1"/>
  <c r="OJK22" i="28" s="1"/>
  <c r="OJE22" i="28" s="1"/>
  <c r="OIY22" i="28" s="1"/>
  <c r="OIS22" i="28" s="1"/>
  <c r="OIM22" i="28" s="1"/>
  <c r="OIG22" i="28" s="1"/>
  <c r="OIA22" i="28" s="1"/>
  <c r="OHU22" i="28" s="1"/>
  <c r="OHO22" i="28" s="1"/>
  <c r="OHI22" i="28" s="1"/>
  <c r="OHC22" i="28" s="1"/>
  <c r="OGW22" i="28" s="1"/>
  <c r="OGQ22" i="28" s="1"/>
  <c r="OGK22" i="28" s="1"/>
  <c r="OGE22" i="28" s="1"/>
  <c r="OFY22" i="28" s="1"/>
  <c r="OFS22" i="28" s="1"/>
  <c r="OFM22" i="28" s="1"/>
  <c r="OFG22" i="28" s="1"/>
  <c r="OFA22" i="28" s="1"/>
  <c r="OEU22" i="28" s="1"/>
  <c r="OEO22" i="28" s="1"/>
  <c r="OEI22" i="28" s="1"/>
  <c r="OEC22" i="28" s="1"/>
  <c r="ODW22" i="28" s="1"/>
  <c r="ODQ22" i="28" s="1"/>
  <c r="ODK22" i="28" s="1"/>
  <c r="ODE22" i="28" s="1"/>
  <c r="OCY22" i="28" s="1"/>
  <c r="OCS22" i="28" s="1"/>
  <c r="OCM22" i="28" s="1"/>
  <c r="OCG22" i="28" s="1"/>
  <c r="OCA22" i="28" s="1"/>
  <c r="OBU22" i="28" s="1"/>
  <c r="OBO22" i="28" s="1"/>
  <c r="OBI22" i="28" s="1"/>
  <c r="OBC22" i="28" s="1"/>
  <c r="OAW22" i="28" s="1"/>
  <c r="OAQ22" i="28" s="1"/>
  <c r="OAK22" i="28" s="1"/>
  <c r="OAE22" i="28" s="1"/>
  <c r="NZY22" i="28" s="1"/>
  <c r="NZS22" i="28" s="1"/>
  <c r="NZM22" i="28" s="1"/>
  <c r="NZG22" i="28" s="1"/>
  <c r="NZA22" i="28" s="1"/>
  <c r="NYU22" i="28" s="1"/>
  <c r="NYO22" i="28" s="1"/>
  <c r="NYI22" i="28" s="1"/>
  <c r="NYC22" i="28" s="1"/>
  <c r="NXW22" i="28" s="1"/>
  <c r="NXQ22" i="28" s="1"/>
  <c r="NXK22" i="28" s="1"/>
  <c r="NXE22" i="28" s="1"/>
  <c r="NWY22" i="28" s="1"/>
  <c r="NWS22" i="28" s="1"/>
  <c r="NWM22" i="28" s="1"/>
  <c r="NWG22" i="28" s="1"/>
  <c r="NWA22" i="28" s="1"/>
  <c r="NVU22" i="28" s="1"/>
  <c r="NVO22" i="28" s="1"/>
  <c r="NVI22" i="28" s="1"/>
  <c r="NVC22" i="28" s="1"/>
  <c r="NUW22" i="28" s="1"/>
  <c r="NUQ22" i="28" s="1"/>
  <c r="NUK22" i="28" s="1"/>
  <c r="NUE22" i="28" s="1"/>
  <c r="NTY22" i="28" s="1"/>
  <c r="NTS22" i="28" s="1"/>
  <c r="NTM22" i="28" s="1"/>
  <c r="NTG22" i="28" s="1"/>
  <c r="NTA22" i="28" s="1"/>
  <c r="NSU22" i="28" s="1"/>
  <c r="NSO22" i="28" s="1"/>
  <c r="NSI22" i="28" s="1"/>
  <c r="NSC22" i="28" s="1"/>
  <c r="NRW22" i="28" s="1"/>
  <c r="NRQ22" i="28" s="1"/>
  <c r="NRK22" i="28" s="1"/>
  <c r="NRE22" i="28" s="1"/>
  <c r="NQY22" i="28" s="1"/>
  <c r="NQS22" i="28" s="1"/>
  <c r="NQM22" i="28" s="1"/>
  <c r="NQG22" i="28" s="1"/>
  <c r="NQA22" i="28" s="1"/>
  <c r="NPU22" i="28" s="1"/>
  <c r="NPO22" i="28" s="1"/>
  <c r="NPI22" i="28" s="1"/>
  <c r="NPC22" i="28" s="1"/>
  <c r="NOW22" i="28" s="1"/>
  <c r="NOQ22" i="28" s="1"/>
  <c r="NOK22" i="28" s="1"/>
  <c r="NOE22" i="28" s="1"/>
  <c r="NNY22" i="28" s="1"/>
  <c r="NNS22" i="28" s="1"/>
  <c r="NNM22" i="28" s="1"/>
  <c r="NNG22" i="28" s="1"/>
  <c r="NNA22" i="28" s="1"/>
  <c r="NMU22" i="28" s="1"/>
  <c r="NMO22" i="28" s="1"/>
  <c r="NMI22" i="28" s="1"/>
  <c r="NMC22" i="28" s="1"/>
  <c r="NLW22" i="28" s="1"/>
  <c r="NLQ22" i="28" s="1"/>
  <c r="NLK22" i="28" s="1"/>
  <c r="NLE22" i="28" s="1"/>
  <c r="NKY22" i="28" s="1"/>
  <c r="NKS22" i="28" s="1"/>
  <c r="NKM22" i="28" s="1"/>
  <c r="NKG22" i="28" s="1"/>
  <c r="NKA22" i="28" s="1"/>
  <c r="NJU22" i="28" s="1"/>
  <c r="NJO22" i="28" s="1"/>
  <c r="NJI22" i="28" s="1"/>
  <c r="NJC22" i="28" s="1"/>
  <c r="NIW22" i="28" s="1"/>
  <c r="NIQ22" i="28" s="1"/>
  <c r="NIK22" i="28" s="1"/>
  <c r="NIE22" i="28" s="1"/>
  <c r="NHY22" i="28" s="1"/>
  <c r="NHS22" i="28" s="1"/>
  <c r="NHM22" i="28" s="1"/>
  <c r="NHG22" i="28" s="1"/>
  <c r="NHA22" i="28" s="1"/>
  <c r="NGU22" i="28" s="1"/>
  <c r="NGO22" i="28" s="1"/>
  <c r="NGI22" i="28" s="1"/>
  <c r="NGC22" i="28" s="1"/>
  <c r="NFW22" i="28" s="1"/>
  <c r="NFQ22" i="28" s="1"/>
  <c r="NFK22" i="28" s="1"/>
  <c r="NFE22" i="28" s="1"/>
  <c r="NEY22" i="28" s="1"/>
  <c r="NES22" i="28" s="1"/>
  <c r="NEM22" i="28" s="1"/>
  <c r="NEG22" i="28" s="1"/>
  <c r="NEA22" i="28" s="1"/>
  <c r="NDU22" i="28" s="1"/>
  <c r="NDO22" i="28" s="1"/>
  <c r="NDI22" i="28" s="1"/>
  <c r="NDC22" i="28" s="1"/>
  <c r="NCW22" i="28" s="1"/>
  <c r="NCQ22" i="28" s="1"/>
  <c r="NCK22" i="28" s="1"/>
  <c r="NCE22" i="28" s="1"/>
  <c r="NBY22" i="28" s="1"/>
  <c r="NBS22" i="28" s="1"/>
  <c r="NBM22" i="28" s="1"/>
  <c r="NBG22" i="28" s="1"/>
  <c r="NBA22" i="28" s="1"/>
  <c r="NAU22" i="28" s="1"/>
  <c r="NAO22" i="28" s="1"/>
  <c r="NAI22" i="28" s="1"/>
  <c r="NAC22" i="28" s="1"/>
  <c r="MZW22" i="28" s="1"/>
  <c r="MZQ22" i="28" s="1"/>
  <c r="MZK22" i="28" s="1"/>
  <c r="MZE22" i="28" s="1"/>
  <c r="MYY22" i="28" s="1"/>
  <c r="MYS22" i="28" s="1"/>
  <c r="MYM22" i="28" s="1"/>
  <c r="MYG22" i="28" s="1"/>
  <c r="MYA22" i="28" s="1"/>
  <c r="MXU22" i="28" s="1"/>
  <c r="MXO22" i="28" s="1"/>
  <c r="MXI22" i="28" s="1"/>
  <c r="MXC22" i="28" s="1"/>
  <c r="MWW22" i="28" s="1"/>
  <c r="MWQ22" i="28" s="1"/>
  <c r="MWK22" i="28" s="1"/>
  <c r="MWE22" i="28" s="1"/>
  <c r="MVY22" i="28" s="1"/>
  <c r="MVS22" i="28" s="1"/>
  <c r="MVM22" i="28" s="1"/>
  <c r="MVG22" i="28" s="1"/>
  <c r="MVA22" i="28" s="1"/>
  <c r="MUU22" i="28" s="1"/>
  <c r="MUO22" i="28" s="1"/>
  <c r="MUI22" i="28" s="1"/>
  <c r="MUC22" i="28" s="1"/>
  <c r="MTW22" i="28" s="1"/>
  <c r="MTQ22" i="28" s="1"/>
  <c r="MTK22" i="28" s="1"/>
  <c r="MTE22" i="28" s="1"/>
  <c r="MSY22" i="28" s="1"/>
  <c r="MSS22" i="28" s="1"/>
  <c r="MSM22" i="28" s="1"/>
  <c r="MSG22" i="28" s="1"/>
  <c r="MSA22" i="28" s="1"/>
  <c r="MRU22" i="28" s="1"/>
  <c r="MRO22" i="28" s="1"/>
  <c r="MRI22" i="28" s="1"/>
  <c r="MRC22" i="28" s="1"/>
  <c r="MQW22" i="28" s="1"/>
  <c r="MQQ22" i="28" s="1"/>
  <c r="MQK22" i="28" s="1"/>
  <c r="MQE22" i="28" s="1"/>
  <c r="MPY22" i="28" s="1"/>
  <c r="MPS22" i="28" s="1"/>
  <c r="MPM22" i="28" s="1"/>
  <c r="MPG22" i="28" s="1"/>
  <c r="MPA22" i="28" s="1"/>
  <c r="MOU22" i="28" s="1"/>
  <c r="MOO22" i="28" s="1"/>
  <c r="MOI22" i="28" s="1"/>
  <c r="MOC22" i="28" s="1"/>
  <c r="MNW22" i="28" s="1"/>
  <c r="MNQ22" i="28" s="1"/>
  <c r="MNK22" i="28" s="1"/>
  <c r="MNE22" i="28" s="1"/>
  <c r="MMY22" i="28" s="1"/>
  <c r="MMS22" i="28" s="1"/>
  <c r="MMM22" i="28" s="1"/>
  <c r="MMG22" i="28" s="1"/>
  <c r="MMA22" i="28" s="1"/>
  <c r="MLU22" i="28" s="1"/>
  <c r="MLO22" i="28" s="1"/>
  <c r="MLI22" i="28" s="1"/>
  <c r="MLC22" i="28" s="1"/>
  <c r="MKW22" i="28" s="1"/>
  <c r="MKQ22" i="28" s="1"/>
  <c r="MKK22" i="28" s="1"/>
  <c r="MKE22" i="28" s="1"/>
  <c r="MJY22" i="28" s="1"/>
  <c r="MJS22" i="28" s="1"/>
  <c r="MJM22" i="28" s="1"/>
  <c r="MJG22" i="28" s="1"/>
  <c r="MJA22" i="28" s="1"/>
  <c r="MIU22" i="28" s="1"/>
  <c r="MIO22" i="28" s="1"/>
  <c r="MII22" i="28" s="1"/>
  <c r="MIC22" i="28" s="1"/>
  <c r="MHW22" i="28" s="1"/>
  <c r="MHQ22" i="28" s="1"/>
  <c r="MHK22" i="28" s="1"/>
  <c r="MHE22" i="28" s="1"/>
  <c r="MGY22" i="28" s="1"/>
  <c r="MGS22" i="28" s="1"/>
  <c r="MGM22" i="28" s="1"/>
  <c r="MGG22" i="28" s="1"/>
  <c r="MGA22" i="28" s="1"/>
  <c r="MFU22" i="28" s="1"/>
  <c r="MFO22" i="28" s="1"/>
  <c r="MFI22" i="28" s="1"/>
  <c r="MFC22" i="28" s="1"/>
  <c r="MEW22" i="28" s="1"/>
  <c r="MEQ22" i="28" s="1"/>
  <c r="MEK22" i="28" s="1"/>
  <c r="MEE22" i="28" s="1"/>
  <c r="MDY22" i="28" s="1"/>
  <c r="MDS22" i="28" s="1"/>
  <c r="MDM22" i="28" s="1"/>
  <c r="MDG22" i="28" s="1"/>
  <c r="MDA22" i="28" s="1"/>
  <c r="MCU22" i="28" s="1"/>
  <c r="MCO22" i="28" s="1"/>
  <c r="MCI22" i="28" s="1"/>
  <c r="MCC22" i="28" s="1"/>
  <c r="MBW22" i="28" s="1"/>
  <c r="MBQ22" i="28" s="1"/>
  <c r="MBK22" i="28" s="1"/>
  <c r="MBE22" i="28" s="1"/>
  <c r="MAY22" i="28" s="1"/>
  <c r="MAS22" i="28" s="1"/>
  <c r="MAM22" i="28" s="1"/>
  <c r="MAG22" i="28" s="1"/>
  <c r="MAA22" i="28" s="1"/>
  <c r="LZU22" i="28" s="1"/>
  <c r="LZO22" i="28" s="1"/>
  <c r="LZI22" i="28" s="1"/>
  <c r="LZC22" i="28" s="1"/>
  <c r="LYW22" i="28" s="1"/>
  <c r="LYQ22" i="28" s="1"/>
  <c r="LYK22" i="28" s="1"/>
  <c r="LYE22" i="28" s="1"/>
  <c r="LXY22" i="28" s="1"/>
  <c r="LXS22" i="28" s="1"/>
  <c r="LXM22" i="28" s="1"/>
  <c r="LXG22" i="28" s="1"/>
  <c r="LXA22" i="28" s="1"/>
  <c r="LWU22" i="28" s="1"/>
  <c r="LWO22" i="28" s="1"/>
  <c r="LWI22" i="28" s="1"/>
  <c r="LWC22" i="28" s="1"/>
  <c r="LVW22" i="28" s="1"/>
  <c r="LVQ22" i="28" s="1"/>
  <c r="LVK22" i="28" s="1"/>
  <c r="LVE22" i="28" s="1"/>
  <c r="LUY22" i="28" s="1"/>
  <c r="LUS22" i="28" s="1"/>
  <c r="LUM22" i="28" s="1"/>
  <c r="LUG22" i="28" s="1"/>
  <c r="LUA22" i="28" s="1"/>
  <c r="LTU22" i="28" s="1"/>
  <c r="LTO22" i="28" s="1"/>
  <c r="LTI22" i="28" s="1"/>
  <c r="LTC22" i="28" s="1"/>
  <c r="LSW22" i="28" s="1"/>
  <c r="LSQ22" i="28" s="1"/>
  <c r="LSK22" i="28" s="1"/>
  <c r="LSE22" i="28" s="1"/>
  <c r="LRY22" i="28" s="1"/>
  <c r="LRS22" i="28" s="1"/>
  <c r="LRM22" i="28" s="1"/>
  <c r="LRG22" i="28" s="1"/>
  <c r="LRA22" i="28" s="1"/>
  <c r="LQU22" i="28" s="1"/>
  <c r="LQO22" i="28" s="1"/>
  <c r="LQI22" i="28" s="1"/>
  <c r="LQC22" i="28" s="1"/>
  <c r="LPW22" i="28" s="1"/>
  <c r="LPQ22" i="28" s="1"/>
  <c r="LPK22" i="28" s="1"/>
  <c r="LPE22" i="28" s="1"/>
  <c r="LOY22" i="28" s="1"/>
  <c r="LOS22" i="28" s="1"/>
  <c r="LOM22" i="28" s="1"/>
  <c r="LOG22" i="28" s="1"/>
  <c r="LOA22" i="28" s="1"/>
  <c r="LNU22" i="28" s="1"/>
  <c r="LNO22" i="28" s="1"/>
  <c r="LNI22" i="28" s="1"/>
  <c r="LNC22" i="28" s="1"/>
  <c r="LMW22" i="28" s="1"/>
  <c r="LMQ22" i="28" s="1"/>
  <c r="LMK22" i="28" s="1"/>
  <c r="LME22" i="28" s="1"/>
  <c r="LLY22" i="28" s="1"/>
  <c r="LLS22" i="28" s="1"/>
  <c r="LLM22" i="28" s="1"/>
  <c r="LLG22" i="28" s="1"/>
  <c r="LLA22" i="28" s="1"/>
  <c r="LKU22" i="28" s="1"/>
  <c r="LKO22" i="28" s="1"/>
  <c r="LKI22" i="28" s="1"/>
  <c r="LKC22" i="28" s="1"/>
  <c r="LJW22" i="28" s="1"/>
  <c r="LJQ22" i="28" s="1"/>
  <c r="LJK22" i="28" s="1"/>
  <c r="LJE22" i="28" s="1"/>
  <c r="LIY22" i="28" s="1"/>
  <c r="LIS22" i="28" s="1"/>
  <c r="LIM22" i="28" s="1"/>
  <c r="LIG22" i="28" s="1"/>
  <c r="LIA22" i="28" s="1"/>
  <c r="LHU22" i="28" s="1"/>
  <c r="LHO22" i="28" s="1"/>
  <c r="LHI22" i="28" s="1"/>
  <c r="LHC22" i="28" s="1"/>
  <c r="LGW22" i="28" s="1"/>
  <c r="LGQ22" i="28" s="1"/>
  <c r="LGK22" i="28" s="1"/>
  <c r="LGE22" i="28" s="1"/>
  <c r="LFY22" i="28" s="1"/>
  <c r="LFS22" i="28" s="1"/>
  <c r="LFM22" i="28" s="1"/>
  <c r="LFG22" i="28" s="1"/>
  <c r="LFA22" i="28" s="1"/>
  <c r="LEU22" i="28" s="1"/>
  <c r="LEO22" i="28" s="1"/>
  <c r="LEI22" i="28" s="1"/>
  <c r="LEC22" i="28" s="1"/>
  <c r="LDW22" i="28" s="1"/>
  <c r="LDQ22" i="28" s="1"/>
  <c r="LDK22" i="28" s="1"/>
  <c r="LDE22" i="28" s="1"/>
  <c r="LCY22" i="28" s="1"/>
  <c r="LCS22" i="28" s="1"/>
  <c r="LCM22" i="28" s="1"/>
  <c r="LCG22" i="28" s="1"/>
  <c r="LCA22" i="28" s="1"/>
  <c r="LBU22" i="28" s="1"/>
  <c r="LBO22" i="28" s="1"/>
  <c r="LBI22" i="28" s="1"/>
  <c r="LBC22" i="28" s="1"/>
  <c r="LAW22" i="28" s="1"/>
  <c r="LAQ22" i="28" s="1"/>
  <c r="LAK22" i="28" s="1"/>
  <c r="LAE22" i="28" s="1"/>
  <c r="KZY22" i="28" s="1"/>
  <c r="KZS22" i="28" s="1"/>
  <c r="KZM22" i="28" s="1"/>
  <c r="KZG22" i="28" s="1"/>
  <c r="KZA22" i="28" s="1"/>
  <c r="KYU22" i="28" s="1"/>
  <c r="KYO22" i="28" s="1"/>
  <c r="KYI22" i="28" s="1"/>
  <c r="KYC22" i="28" s="1"/>
  <c r="KXW22" i="28" s="1"/>
  <c r="KXQ22" i="28" s="1"/>
  <c r="KXK22" i="28" s="1"/>
  <c r="KXE22" i="28" s="1"/>
  <c r="KWY22" i="28" s="1"/>
  <c r="KWS22" i="28" s="1"/>
  <c r="KWM22" i="28" s="1"/>
  <c r="KWG22" i="28" s="1"/>
  <c r="KWA22" i="28" s="1"/>
  <c r="KVU22" i="28" s="1"/>
  <c r="KVO22" i="28" s="1"/>
  <c r="KVI22" i="28" s="1"/>
  <c r="KVC22" i="28" s="1"/>
  <c r="KUW22" i="28" s="1"/>
  <c r="KUQ22" i="28" s="1"/>
  <c r="KUK22" i="28" s="1"/>
  <c r="KUE22" i="28" s="1"/>
  <c r="KTY22" i="28" s="1"/>
  <c r="KTS22" i="28" s="1"/>
  <c r="KTM22" i="28" s="1"/>
  <c r="KTG22" i="28" s="1"/>
  <c r="KTA22" i="28" s="1"/>
  <c r="KSU22" i="28" s="1"/>
  <c r="KSO22" i="28" s="1"/>
  <c r="KSI22" i="28" s="1"/>
  <c r="KSC22" i="28" s="1"/>
  <c r="KRW22" i="28" s="1"/>
  <c r="KRQ22" i="28" s="1"/>
  <c r="KRK22" i="28" s="1"/>
  <c r="KRE22" i="28" s="1"/>
  <c r="KQY22" i="28" s="1"/>
  <c r="KQS22" i="28" s="1"/>
  <c r="KQM22" i="28" s="1"/>
  <c r="KQG22" i="28" s="1"/>
  <c r="KQA22" i="28" s="1"/>
  <c r="KPU22" i="28" s="1"/>
  <c r="KPO22" i="28" s="1"/>
  <c r="KPI22" i="28" s="1"/>
  <c r="KPC22" i="28" s="1"/>
  <c r="KOW22" i="28" s="1"/>
  <c r="KOQ22" i="28" s="1"/>
  <c r="KOK22" i="28" s="1"/>
  <c r="KOE22" i="28" s="1"/>
  <c r="KNY22" i="28" s="1"/>
  <c r="KNS22" i="28" s="1"/>
  <c r="KNM22" i="28" s="1"/>
  <c r="KNG22" i="28" s="1"/>
  <c r="KNA22" i="28" s="1"/>
  <c r="KMU22" i="28" s="1"/>
  <c r="KMO22" i="28" s="1"/>
  <c r="KMI22" i="28" s="1"/>
  <c r="KMC22" i="28" s="1"/>
  <c r="KLW22" i="28" s="1"/>
  <c r="KLQ22" i="28" s="1"/>
  <c r="KLK22" i="28" s="1"/>
  <c r="KLE22" i="28" s="1"/>
  <c r="KKY22" i="28" s="1"/>
  <c r="KKS22" i="28" s="1"/>
  <c r="KKM22" i="28" s="1"/>
  <c r="KKG22" i="28" s="1"/>
  <c r="KKA22" i="28" s="1"/>
  <c r="KJU22" i="28" s="1"/>
  <c r="KJO22" i="28" s="1"/>
  <c r="KJI22" i="28" s="1"/>
  <c r="KJC22" i="28" s="1"/>
  <c r="KIW22" i="28" s="1"/>
  <c r="KIQ22" i="28" s="1"/>
  <c r="KIK22" i="28" s="1"/>
  <c r="KIE22" i="28" s="1"/>
  <c r="KHY22" i="28" s="1"/>
  <c r="KHS22" i="28" s="1"/>
  <c r="KHM22" i="28" s="1"/>
  <c r="KHG22" i="28" s="1"/>
  <c r="KHA22" i="28" s="1"/>
  <c r="KGU22" i="28" s="1"/>
  <c r="KGO22" i="28" s="1"/>
  <c r="KGI22" i="28" s="1"/>
  <c r="KGC22" i="28" s="1"/>
  <c r="KFW22" i="28" s="1"/>
  <c r="KFQ22" i="28" s="1"/>
  <c r="KFK22" i="28" s="1"/>
  <c r="KFE22" i="28" s="1"/>
  <c r="KEY22" i="28" s="1"/>
  <c r="KES22" i="28" s="1"/>
  <c r="KEM22" i="28" s="1"/>
  <c r="KEG22" i="28" s="1"/>
  <c r="KEA22" i="28" s="1"/>
  <c r="KDU22" i="28" s="1"/>
  <c r="KDO22" i="28" s="1"/>
  <c r="KDI22" i="28" s="1"/>
  <c r="KDC22" i="28" s="1"/>
  <c r="KCW22" i="28" s="1"/>
  <c r="KCQ22" i="28" s="1"/>
  <c r="KCK22" i="28" s="1"/>
  <c r="KCE22" i="28" s="1"/>
  <c r="KBY22" i="28" s="1"/>
  <c r="KBS22" i="28" s="1"/>
  <c r="KBM22" i="28" s="1"/>
  <c r="KBG22" i="28" s="1"/>
  <c r="KBA22" i="28" s="1"/>
  <c r="KAU22" i="28" s="1"/>
  <c r="KAO22" i="28" s="1"/>
  <c r="KAI22" i="28" s="1"/>
  <c r="KAC22" i="28" s="1"/>
  <c r="JZW22" i="28" s="1"/>
  <c r="JZQ22" i="28" s="1"/>
  <c r="JZK22" i="28" s="1"/>
  <c r="JZE22" i="28" s="1"/>
  <c r="JYY22" i="28" s="1"/>
  <c r="JYS22" i="28" s="1"/>
  <c r="JYM22" i="28" s="1"/>
  <c r="JYG22" i="28" s="1"/>
  <c r="JYA22" i="28" s="1"/>
  <c r="JXU22" i="28" s="1"/>
  <c r="JXO22" i="28" s="1"/>
  <c r="JXI22" i="28" s="1"/>
  <c r="JXC22" i="28" s="1"/>
  <c r="JWW22" i="28" s="1"/>
  <c r="JWQ22" i="28" s="1"/>
  <c r="JWK22" i="28" s="1"/>
  <c r="JWE22" i="28" s="1"/>
  <c r="JVY22" i="28" s="1"/>
  <c r="JVS22" i="28" s="1"/>
  <c r="JVM22" i="28" s="1"/>
  <c r="JVG22" i="28" s="1"/>
  <c r="JVA22" i="28" s="1"/>
  <c r="JUU22" i="28" s="1"/>
  <c r="JUO22" i="28" s="1"/>
  <c r="JUI22" i="28" s="1"/>
  <c r="JUC22" i="28" s="1"/>
  <c r="JTW22" i="28" s="1"/>
  <c r="JTQ22" i="28" s="1"/>
  <c r="JTK22" i="28" s="1"/>
  <c r="JTE22" i="28" s="1"/>
  <c r="JSY22" i="28" s="1"/>
  <c r="JSS22" i="28" s="1"/>
  <c r="JSM22" i="28" s="1"/>
  <c r="JSG22" i="28" s="1"/>
  <c r="JSA22" i="28" s="1"/>
  <c r="JRU22" i="28" s="1"/>
  <c r="JRO22" i="28" s="1"/>
  <c r="JRI22" i="28" s="1"/>
  <c r="JRC22" i="28" s="1"/>
  <c r="JQW22" i="28" s="1"/>
  <c r="JQQ22" i="28" s="1"/>
  <c r="JQK22" i="28" s="1"/>
  <c r="JQE22" i="28" s="1"/>
  <c r="JPY22" i="28" s="1"/>
  <c r="JPS22" i="28" s="1"/>
  <c r="JPM22" i="28" s="1"/>
  <c r="JPG22" i="28" s="1"/>
  <c r="JPA22" i="28" s="1"/>
  <c r="JOU22" i="28" s="1"/>
  <c r="JOO22" i="28" s="1"/>
  <c r="JOI22" i="28" s="1"/>
  <c r="JOC22" i="28" s="1"/>
  <c r="JNW22" i="28" s="1"/>
  <c r="JNQ22" i="28" s="1"/>
  <c r="JNK22" i="28" s="1"/>
  <c r="JNE22" i="28" s="1"/>
  <c r="JMY22" i="28" s="1"/>
  <c r="JMS22" i="28" s="1"/>
  <c r="JMM22" i="28" s="1"/>
  <c r="JMG22" i="28" s="1"/>
  <c r="JMA22" i="28" s="1"/>
  <c r="JLU22" i="28" s="1"/>
  <c r="JLO22" i="28" s="1"/>
  <c r="JLI22" i="28" s="1"/>
  <c r="JLC22" i="28" s="1"/>
  <c r="JKW22" i="28" s="1"/>
  <c r="JKQ22" i="28" s="1"/>
  <c r="JKK22" i="28" s="1"/>
  <c r="JKE22" i="28" s="1"/>
  <c r="JJY22" i="28" s="1"/>
  <c r="JJS22" i="28" s="1"/>
  <c r="JJM22" i="28" s="1"/>
  <c r="JJG22" i="28" s="1"/>
  <c r="JJA22" i="28" s="1"/>
  <c r="JIU22" i="28" s="1"/>
  <c r="JIO22" i="28" s="1"/>
  <c r="JII22" i="28" s="1"/>
  <c r="JIC22" i="28" s="1"/>
  <c r="JHW22" i="28" s="1"/>
  <c r="JHQ22" i="28" s="1"/>
  <c r="JHK22" i="28" s="1"/>
  <c r="JHE22" i="28" s="1"/>
  <c r="JGY22" i="28" s="1"/>
  <c r="JGS22" i="28" s="1"/>
  <c r="JGM22" i="28" s="1"/>
  <c r="JGG22" i="28" s="1"/>
  <c r="JGA22" i="28" s="1"/>
  <c r="JFU22" i="28" s="1"/>
  <c r="JFO22" i="28" s="1"/>
  <c r="JFI22" i="28" s="1"/>
  <c r="JFC22" i="28" s="1"/>
  <c r="JEW22" i="28" s="1"/>
  <c r="JEQ22" i="28" s="1"/>
  <c r="JEK22" i="28" s="1"/>
  <c r="JEE22" i="28" s="1"/>
  <c r="JDY22" i="28" s="1"/>
  <c r="JDS22" i="28" s="1"/>
  <c r="JDM22" i="28" s="1"/>
  <c r="JDG22" i="28" s="1"/>
  <c r="JDA22" i="28" s="1"/>
  <c r="JCU22" i="28" s="1"/>
  <c r="JCO22" i="28" s="1"/>
  <c r="JCI22" i="28" s="1"/>
  <c r="JCC22" i="28" s="1"/>
  <c r="JBW22" i="28" s="1"/>
  <c r="JBQ22" i="28" s="1"/>
  <c r="JBK22" i="28" s="1"/>
  <c r="JBE22" i="28" s="1"/>
  <c r="JAY22" i="28" s="1"/>
  <c r="JAS22" i="28" s="1"/>
  <c r="JAM22" i="28" s="1"/>
  <c r="JAG22" i="28" s="1"/>
  <c r="JAA22" i="28" s="1"/>
  <c r="IZU22" i="28" s="1"/>
  <c r="IZO22" i="28" s="1"/>
  <c r="IZI22" i="28" s="1"/>
  <c r="IZC22" i="28" s="1"/>
  <c r="IYW22" i="28" s="1"/>
  <c r="IYQ22" i="28" s="1"/>
  <c r="IYK22" i="28" s="1"/>
  <c r="IYE22" i="28" s="1"/>
  <c r="IXY22" i="28" s="1"/>
  <c r="IXS22" i="28" s="1"/>
  <c r="IXM22" i="28" s="1"/>
  <c r="IXG22" i="28" s="1"/>
  <c r="IXA22" i="28" s="1"/>
  <c r="IWU22" i="28" s="1"/>
  <c r="IWO22" i="28" s="1"/>
  <c r="IWI22" i="28" s="1"/>
  <c r="IWC22" i="28" s="1"/>
  <c r="IVW22" i="28" s="1"/>
  <c r="IVQ22" i="28" s="1"/>
  <c r="IVK22" i="28" s="1"/>
  <c r="IVE22" i="28" s="1"/>
  <c r="IUY22" i="28" s="1"/>
  <c r="IUS22" i="28" s="1"/>
  <c r="IUM22" i="28" s="1"/>
  <c r="IUG22" i="28" s="1"/>
  <c r="IUA22" i="28" s="1"/>
  <c r="ITU22" i="28" s="1"/>
  <c r="ITO22" i="28" s="1"/>
  <c r="ITI22" i="28" s="1"/>
  <c r="ITC22" i="28" s="1"/>
  <c r="ISW22" i="28" s="1"/>
  <c r="ISQ22" i="28" s="1"/>
  <c r="ISK22" i="28" s="1"/>
  <c r="ISE22" i="28" s="1"/>
  <c r="IRY22" i="28" s="1"/>
  <c r="IRS22" i="28" s="1"/>
  <c r="IRM22" i="28" s="1"/>
  <c r="IRG22" i="28" s="1"/>
  <c r="IRA22" i="28" s="1"/>
  <c r="IQU22" i="28" s="1"/>
  <c r="IQO22" i="28" s="1"/>
  <c r="IQI22" i="28" s="1"/>
  <c r="IQC22" i="28" s="1"/>
  <c r="IPW22" i="28" s="1"/>
  <c r="IPQ22" i="28" s="1"/>
  <c r="IPK22" i="28" s="1"/>
  <c r="IPE22" i="28" s="1"/>
  <c r="IOY22" i="28" s="1"/>
  <c r="IOS22" i="28" s="1"/>
  <c r="IOM22" i="28" s="1"/>
  <c r="IOG22" i="28" s="1"/>
  <c r="IOA22" i="28" s="1"/>
  <c r="INU22" i="28" s="1"/>
  <c r="INO22" i="28" s="1"/>
  <c r="INI22" i="28" s="1"/>
  <c r="INC22" i="28" s="1"/>
  <c r="IMW22" i="28" s="1"/>
  <c r="IMQ22" i="28" s="1"/>
  <c r="IMK22" i="28" s="1"/>
  <c r="IME22" i="28" s="1"/>
  <c r="ILY22" i="28" s="1"/>
  <c r="ILS22" i="28" s="1"/>
  <c r="ILM22" i="28" s="1"/>
  <c r="ILG22" i="28" s="1"/>
  <c r="ILA22" i="28" s="1"/>
  <c r="IKU22" i="28" s="1"/>
  <c r="IKO22" i="28" s="1"/>
  <c r="IKI22" i="28" s="1"/>
  <c r="IKC22" i="28" s="1"/>
  <c r="IJW22" i="28" s="1"/>
  <c r="IJQ22" i="28" s="1"/>
  <c r="IJK22" i="28" s="1"/>
  <c r="IJE22" i="28" s="1"/>
  <c r="IIY22" i="28" s="1"/>
  <c r="IIS22" i="28" s="1"/>
  <c r="IIM22" i="28" s="1"/>
  <c r="IIG22" i="28" s="1"/>
  <c r="IIA22" i="28" s="1"/>
  <c r="IHU22" i="28" s="1"/>
  <c r="IHO22" i="28" s="1"/>
  <c r="IHI22" i="28" s="1"/>
  <c r="IHC22" i="28" s="1"/>
  <c r="IGW22" i="28" s="1"/>
  <c r="IGQ22" i="28" s="1"/>
  <c r="IGK22" i="28" s="1"/>
  <c r="IGE22" i="28" s="1"/>
  <c r="IFY22" i="28" s="1"/>
  <c r="IFS22" i="28" s="1"/>
  <c r="IFM22" i="28" s="1"/>
  <c r="IFG22" i="28" s="1"/>
  <c r="IFA22" i="28" s="1"/>
  <c r="IEU22" i="28" s="1"/>
  <c r="IEO22" i="28" s="1"/>
  <c r="IEI22" i="28" s="1"/>
  <c r="IEC22" i="28" s="1"/>
  <c r="IDW22" i="28" s="1"/>
  <c r="IDQ22" i="28" s="1"/>
  <c r="IDK22" i="28" s="1"/>
  <c r="IDE22" i="28" s="1"/>
  <c r="ICY22" i="28" s="1"/>
  <c r="ICS22" i="28" s="1"/>
  <c r="ICM22" i="28" s="1"/>
  <c r="ICG22" i="28" s="1"/>
  <c r="ICA22" i="28" s="1"/>
  <c r="IBU22" i="28" s="1"/>
  <c r="IBO22" i="28" s="1"/>
  <c r="IBI22" i="28" s="1"/>
  <c r="IBC22" i="28" s="1"/>
  <c r="IAW22" i="28" s="1"/>
  <c r="IAQ22" i="28" s="1"/>
  <c r="IAK22" i="28" s="1"/>
  <c r="IAE22" i="28" s="1"/>
  <c r="HZY22" i="28" s="1"/>
  <c r="HZS22" i="28" s="1"/>
  <c r="HZM22" i="28" s="1"/>
  <c r="HZG22" i="28" s="1"/>
  <c r="HZA22" i="28" s="1"/>
  <c r="HYU22" i="28" s="1"/>
  <c r="HYO22" i="28" s="1"/>
  <c r="HYI22" i="28" s="1"/>
  <c r="HYC22" i="28" s="1"/>
  <c r="HXW22" i="28" s="1"/>
  <c r="HXQ22" i="28" s="1"/>
  <c r="HXK22" i="28" s="1"/>
  <c r="HXE22" i="28" s="1"/>
  <c r="HWY22" i="28" s="1"/>
  <c r="HWS22" i="28" s="1"/>
  <c r="HWM22" i="28" s="1"/>
  <c r="HWG22" i="28" s="1"/>
  <c r="HWA22" i="28" s="1"/>
  <c r="HVU22" i="28" s="1"/>
  <c r="HVO22" i="28" s="1"/>
  <c r="HVI22" i="28" s="1"/>
  <c r="HVC22" i="28" s="1"/>
  <c r="HUW22" i="28" s="1"/>
  <c r="HUQ22" i="28" s="1"/>
  <c r="HUK22" i="28" s="1"/>
  <c r="HUE22" i="28" s="1"/>
  <c r="HTY22" i="28" s="1"/>
  <c r="HTS22" i="28" s="1"/>
  <c r="HTM22" i="28" s="1"/>
  <c r="HTG22" i="28" s="1"/>
  <c r="HTA22" i="28" s="1"/>
  <c r="HSU22" i="28" s="1"/>
  <c r="HSO22" i="28" s="1"/>
  <c r="HSI22" i="28" s="1"/>
  <c r="HSC22" i="28" s="1"/>
  <c r="HRW22" i="28" s="1"/>
  <c r="HRQ22" i="28" s="1"/>
  <c r="HRK22" i="28" s="1"/>
  <c r="HRE22" i="28" s="1"/>
  <c r="HQY22" i="28" s="1"/>
  <c r="HQS22" i="28" s="1"/>
  <c r="HQM22" i="28" s="1"/>
  <c r="HQG22" i="28" s="1"/>
  <c r="HQA22" i="28" s="1"/>
  <c r="HPU22" i="28" s="1"/>
  <c r="HPO22" i="28" s="1"/>
  <c r="HPI22" i="28" s="1"/>
  <c r="HPC22" i="28" s="1"/>
  <c r="HOW22" i="28" s="1"/>
  <c r="HOQ22" i="28" s="1"/>
  <c r="HOK22" i="28" s="1"/>
  <c r="HOE22" i="28" s="1"/>
  <c r="HNY22" i="28" s="1"/>
  <c r="HNS22" i="28" s="1"/>
  <c r="HNM22" i="28" s="1"/>
  <c r="HNG22" i="28" s="1"/>
  <c r="HNA22" i="28" s="1"/>
  <c r="HMU22" i="28" s="1"/>
  <c r="HMO22" i="28" s="1"/>
  <c r="HMI22" i="28" s="1"/>
  <c r="HMC22" i="28" s="1"/>
  <c r="HLW22" i="28" s="1"/>
  <c r="HLQ22" i="28" s="1"/>
  <c r="HLK22" i="28" s="1"/>
  <c r="HLE22" i="28" s="1"/>
  <c r="HKY22" i="28" s="1"/>
  <c r="HKS22" i="28" s="1"/>
  <c r="HKM22" i="28" s="1"/>
  <c r="HKG22" i="28" s="1"/>
  <c r="HKA22" i="28" s="1"/>
  <c r="HJU22" i="28" s="1"/>
  <c r="HJO22" i="28" s="1"/>
  <c r="HJI22" i="28" s="1"/>
  <c r="HJC22" i="28" s="1"/>
  <c r="HIW22" i="28" s="1"/>
  <c r="HIQ22" i="28" s="1"/>
  <c r="HIK22" i="28" s="1"/>
  <c r="HIE22" i="28" s="1"/>
  <c r="HHY22" i="28" s="1"/>
  <c r="HHS22" i="28" s="1"/>
  <c r="HHM22" i="28" s="1"/>
  <c r="HHG22" i="28" s="1"/>
  <c r="HHA22" i="28" s="1"/>
  <c r="HGU22" i="28" s="1"/>
  <c r="HGO22" i="28" s="1"/>
  <c r="HGI22" i="28" s="1"/>
  <c r="HGC22" i="28" s="1"/>
  <c r="HFW22" i="28" s="1"/>
  <c r="HFQ22" i="28" s="1"/>
  <c r="HFK22" i="28" s="1"/>
  <c r="HFE22" i="28" s="1"/>
  <c r="HEY22" i="28" s="1"/>
  <c r="HES22" i="28" s="1"/>
  <c r="HEM22" i="28" s="1"/>
  <c r="HEG22" i="28" s="1"/>
  <c r="HEA22" i="28" s="1"/>
  <c r="HDU22" i="28" s="1"/>
  <c r="HDO22" i="28" s="1"/>
  <c r="HDI22" i="28" s="1"/>
  <c r="HDC22" i="28" s="1"/>
  <c r="HCW22" i="28" s="1"/>
  <c r="HCQ22" i="28" s="1"/>
  <c r="HCK22" i="28" s="1"/>
  <c r="HCE22" i="28" s="1"/>
  <c r="HBY22" i="28" s="1"/>
  <c r="HBS22" i="28" s="1"/>
  <c r="HBM22" i="28" s="1"/>
  <c r="HBG22" i="28" s="1"/>
  <c r="HBA22" i="28" s="1"/>
  <c r="HAU22" i="28" s="1"/>
  <c r="HAO22" i="28" s="1"/>
  <c r="HAI22" i="28" s="1"/>
  <c r="HAC22" i="28" s="1"/>
  <c r="GZW22" i="28" s="1"/>
  <c r="GZQ22" i="28" s="1"/>
  <c r="GZK22" i="28" s="1"/>
  <c r="GZE22" i="28" s="1"/>
  <c r="GYY22" i="28" s="1"/>
  <c r="GYS22" i="28" s="1"/>
  <c r="GYM22" i="28" s="1"/>
  <c r="GYG22" i="28" s="1"/>
  <c r="GYA22" i="28" s="1"/>
  <c r="GXU22" i="28" s="1"/>
  <c r="GXO22" i="28" s="1"/>
  <c r="GXI22" i="28" s="1"/>
  <c r="GXC22" i="28" s="1"/>
  <c r="GWW22" i="28" s="1"/>
  <c r="GWQ22" i="28" s="1"/>
  <c r="GWK22" i="28" s="1"/>
  <c r="GWE22" i="28" s="1"/>
  <c r="GVY22" i="28" s="1"/>
  <c r="GVS22" i="28" s="1"/>
  <c r="GVM22" i="28" s="1"/>
  <c r="GVG22" i="28" s="1"/>
  <c r="GVA22" i="28" s="1"/>
  <c r="GUU22" i="28" s="1"/>
  <c r="GUO22" i="28" s="1"/>
  <c r="GUI22" i="28" s="1"/>
  <c r="GUC22" i="28" s="1"/>
  <c r="GTW22" i="28" s="1"/>
  <c r="GTQ22" i="28" s="1"/>
  <c r="GTK22" i="28" s="1"/>
  <c r="GTE22" i="28" s="1"/>
  <c r="GSY22" i="28" s="1"/>
  <c r="GSS22" i="28" s="1"/>
  <c r="GSM22" i="28" s="1"/>
  <c r="GSG22" i="28" s="1"/>
  <c r="GSA22" i="28" s="1"/>
  <c r="GRU22" i="28" s="1"/>
  <c r="GRO22" i="28" s="1"/>
  <c r="GRI22" i="28" s="1"/>
  <c r="GRC22" i="28" s="1"/>
  <c r="GQW22" i="28" s="1"/>
  <c r="GQQ22" i="28" s="1"/>
  <c r="GQK22" i="28" s="1"/>
  <c r="GQE22" i="28" s="1"/>
  <c r="GPY22" i="28" s="1"/>
  <c r="GPS22" i="28" s="1"/>
  <c r="GPM22" i="28" s="1"/>
  <c r="GPG22" i="28" s="1"/>
  <c r="GPA22" i="28" s="1"/>
  <c r="GOU22" i="28" s="1"/>
  <c r="GOO22" i="28" s="1"/>
  <c r="GOI22" i="28" s="1"/>
  <c r="GOC22" i="28" s="1"/>
  <c r="GNW22" i="28" s="1"/>
  <c r="GNQ22" i="28" s="1"/>
  <c r="GNK22" i="28" s="1"/>
  <c r="GNE22" i="28" s="1"/>
  <c r="GMY22" i="28" s="1"/>
  <c r="GMS22" i="28" s="1"/>
  <c r="GMM22" i="28" s="1"/>
  <c r="GMG22" i="28" s="1"/>
  <c r="GMA22" i="28" s="1"/>
  <c r="GLU22" i="28" s="1"/>
  <c r="GLO22" i="28" s="1"/>
  <c r="GLI22" i="28" s="1"/>
  <c r="GLC22" i="28" s="1"/>
  <c r="GKW22" i="28" s="1"/>
  <c r="GKQ22" i="28" s="1"/>
  <c r="GKK22" i="28" s="1"/>
  <c r="GKE22" i="28" s="1"/>
  <c r="GJY22" i="28" s="1"/>
  <c r="GJS22" i="28" s="1"/>
  <c r="GJM22" i="28" s="1"/>
  <c r="GJG22" i="28" s="1"/>
  <c r="GJA22" i="28" s="1"/>
  <c r="GIU22" i="28" s="1"/>
  <c r="GIO22" i="28" s="1"/>
  <c r="GII22" i="28" s="1"/>
  <c r="GIC22" i="28" s="1"/>
  <c r="GHW22" i="28" s="1"/>
  <c r="GHQ22" i="28" s="1"/>
  <c r="GHK22" i="28" s="1"/>
  <c r="GHE22" i="28" s="1"/>
  <c r="GGY22" i="28" s="1"/>
  <c r="GGS22" i="28" s="1"/>
  <c r="GGM22" i="28" s="1"/>
  <c r="GGG22" i="28" s="1"/>
  <c r="GGA22" i="28" s="1"/>
  <c r="GFU22" i="28" s="1"/>
  <c r="GFO22" i="28" s="1"/>
  <c r="GFI22" i="28" s="1"/>
  <c r="GFC22" i="28" s="1"/>
  <c r="GEW22" i="28" s="1"/>
  <c r="GEQ22" i="28" s="1"/>
  <c r="GEK22" i="28" s="1"/>
  <c r="GEE22" i="28" s="1"/>
  <c r="GDY22" i="28" s="1"/>
  <c r="GDS22" i="28" s="1"/>
  <c r="GDM22" i="28" s="1"/>
  <c r="GDG22" i="28" s="1"/>
  <c r="GDA22" i="28" s="1"/>
  <c r="GCU22" i="28" s="1"/>
  <c r="GCO22" i="28" s="1"/>
  <c r="GCI22" i="28" s="1"/>
  <c r="GCC22" i="28" s="1"/>
  <c r="GBW22" i="28" s="1"/>
  <c r="GBQ22" i="28" s="1"/>
  <c r="GBK22" i="28" s="1"/>
  <c r="GBE22" i="28" s="1"/>
  <c r="GAY22" i="28" s="1"/>
  <c r="GAS22" i="28" s="1"/>
  <c r="GAM22" i="28" s="1"/>
  <c r="GAG22" i="28" s="1"/>
  <c r="GAA22" i="28" s="1"/>
  <c r="FZU22" i="28" s="1"/>
  <c r="FZO22" i="28" s="1"/>
  <c r="FZI22" i="28" s="1"/>
  <c r="FZC22" i="28" s="1"/>
  <c r="FYW22" i="28" s="1"/>
  <c r="FYQ22" i="28" s="1"/>
  <c r="FYK22" i="28" s="1"/>
  <c r="FYE22" i="28" s="1"/>
  <c r="FXY22" i="28" s="1"/>
  <c r="FXS22" i="28" s="1"/>
  <c r="FXM22" i="28" s="1"/>
  <c r="FXG22" i="28" s="1"/>
  <c r="FXA22" i="28" s="1"/>
  <c r="FWU22" i="28" s="1"/>
  <c r="FWO22" i="28" s="1"/>
  <c r="FWI22" i="28" s="1"/>
  <c r="FWC22" i="28" s="1"/>
  <c r="FVW22" i="28" s="1"/>
  <c r="FVQ22" i="28" s="1"/>
  <c r="FVK22" i="28" s="1"/>
  <c r="FVE22" i="28" s="1"/>
  <c r="FUY22" i="28" s="1"/>
  <c r="FUS22" i="28" s="1"/>
  <c r="FUM22" i="28" s="1"/>
  <c r="FUG22" i="28" s="1"/>
  <c r="FUA22" i="28" s="1"/>
  <c r="FTU22" i="28" s="1"/>
  <c r="FTO22" i="28" s="1"/>
  <c r="FTI22" i="28" s="1"/>
  <c r="FTC22" i="28" s="1"/>
  <c r="FSW22" i="28" s="1"/>
  <c r="FSQ22" i="28" s="1"/>
  <c r="FSK22" i="28" s="1"/>
  <c r="FSE22" i="28" s="1"/>
  <c r="FRY22" i="28" s="1"/>
  <c r="FRS22" i="28" s="1"/>
  <c r="FRM22" i="28" s="1"/>
  <c r="FRG22" i="28" s="1"/>
  <c r="FRA22" i="28" s="1"/>
  <c r="FQU22" i="28" s="1"/>
  <c r="FQO22" i="28" s="1"/>
  <c r="FQI22" i="28" s="1"/>
  <c r="FQC22" i="28" s="1"/>
  <c r="FPW22" i="28" s="1"/>
  <c r="FPQ22" i="28" s="1"/>
  <c r="FPK22" i="28" s="1"/>
  <c r="FPE22" i="28" s="1"/>
  <c r="FOY22" i="28" s="1"/>
  <c r="FOS22" i="28" s="1"/>
  <c r="FOM22" i="28" s="1"/>
  <c r="FOG22" i="28" s="1"/>
  <c r="FOA22" i="28" s="1"/>
  <c r="FNU22" i="28" s="1"/>
  <c r="FNO22" i="28" s="1"/>
  <c r="FNI22" i="28" s="1"/>
  <c r="FNC22" i="28" s="1"/>
  <c r="FMW22" i="28" s="1"/>
  <c r="FMQ22" i="28" s="1"/>
  <c r="FMK22" i="28" s="1"/>
  <c r="FME22" i="28" s="1"/>
  <c r="FLY22" i="28" s="1"/>
  <c r="FLS22" i="28" s="1"/>
  <c r="FLM22" i="28" s="1"/>
  <c r="FLG22" i="28" s="1"/>
  <c r="FLA22" i="28" s="1"/>
  <c r="FKU22" i="28" s="1"/>
  <c r="FKO22" i="28" s="1"/>
  <c r="FKI22" i="28" s="1"/>
  <c r="FKC22" i="28" s="1"/>
  <c r="FJW22" i="28" s="1"/>
  <c r="FJQ22" i="28" s="1"/>
  <c r="FJK22" i="28" s="1"/>
  <c r="FJE22" i="28" s="1"/>
  <c r="FIY22" i="28" s="1"/>
  <c r="FIS22" i="28" s="1"/>
  <c r="FIM22" i="28" s="1"/>
  <c r="FIG22" i="28" s="1"/>
  <c r="FIA22" i="28" s="1"/>
  <c r="FHU22" i="28" s="1"/>
  <c r="FHO22" i="28" s="1"/>
  <c r="FHI22" i="28" s="1"/>
  <c r="FHC22" i="28" s="1"/>
  <c r="FGW22" i="28" s="1"/>
  <c r="FGQ22" i="28" s="1"/>
  <c r="FGK22" i="28" s="1"/>
  <c r="FGE22" i="28" s="1"/>
  <c r="FFY22" i="28" s="1"/>
  <c r="FFS22" i="28" s="1"/>
  <c r="FFM22" i="28" s="1"/>
  <c r="FFG22" i="28" s="1"/>
  <c r="FFA22" i="28" s="1"/>
  <c r="FEU22" i="28" s="1"/>
  <c r="FEO22" i="28" s="1"/>
  <c r="FEI22" i="28" s="1"/>
  <c r="FEC22" i="28" s="1"/>
  <c r="FDW22" i="28" s="1"/>
  <c r="FDQ22" i="28" s="1"/>
  <c r="FDK22" i="28" s="1"/>
  <c r="FDE22" i="28" s="1"/>
  <c r="FCY22" i="28" s="1"/>
  <c r="FCS22" i="28" s="1"/>
  <c r="FCM22" i="28" s="1"/>
  <c r="FCG22" i="28" s="1"/>
  <c r="FCA22" i="28" s="1"/>
  <c r="FBU22" i="28" s="1"/>
  <c r="FBO22" i="28" s="1"/>
  <c r="FBI22" i="28" s="1"/>
  <c r="FBC22" i="28" s="1"/>
  <c r="FAW22" i="28" s="1"/>
  <c r="FAQ22" i="28" s="1"/>
  <c r="FAK22" i="28" s="1"/>
  <c r="FAE22" i="28" s="1"/>
  <c r="EZY22" i="28" s="1"/>
  <c r="EZS22" i="28" s="1"/>
  <c r="EZM22" i="28" s="1"/>
  <c r="EZG22" i="28" s="1"/>
  <c r="EZA22" i="28" s="1"/>
  <c r="EYU22" i="28" s="1"/>
  <c r="EYO22" i="28" s="1"/>
  <c r="EYI22" i="28" s="1"/>
  <c r="EYC22" i="28" s="1"/>
  <c r="EXW22" i="28" s="1"/>
  <c r="EXQ22" i="28" s="1"/>
  <c r="EXK22" i="28" s="1"/>
  <c r="EXE22" i="28" s="1"/>
  <c r="EWY22" i="28" s="1"/>
  <c r="EWS22" i="28" s="1"/>
  <c r="EWM22" i="28" s="1"/>
  <c r="EWG22" i="28" s="1"/>
  <c r="EWA22" i="28" s="1"/>
  <c r="EVU22" i="28" s="1"/>
  <c r="EVO22" i="28" s="1"/>
  <c r="EVI22" i="28" s="1"/>
  <c r="EVC22" i="28" s="1"/>
  <c r="EUW22" i="28" s="1"/>
  <c r="EUQ22" i="28" s="1"/>
  <c r="EUK22" i="28" s="1"/>
  <c r="EUE22" i="28" s="1"/>
  <c r="ETY22" i="28" s="1"/>
  <c r="ETS22" i="28" s="1"/>
  <c r="ETM22" i="28" s="1"/>
  <c r="ETG22" i="28" s="1"/>
  <c r="ETA22" i="28" s="1"/>
  <c r="ESU22" i="28" s="1"/>
  <c r="ESO22" i="28" s="1"/>
  <c r="ESI22" i="28" s="1"/>
  <c r="ESC22" i="28" s="1"/>
  <c r="ERW22" i="28" s="1"/>
  <c r="ERQ22" i="28" s="1"/>
  <c r="ERK22" i="28" s="1"/>
  <c r="ERE22" i="28" s="1"/>
  <c r="EQY22" i="28" s="1"/>
  <c r="EQS22" i="28" s="1"/>
  <c r="EQM22" i="28" s="1"/>
  <c r="EQG22" i="28" s="1"/>
  <c r="EQA22" i="28" s="1"/>
  <c r="EPU22" i="28" s="1"/>
  <c r="EPO22" i="28" s="1"/>
  <c r="EPI22" i="28" s="1"/>
  <c r="EPC22" i="28" s="1"/>
  <c r="EOW22" i="28" s="1"/>
  <c r="EOQ22" i="28" s="1"/>
  <c r="EOK22" i="28" s="1"/>
  <c r="EOE22" i="28" s="1"/>
  <c r="ENY22" i="28" s="1"/>
  <c r="ENS22" i="28" s="1"/>
  <c r="ENM22" i="28" s="1"/>
  <c r="ENG22" i="28" s="1"/>
  <c r="ENA22" i="28" s="1"/>
  <c r="EMU22" i="28" s="1"/>
  <c r="EMO22" i="28" s="1"/>
  <c r="EMI22" i="28" s="1"/>
  <c r="EMC22" i="28" s="1"/>
  <c r="ELW22" i="28" s="1"/>
  <c r="ELQ22" i="28" s="1"/>
  <c r="ELK22" i="28" s="1"/>
  <c r="ELE22" i="28" s="1"/>
  <c r="EKY22" i="28" s="1"/>
  <c r="EKS22" i="28" s="1"/>
  <c r="EKM22" i="28" s="1"/>
  <c r="EKG22" i="28" s="1"/>
  <c r="EKA22" i="28" s="1"/>
  <c r="EJU22" i="28" s="1"/>
  <c r="EJO22" i="28" s="1"/>
  <c r="EJI22" i="28" s="1"/>
  <c r="EJC22" i="28" s="1"/>
  <c r="EIW22" i="28" s="1"/>
  <c r="EIQ22" i="28" s="1"/>
  <c r="EIK22" i="28" s="1"/>
  <c r="EIE22" i="28" s="1"/>
  <c r="EHY22" i="28" s="1"/>
  <c r="EHS22" i="28" s="1"/>
  <c r="EHM22" i="28" s="1"/>
  <c r="EHG22" i="28" s="1"/>
  <c r="EHA22" i="28" s="1"/>
  <c r="EGU22" i="28" s="1"/>
  <c r="EGO22" i="28" s="1"/>
  <c r="EGI22" i="28" s="1"/>
  <c r="EGC22" i="28" s="1"/>
  <c r="EFW22" i="28" s="1"/>
  <c r="EFQ22" i="28" s="1"/>
  <c r="EFK22" i="28" s="1"/>
  <c r="EFE22" i="28" s="1"/>
  <c r="EEY22" i="28" s="1"/>
  <c r="EES22" i="28" s="1"/>
  <c r="EEM22" i="28" s="1"/>
  <c r="EEG22" i="28" s="1"/>
  <c r="EEA22" i="28" s="1"/>
  <c r="EDU22" i="28" s="1"/>
  <c r="EDO22" i="28" s="1"/>
  <c r="EDI22" i="28" s="1"/>
  <c r="EDC22" i="28" s="1"/>
  <c r="ECW22" i="28" s="1"/>
  <c r="ECQ22" i="28" s="1"/>
  <c r="ECK22" i="28" s="1"/>
  <c r="ECE22" i="28" s="1"/>
  <c r="EBY22" i="28" s="1"/>
  <c r="EBS22" i="28" s="1"/>
  <c r="EBM22" i="28" s="1"/>
  <c r="EBG22" i="28" s="1"/>
  <c r="EBA22" i="28" s="1"/>
  <c r="EAU22" i="28" s="1"/>
  <c r="EAO22" i="28" s="1"/>
  <c r="EAI22" i="28" s="1"/>
  <c r="EAC22" i="28" s="1"/>
  <c r="DZW22" i="28" s="1"/>
  <c r="DZQ22" i="28" s="1"/>
  <c r="DZK22" i="28" s="1"/>
  <c r="DZE22" i="28" s="1"/>
  <c r="DYY22" i="28" s="1"/>
  <c r="DYS22" i="28" s="1"/>
  <c r="DYM22" i="28" s="1"/>
  <c r="DYG22" i="28" s="1"/>
  <c r="DYA22" i="28" s="1"/>
  <c r="DXU22" i="28" s="1"/>
  <c r="DXO22" i="28" s="1"/>
  <c r="DXI22" i="28" s="1"/>
  <c r="DXC22" i="28" s="1"/>
  <c r="DWW22" i="28" s="1"/>
  <c r="DWQ22" i="28" s="1"/>
  <c r="DWK22" i="28" s="1"/>
  <c r="DWE22" i="28" s="1"/>
  <c r="DVY22" i="28" s="1"/>
  <c r="DVS22" i="28" s="1"/>
  <c r="DVM22" i="28" s="1"/>
  <c r="DVG22" i="28" s="1"/>
  <c r="DVA22" i="28" s="1"/>
  <c r="DUU22" i="28" s="1"/>
  <c r="DUO22" i="28" s="1"/>
  <c r="DUI22" i="28" s="1"/>
  <c r="DUC22" i="28" s="1"/>
  <c r="DTW22" i="28" s="1"/>
  <c r="DTQ22" i="28" s="1"/>
  <c r="DTK22" i="28" s="1"/>
  <c r="DTE22" i="28" s="1"/>
  <c r="DSY22" i="28" s="1"/>
  <c r="DSS22" i="28" s="1"/>
  <c r="DSM22" i="28" s="1"/>
  <c r="DSG22" i="28" s="1"/>
  <c r="DSA22" i="28" s="1"/>
  <c r="DRU22" i="28" s="1"/>
  <c r="DRO22" i="28" s="1"/>
  <c r="DRI22" i="28" s="1"/>
  <c r="DRC22" i="28" s="1"/>
  <c r="DQW22" i="28" s="1"/>
  <c r="DQQ22" i="28" s="1"/>
  <c r="DQK22" i="28" s="1"/>
  <c r="DQE22" i="28" s="1"/>
  <c r="DPY22" i="28" s="1"/>
  <c r="DPS22" i="28" s="1"/>
  <c r="DPM22" i="28" s="1"/>
  <c r="DPG22" i="28" s="1"/>
  <c r="DPA22" i="28" s="1"/>
  <c r="DOU22" i="28" s="1"/>
  <c r="DOO22" i="28" s="1"/>
  <c r="DOI22" i="28" s="1"/>
  <c r="DOC22" i="28" s="1"/>
  <c r="DNW22" i="28" s="1"/>
  <c r="DNQ22" i="28" s="1"/>
  <c r="DNK22" i="28" s="1"/>
  <c r="DNE22" i="28" s="1"/>
  <c r="DMY22" i="28" s="1"/>
  <c r="DMS22" i="28" s="1"/>
  <c r="DMM22" i="28" s="1"/>
  <c r="DMG22" i="28" s="1"/>
  <c r="DMA22" i="28" s="1"/>
  <c r="DLU22" i="28" s="1"/>
  <c r="DLO22" i="28" s="1"/>
  <c r="DLI22" i="28" s="1"/>
  <c r="DLC22" i="28" s="1"/>
  <c r="DKW22" i="28" s="1"/>
  <c r="DKQ22" i="28" s="1"/>
  <c r="DKK22" i="28" s="1"/>
  <c r="DKE22" i="28" s="1"/>
  <c r="DJY22" i="28" s="1"/>
  <c r="DJS22" i="28" s="1"/>
  <c r="DJM22" i="28" s="1"/>
  <c r="DJG22" i="28" s="1"/>
  <c r="DJA22" i="28" s="1"/>
  <c r="DIU22" i="28" s="1"/>
  <c r="DIO22" i="28" s="1"/>
  <c r="DII22" i="28" s="1"/>
  <c r="DIC22" i="28" s="1"/>
  <c r="DHW22" i="28" s="1"/>
  <c r="DHQ22" i="28" s="1"/>
  <c r="DHK22" i="28" s="1"/>
  <c r="DHE22" i="28" s="1"/>
  <c r="DGY22" i="28" s="1"/>
  <c r="DGS22" i="28" s="1"/>
  <c r="DGM22" i="28" s="1"/>
  <c r="DGG22" i="28" s="1"/>
  <c r="DGA22" i="28" s="1"/>
  <c r="DFU22" i="28" s="1"/>
  <c r="DFO22" i="28" s="1"/>
  <c r="DFI22" i="28" s="1"/>
  <c r="DFC22" i="28" s="1"/>
  <c r="DEW22" i="28" s="1"/>
  <c r="DEQ22" i="28" s="1"/>
  <c r="DEK22" i="28" s="1"/>
  <c r="DEE22" i="28" s="1"/>
  <c r="DDY22" i="28" s="1"/>
  <c r="DDS22" i="28" s="1"/>
  <c r="DDM22" i="28" s="1"/>
  <c r="DDG22" i="28" s="1"/>
  <c r="DDA22" i="28" s="1"/>
  <c r="DCU22" i="28" s="1"/>
  <c r="DCO22" i="28" s="1"/>
  <c r="DCI22" i="28" s="1"/>
  <c r="DCC22" i="28" s="1"/>
  <c r="DBW22" i="28" s="1"/>
  <c r="DBQ22" i="28" s="1"/>
  <c r="DBK22" i="28" s="1"/>
  <c r="DBE22" i="28" s="1"/>
  <c r="DAY22" i="28" s="1"/>
  <c r="DAS22" i="28" s="1"/>
  <c r="DAM22" i="28" s="1"/>
  <c r="DAG22" i="28" s="1"/>
  <c r="DAA22" i="28" s="1"/>
  <c r="CZU22" i="28" s="1"/>
  <c r="CZO22" i="28" s="1"/>
  <c r="CZI22" i="28" s="1"/>
  <c r="CZC22" i="28" s="1"/>
  <c r="CYW22" i="28" s="1"/>
  <c r="CYQ22" i="28" s="1"/>
  <c r="CYK22" i="28" s="1"/>
  <c r="CYE22" i="28" s="1"/>
  <c r="CXY22" i="28" s="1"/>
  <c r="CXS22" i="28" s="1"/>
  <c r="CXM22" i="28" s="1"/>
  <c r="CXG22" i="28" s="1"/>
  <c r="CXA22" i="28" s="1"/>
  <c r="CWU22" i="28" s="1"/>
  <c r="CWO22" i="28" s="1"/>
  <c r="CWI22" i="28" s="1"/>
  <c r="CWC22" i="28" s="1"/>
  <c r="CVW22" i="28" s="1"/>
  <c r="CVQ22" i="28" s="1"/>
  <c r="CVK22" i="28" s="1"/>
  <c r="CVE22" i="28" s="1"/>
  <c r="CUY22" i="28" s="1"/>
  <c r="CUS22" i="28" s="1"/>
  <c r="CUM22" i="28" s="1"/>
  <c r="CUG22" i="28" s="1"/>
  <c r="CUA22" i="28" s="1"/>
  <c r="CTU22" i="28" s="1"/>
  <c r="CTO22" i="28" s="1"/>
  <c r="CTI22" i="28" s="1"/>
  <c r="CTC22" i="28" s="1"/>
  <c r="CSW22" i="28" s="1"/>
  <c r="CSQ22" i="28" s="1"/>
  <c r="CSK22" i="28" s="1"/>
  <c r="CSE22" i="28" s="1"/>
  <c r="CRY22" i="28" s="1"/>
  <c r="CRS22" i="28" s="1"/>
  <c r="CRM22" i="28" s="1"/>
  <c r="CRG22" i="28" s="1"/>
  <c r="CRA22" i="28" s="1"/>
  <c r="CQU22" i="28" s="1"/>
  <c r="CQO22" i="28" s="1"/>
  <c r="CQI22" i="28" s="1"/>
  <c r="CQC22" i="28" s="1"/>
  <c r="CPW22" i="28" s="1"/>
  <c r="CPQ22" i="28" s="1"/>
  <c r="CPK22" i="28" s="1"/>
  <c r="CPE22" i="28" s="1"/>
  <c r="COY22" i="28" s="1"/>
  <c r="COS22" i="28" s="1"/>
  <c r="COM22" i="28" s="1"/>
  <c r="COG22" i="28" s="1"/>
  <c r="COA22" i="28" s="1"/>
  <c r="CNU22" i="28" s="1"/>
  <c r="CNO22" i="28" s="1"/>
  <c r="CNI22" i="28" s="1"/>
  <c r="CNC22" i="28" s="1"/>
  <c r="CMW22" i="28" s="1"/>
  <c r="CMQ22" i="28" s="1"/>
  <c r="CMK22" i="28" s="1"/>
  <c r="CME22" i="28" s="1"/>
  <c r="CLY22" i="28" s="1"/>
  <c r="CLS22" i="28" s="1"/>
  <c r="CLM22" i="28" s="1"/>
  <c r="CLG22" i="28" s="1"/>
  <c r="CLA22" i="28" s="1"/>
  <c r="CKU22" i="28" s="1"/>
  <c r="CKO22" i="28" s="1"/>
  <c r="CKI22" i="28" s="1"/>
  <c r="CKC22" i="28" s="1"/>
  <c r="CJW22" i="28" s="1"/>
  <c r="CJQ22" i="28" s="1"/>
  <c r="CJK22" i="28" s="1"/>
  <c r="CJE22" i="28" s="1"/>
  <c r="CIY22" i="28" s="1"/>
  <c r="CIS22" i="28" s="1"/>
  <c r="CIM22" i="28" s="1"/>
  <c r="CIG22" i="28" s="1"/>
  <c r="CIA22" i="28" s="1"/>
  <c r="CHU22" i="28" s="1"/>
  <c r="CHO22" i="28" s="1"/>
  <c r="CHI22" i="28" s="1"/>
  <c r="CHC22" i="28" s="1"/>
  <c r="CGW22" i="28" s="1"/>
  <c r="CGQ22" i="28" s="1"/>
  <c r="CGK22" i="28" s="1"/>
  <c r="CGE22" i="28" s="1"/>
  <c r="CFY22" i="28" s="1"/>
  <c r="CFS22" i="28" s="1"/>
  <c r="CFM22" i="28" s="1"/>
  <c r="CFG22" i="28" s="1"/>
  <c r="CFA22" i="28" s="1"/>
  <c r="CEU22" i="28" s="1"/>
  <c r="CEO22" i="28" s="1"/>
  <c r="CEI22" i="28" s="1"/>
  <c r="CEC22" i="28" s="1"/>
  <c r="CDW22" i="28" s="1"/>
  <c r="CDQ22" i="28" s="1"/>
  <c r="CDK22" i="28" s="1"/>
  <c r="CDE22" i="28" s="1"/>
  <c r="CCY22" i="28" s="1"/>
  <c r="CCS22" i="28" s="1"/>
  <c r="CCM22" i="28" s="1"/>
  <c r="CCG22" i="28" s="1"/>
  <c r="CCA22" i="28" s="1"/>
  <c r="CBU22" i="28" s="1"/>
  <c r="CBO22" i="28" s="1"/>
  <c r="CBI22" i="28" s="1"/>
  <c r="CBC22" i="28" s="1"/>
  <c r="CAW22" i="28" s="1"/>
  <c r="CAQ22" i="28" s="1"/>
  <c r="CAK22" i="28" s="1"/>
  <c r="CAE22" i="28" s="1"/>
  <c r="BZY22" i="28" s="1"/>
  <c r="BZS22" i="28" s="1"/>
  <c r="BZM22" i="28" s="1"/>
  <c r="BZG22" i="28" s="1"/>
  <c r="BZA22" i="28" s="1"/>
  <c r="BYU22" i="28" s="1"/>
  <c r="BYO22" i="28" s="1"/>
  <c r="BYI22" i="28" s="1"/>
  <c r="BYC22" i="28" s="1"/>
  <c r="BXW22" i="28" s="1"/>
  <c r="BXQ22" i="28" s="1"/>
  <c r="BXK22" i="28" s="1"/>
  <c r="BXE22" i="28" s="1"/>
  <c r="BWY22" i="28" s="1"/>
  <c r="BWS22" i="28" s="1"/>
  <c r="BWM22" i="28" s="1"/>
  <c r="BWG22" i="28" s="1"/>
  <c r="BWA22" i="28" s="1"/>
  <c r="BVU22" i="28" s="1"/>
  <c r="BVO22" i="28" s="1"/>
  <c r="BVI22" i="28" s="1"/>
  <c r="BVC22" i="28" s="1"/>
  <c r="BUW22" i="28" s="1"/>
  <c r="BUQ22" i="28" s="1"/>
  <c r="BUK22" i="28" s="1"/>
  <c r="BUE22" i="28" s="1"/>
  <c r="BTY22" i="28" s="1"/>
  <c r="BTS22" i="28" s="1"/>
  <c r="BTM22" i="28" s="1"/>
  <c r="BTG22" i="28" s="1"/>
  <c r="BTA22" i="28" s="1"/>
  <c r="BSU22" i="28" s="1"/>
  <c r="BSO22" i="28" s="1"/>
  <c r="BSI22" i="28" s="1"/>
  <c r="BSC22" i="28" s="1"/>
  <c r="BRW22" i="28" s="1"/>
  <c r="BRQ22" i="28" s="1"/>
  <c r="BRK22" i="28" s="1"/>
  <c r="BRE22" i="28" s="1"/>
  <c r="BQY22" i="28" s="1"/>
  <c r="BQS22" i="28" s="1"/>
  <c r="BQM22" i="28" s="1"/>
  <c r="BQG22" i="28" s="1"/>
  <c r="BQA22" i="28" s="1"/>
  <c r="BPU22" i="28" s="1"/>
  <c r="BPO22" i="28" s="1"/>
  <c r="BPI22" i="28" s="1"/>
  <c r="BPC22" i="28" s="1"/>
  <c r="BOW22" i="28" s="1"/>
  <c r="BOQ22" i="28" s="1"/>
  <c r="BOK22" i="28" s="1"/>
  <c r="BOE22" i="28" s="1"/>
  <c r="BNY22" i="28" s="1"/>
  <c r="BNS22" i="28" s="1"/>
  <c r="BNM22" i="28" s="1"/>
  <c r="BNG22" i="28" s="1"/>
  <c r="BNA22" i="28" s="1"/>
  <c r="BMU22" i="28" s="1"/>
  <c r="BMO22" i="28" s="1"/>
  <c r="BMI22" i="28" s="1"/>
  <c r="BMC22" i="28" s="1"/>
  <c r="BLW22" i="28" s="1"/>
  <c r="BLQ22" i="28" s="1"/>
  <c r="BLK22" i="28" s="1"/>
  <c r="BLE22" i="28" s="1"/>
  <c r="BKY22" i="28" s="1"/>
  <c r="BKS22" i="28" s="1"/>
  <c r="BKM22" i="28" s="1"/>
  <c r="BKG22" i="28" s="1"/>
  <c r="BKA22" i="28" s="1"/>
  <c r="BJU22" i="28" s="1"/>
  <c r="BJO22" i="28" s="1"/>
  <c r="BJI22" i="28" s="1"/>
  <c r="BJC22" i="28" s="1"/>
  <c r="BIW22" i="28" s="1"/>
  <c r="BIQ22" i="28" s="1"/>
  <c r="BIK22" i="28" s="1"/>
  <c r="BIE22" i="28" s="1"/>
  <c r="BHY22" i="28" s="1"/>
  <c r="BHS22" i="28" s="1"/>
  <c r="BHM22" i="28" s="1"/>
  <c r="BHG22" i="28" s="1"/>
  <c r="BHA22" i="28" s="1"/>
  <c r="BGU22" i="28" s="1"/>
  <c r="BGO22" i="28" s="1"/>
  <c r="BGI22" i="28" s="1"/>
  <c r="BGC22" i="28" s="1"/>
  <c r="BFW22" i="28" s="1"/>
  <c r="BFQ22" i="28" s="1"/>
  <c r="BFK22" i="28" s="1"/>
  <c r="BFE22" i="28" s="1"/>
  <c r="BEY22" i="28" s="1"/>
  <c r="BES22" i="28" s="1"/>
  <c r="BEM22" i="28" s="1"/>
  <c r="BEG22" i="28" s="1"/>
  <c r="BEA22" i="28" s="1"/>
  <c r="BDU22" i="28" s="1"/>
  <c r="BDO22" i="28" s="1"/>
  <c r="BDI22" i="28" s="1"/>
  <c r="BDC22" i="28" s="1"/>
  <c r="BCW22" i="28" s="1"/>
  <c r="BCQ22" i="28" s="1"/>
  <c r="BCK22" i="28" s="1"/>
  <c r="BCE22" i="28" s="1"/>
  <c r="BBY22" i="28" s="1"/>
  <c r="BBS22" i="28" s="1"/>
  <c r="BBM22" i="28" s="1"/>
  <c r="BBG22" i="28" s="1"/>
  <c r="BBA22" i="28" s="1"/>
  <c r="BAU22" i="28" s="1"/>
  <c r="BAO22" i="28" s="1"/>
  <c r="BAI22" i="28" s="1"/>
  <c r="BAC22" i="28" s="1"/>
  <c r="AZW22" i="28" s="1"/>
  <c r="AZQ22" i="28" s="1"/>
  <c r="AZK22" i="28" s="1"/>
  <c r="AZE22" i="28" s="1"/>
  <c r="AYY22" i="28" s="1"/>
  <c r="AYS22" i="28" s="1"/>
  <c r="AYM22" i="28" s="1"/>
  <c r="AYG22" i="28" s="1"/>
  <c r="AYA22" i="28" s="1"/>
  <c r="AXU22" i="28" s="1"/>
  <c r="AXO22" i="28" s="1"/>
  <c r="AXI22" i="28" s="1"/>
  <c r="AXC22" i="28" s="1"/>
  <c r="AWW22" i="28" s="1"/>
  <c r="AWQ22" i="28" s="1"/>
  <c r="AWK22" i="28" s="1"/>
  <c r="AWE22" i="28" s="1"/>
  <c r="AVY22" i="28" s="1"/>
  <c r="AVS22" i="28" s="1"/>
  <c r="AVM22" i="28" s="1"/>
  <c r="AVG22" i="28" s="1"/>
  <c r="AVA22" i="28" s="1"/>
  <c r="AUU22" i="28" s="1"/>
  <c r="AUO22" i="28" s="1"/>
  <c r="AUI22" i="28" s="1"/>
  <c r="AUC22" i="28" s="1"/>
  <c r="ATW22" i="28" s="1"/>
  <c r="ATQ22" i="28" s="1"/>
  <c r="ATK22" i="28" s="1"/>
  <c r="ATE22" i="28" s="1"/>
  <c r="ASY22" i="28" s="1"/>
  <c r="ASS22" i="28" s="1"/>
  <c r="ASM22" i="28" s="1"/>
  <c r="ASG22" i="28" s="1"/>
  <c r="ASA22" i="28" s="1"/>
  <c r="ARU22" i="28" s="1"/>
  <c r="ARO22" i="28" s="1"/>
  <c r="ARI22" i="28" s="1"/>
  <c r="ARC22" i="28" s="1"/>
  <c r="AQW22" i="28" s="1"/>
  <c r="AQQ22" i="28" s="1"/>
  <c r="AQK22" i="28" s="1"/>
  <c r="AQE22" i="28" s="1"/>
  <c r="APY22" i="28" s="1"/>
  <c r="APS22" i="28" s="1"/>
  <c r="APM22" i="28" s="1"/>
  <c r="APG22" i="28" s="1"/>
  <c r="APA22" i="28" s="1"/>
  <c r="AOU22" i="28" s="1"/>
  <c r="AOO22" i="28" s="1"/>
  <c r="AOI22" i="28" s="1"/>
  <c r="AOC22" i="28" s="1"/>
  <c r="ANW22" i="28" s="1"/>
  <c r="ANQ22" i="28" s="1"/>
  <c r="ANK22" i="28" s="1"/>
  <c r="ANE22" i="28" s="1"/>
  <c r="AMY22" i="28" s="1"/>
  <c r="AMS22" i="28" s="1"/>
  <c r="AMM22" i="28" s="1"/>
  <c r="AMG22" i="28" s="1"/>
  <c r="AMA22" i="28" s="1"/>
  <c r="ALU22" i="28" s="1"/>
  <c r="ALO22" i="28" s="1"/>
  <c r="ALI22" i="28" s="1"/>
  <c r="ALC22" i="28" s="1"/>
  <c r="AKW22" i="28" s="1"/>
  <c r="AKQ22" i="28" s="1"/>
  <c r="AKK22" i="28" s="1"/>
  <c r="AKE22" i="28" s="1"/>
  <c r="AJY22" i="28" s="1"/>
  <c r="AJS22" i="28" s="1"/>
  <c r="AJM22" i="28" s="1"/>
  <c r="AJG22" i="28" s="1"/>
  <c r="AJA22" i="28" s="1"/>
  <c r="AIU22" i="28" s="1"/>
  <c r="AIO22" i="28" s="1"/>
  <c r="AII22" i="28" s="1"/>
  <c r="AIC22" i="28" s="1"/>
  <c r="AHW22" i="28" s="1"/>
  <c r="AHQ22" i="28" s="1"/>
  <c r="AHK22" i="28" s="1"/>
  <c r="AHE22" i="28" s="1"/>
  <c r="AGY22" i="28" s="1"/>
  <c r="AGS22" i="28" s="1"/>
  <c r="AGM22" i="28" s="1"/>
  <c r="AGG22" i="28" s="1"/>
  <c r="AGA22" i="28" s="1"/>
  <c r="AFU22" i="28" s="1"/>
  <c r="AFO22" i="28" s="1"/>
  <c r="AFI22" i="28" s="1"/>
  <c r="AFC22" i="28" s="1"/>
  <c r="AEW22" i="28" s="1"/>
  <c r="AEQ22" i="28" s="1"/>
  <c r="AEK22" i="28" s="1"/>
  <c r="AEE22" i="28" s="1"/>
  <c r="ADY22" i="28" s="1"/>
  <c r="ADS22" i="28" s="1"/>
  <c r="ADM22" i="28" s="1"/>
  <c r="ADG22" i="28" s="1"/>
  <c r="ADA22" i="28" s="1"/>
  <c r="ACU22" i="28" s="1"/>
  <c r="ACO22" i="28" s="1"/>
  <c r="ACI22" i="28" s="1"/>
  <c r="ACC22" i="28" s="1"/>
  <c r="ABW22" i="28" s="1"/>
  <c r="ABQ22" i="28" s="1"/>
  <c r="ABK22" i="28" s="1"/>
  <c r="ABE22" i="28" s="1"/>
  <c r="AAY22" i="28" s="1"/>
  <c r="AAS22" i="28" s="1"/>
  <c r="AAM22" i="28" s="1"/>
  <c r="AAG22" i="28" s="1"/>
  <c r="AAA22" i="28" s="1"/>
  <c r="ZU22" i="28" s="1"/>
  <c r="ZO22" i="28" s="1"/>
  <c r="ZI22" i="28" s="1"/>
  <c r="ZC22" i="28" s="1"/>
  <c r="YW22" i="28" s="1"/>
  <c r="YQ22" i="28" s="1"/>
  <c r="YK22" i="28" s="1"/>
  <c r="YE22" i="28" s="1"/>
  <c r="XY22" i="28" s="1"/>
  <c r="XS22" i="28" s="1"/>
  <c r="XM22" i="28" s="1"/>
  <c r="XG22" i="28" s="1"/>
  <c r="XA22" i="28" s="1"/>
  <c r="WU22" i="28" s="1"/>
  <c r="WO22" i="28" s="1"/>
  <c r="WI22" i="28" s="1"/>
  <c r="WC22" i="28" s="1"/>
  <c r="VW22" i="28" s="1"/>
  <c r="VQ22" i="28" s="1"/>
  <c r="VK22" i="28" s="1"/>
  <c r="VE22" i="28" s="1"/>
  <c r="UY22" i="28" s="1"/>
  <c r="US22" i="28" s="1"/>
  <c r="UM22" i="28" s="1"/>
  <c r="UG22" i="28" s="1"/>
  <c r="UA22" i="28" s="1"/>
  <c r="TU22" i="28" s="1"/>
  <c r="TO22" i="28" s="1"/>
  <c r="TI22" i="28" s="1"/>
  <c r="TC22" i="28" s="1"/>
  <c r="SW22" i="28" s="1"/>
  <c r="SQ22" i="28" s="1"/>
  <c r="SK22" i="28" s="1"/>
  <c r="SE22" i="28" s="1"/>
  <c r="RY22" i="28" s="1"/>
  <c r="RS22" i="28" s="1"/>
  <c r="RM22" i="28" s="1"/>
  <c r="RG22" i="28" s="1"/>
  <c r="RA22" i="28" s="1"/>
  <c r="QU22" i="28" s="1"/>
  <c r="QO22" i="28" s="1"/>
  <c r="QI22" i="28" s="1"/>
  <c r="QC22" i="28" s="1"/>
  <c r="PW22" i="28" s="1"/>
  <c r="PQ22" i="28" s="1"/>
  <c r="PK22" i="28" s="1"/>
  <c r="PE22" i="28" s="1"/>
  <c r="OY22" i="28" s="1"/>
  <c r="OS22" i="28" s="1"/>
  <c r="OM22" i="28" s="1"/>
  <c r="OG22" i="28" s="1"/>
  <c r="OA22" i="28" s="1"/>
  <c r="NU22" i="28" s="1"/>
  <c r="NO22" i="28" s="1"/>
  <c r="NI22" i="28" s="1"/>
  <c r="NC22" i="28" s="1"/>
  <c r="MW22" i="28" s="1"/>
  <c r="MQ22" i="28" s="1"/>
  <c r="MK22" i="28" s="1"/>
  <c r="ME22" i="28" s="1"/>
  <c r="LY22" i="28" s="1"/>
  <c r="LS22" i="28" s="1"/>
  <c r="LM22" i="28" s="1"/>
  <c r="LG22" i="28" s="1"/>
  <c r="LA22" i="28" s="1"/>
  <c r="KU22" i="28" s="1"/>
  <c r="KO22" i="28" s="1"/>
  <c r="KI22" i="28" s="1"/>
  <c r="KC22" i="28" s="1"/>
  <c r="JW22" i="28" s="1"/>
  <c r="JQ22" i="28" s="1"/>
  <c r="JK22" i="28" s="1"/>
  <c r="JE22" i="28" s="1"/>
  <c r="IY22" i="28" s="1"/>
  <c r="IS22" i="28" s="1"/>
  <c r="IM22" i="28" s="1"/>
  <c r="IG22" i="28" s="1"/>
  <c r="IA22" i="28" s="1"/>
  <c r="HU22" i="28" s="1"/>
  <c r="HO22" i="28" s="1"/>
  <c r="HI22" i="28" s="1"/>
  <c r="HC22" i="28" s="1"/>
  <c r="GW22" i="28" s="1"/>
  <c r="GQ22" i="28" s="1"/>
  <c r="GK22" i="28" s="1"/>
  <c r="GE22" i="28" s="1"/>
  <c r="FY22" i="28" s="1"/>
  <c r="FS22" i="28" s="1"/>
  <c r="FM22" i="28" s="1"/>
  <c r="FG22" i="28" s="1"/>
  <c r="FA22" i="28" s="1"/>
  <c r="EU22" i="28" s="1"/>
  <c r="EO22" i="28" s="1"/>
  <c r="EI22" i="28" s="1"/>
  <c r="EC22" i="28" s="1"/>
  <c r="DW22" i="28" s="1"/>
  <c r="DQ22" i="28" s="1"/>
  <c r="DK22" i="28" s="1"/>
  <c r="DE22" i="28" s="1"/>
  <c r="CY22" i="28" s="1"/>
  <c r="CS22" i="28" s="1"/>
  <c r="CM22" i="28" s="1"/>
  <c r="CG22" i="28" s="1"/>
  <c r="CA22" i="28" s="1"/>
  <c r="BU22" i="28" s="1"/>
  <c r="BO22" i="28" s="1"/>
  <c r="BI22" i="28" s="1"/>
  <c r="BC22" i="28" s="1"/>
  <c r="AW22" i="28" s="1"/>
  <c r="AQ22" i="28" s="1"/>
  <c r="AK22" i="28" s="1"/>
  <c r="AE22" i="28" s="1"/>
  <c r="Y22" i="28" s="1"/>
  <c r="XFB22" i="28"/>
  <c r="XEV22" i="28" s="1"/>
  <c r="XEP22" i="28" s="1"/>
  <c r="XEJ22" i="28" s="1"/>
  <c r="XED22" i="28" s="1"/>
  <c r="XDX22" i="28" s="1"/>
  <c r="XDR22" i="28" s="1"/>
  <c r="XDL22" i="28" s="1"/>
  <c r="XDF22" i="28" s="1"/>
  <c r="XCZ22" i="28" s="1"/>
  <c r="XCT22" i="28" s="1"/>
  <c r="XCN22" i="28" s="1"/>
  <c r="XCH22" i="28" s="1"/>
  <c r="XCB22" i="28" s="1"/>
  <c r="XBV22" i="28" s="1"/>
  <c r="XBP22" i="28" s="1"/>
  <c r="XBJ22" i="28" s="1"/>
  <c r="XBD22" i="28" s="1"/>
  <c r="XAX22" i="28" s="1"/>
  <c r="XAR22" i="28" s="1"/>
  <c r="XAL22" i="28" s="1"/>
  <c r="XAF22" i="28" s="1"/>
  <c r="WZZ22" i="28" s="1"/>
  <c r="WZT22" i="28" s="1"/>
  <c r="WZN22" i="28" s="1"/>
  <c r="WZH22" i="28" s="1"/>
  <c r="WZB22" i="28" s="1"/>
  <c r="WYV22" i="28" s="1"/>
  <c r="WYP22" i="28" s="1"/>
  <c r="WYJ22" i="28" s="1"/>
  <c r="WYD22" i="28" s="1"/>
  <c r="WXX22" i="28" s="1"/>
  <c r="WXR22" i="28" s="1"/>
  <c r="WXL22" i="28" s="1"/>
  <c r="WXF22" i="28" s="1"/>
  <c r="WWZ22" i="28" s="1"/>
  <c r="WWT22" i="28" s="1"/>
  <c r="WWN22" i="28" s="1"/>
  <c r="WWH22" i="28" s="1"/>
  <c r="WWB22" i="28" s="1"/>
  <c r="WVV22" i="28" s="1"/>
  <c r="WVP22" i="28" s="1"/>
  <c r="WVJ22" i="28" s="1"/>
  <c r="WVD22" i="28" s="1"/>
  <c r="WUX22" i="28" s="1"/>
  <c r="WUR22" i="28" s="1"/>
  <c r="WUL22" i="28" s="1"/>
  <c r="WUF22" i="28" s="1"/>
  <c r="WTZ22" i="28" s="1"/>
  <c r="WTT22" i="28" s="1"/>
  <c r="WTN22" i="28" s="1"/>
  <c r="WTH22" i="28" s="1"/>
  <c r="WTB22" i="28" s="1"/>
  <c r="WSV22" i="28" s="1"/>
  <c r="WSP22" i="28" s="1"/>
  <c r="WSJ22" i="28" s="1"/>
  <c r="WSD22" i="28" s="1"/>
  <c r="WRX22" i="28" s="1"/>
  <c r="WRR22" i="28" s="1"/>
  <c r="WRL22" i="28" s="1"/>
  <c r="WRF22" i="28" s="1"/>
  <c r="WQZ22" i="28" s="1"/>
  <c r="WQT22" i="28" s="1"/>
  <c r="WQN22" i="28" s="1"/>
  <c r="WQH22" i="28" s="1"/>
  <c r="WQB22" i="28" s="1"/>
  <c r="WPV22" i="28" s="1"/>
  <c r="WPP22" i="28" s="1"/>
  <c r="WPJ22" i="28" s="1"/>
  <c r="WPD22" i="28" s="1"/>
  <c r="WOX22" i="28" s="1"/>
  <c r="WOR22" i="28" s="1"/>
  <c r="WOL22" i="28" s="1"/>
  <c r="WOF22" i="28" s="1"/>
  <c r="WNZ22" i="28" s="1"/>
  <c r="WNT22" i="28" s="1"/>
  <c r="WNN22" i="28" s="1"/>
  <c r="WNH22" i="28" s="1"/>
  <c r="WNB22" i="28" s="1"/>
  <c r="WMV22" i="28" s="1"/>
  <c r="WMP22" i="28" s="1"/>
  <c r="WMJ22" i="28" s="1"/>
  <c r="WMD22" i="28" s="1"/>
  <c r="WLX22" i="28" s="1"/>
  <c r="WLR22" i="28" s="1"/>
  <c r="WLL22" i="28" s="1"/>
  <c r="WLF22" i="28" s="1"/>
  <c r="WKZ22" i="28" s="1"/>
  <c r="WKT22" i="28" s="1"/>
  <c r="WKN22" i="28" s="1"/>
  <c r="WKH22" i="28" s="1"/>
  <c r="WKB22" i="28" s="1"/>
  <c r="WJV22" i="28" s="1"/>
  <c r="WJP22" i="28" s="1"/>
  <c r="WJJ22" i="28" s="1"/>
  <c r="WJD22" i="28" s="1"/>
  <c r="WIX22" i="28" s="1"/>
  <c r="WIR22" i="28" s="1"/>
  <c r="WIL22" i="28" s="1"/>
  <c r="WIF22" i="28" s="1"/>
  <c r="WHZ22" i="28" s="1"/>
  <c r="WHT22" i="28" s="1"/>
  <c r="WHN22" i="28" s="1"/>
  <c r="WHH22" i="28" s="1"/>
  <c r="WHB22" i="28" s="1"/>
  <c r="WGV22" i="28" s="1"/>
  <c r="WGP22" i="28" s="1"/>
  <c r="WGJ22" i="28" s="1"/>
  <c r="WGD22" i="28" s="1"/>
  <c r="WFX22" i="28" s="1"/>
  <c r="WFR22" i="28" s="1"/>
  <c r="WFL22" i="28" s="1"/>
  <c r="WFF22" i="28" s="1"/>
  <c r="WEZ22" i="28" s="1"/>
  <c r="WET22" i="28" s="1"/>
  <c r="WEN22" i="28" s="1"/>
  <c r="WEH22" i="28" s="1"/>
  <c r="WEB22" i="28" s="1"/>
  <c r="WDV22" i="28" s="1"/>
  <c r="WDP22" i="28" s="1"/>
  <c r="WDJ22" i="28" s="1"/>
  <c r="WDD22" i="28" s="1"/>
  <c r="WCX22" i="28" s="1"/>
  <c r="WCR22" i="28" s="1"/>
  <c r="WCL22" i="28" s="1"/>
  <c r="WCF22" i="28" s="1"/>
  <c r="WBZ22" i="28" s="1"/>
  <c r="WBT22" i="28" s="1"/>
  <c r="WBN22" i="28" s="1"/>
  <c r="WBH22" i="28" s="1"/>
  <c r="WBB22" i="28" s="1"/>
  <c r="WAV22" i="28" s="1"/>
  <c r="WAP22" i="28" s="1"/>
  <c r="WAJ22" i="28" s="1"/>
  <c r="WAD22" i="28" s="1"/>
  <c r="VZX22" i="28" s="1"/>
  <c r="VZR22" i="28" s="1"/>
  <c r="VZL22" i="28" s="1"/>
  <c r="VZF22" i="28" s="1"/>
  <c r="VYZ22" i="28" s="1"/>
  <c r="VYT22" i="28" s="1"/>
  <c r="VYN22" i="28" s="1"/>
  <c r="VYH22" i="28" s="1"/>
  <c r="VYB22" i="28" s="1"/>
  <c r="VXV22" i="28" s="1"/>
  <c r="VXP22" i="28" s="1"/>
  <c r="VXJ22" i="28" s="1"/>
  <c r="VXD22" i="28" s="1"/>
  <c r="VWX22" i="28" s="1"/>
  <c r="VWR22" i="28" s="1"/>
  <c r="VWL22" i="28" s="1"/>
  <c r="VWF22" i="28" s="1"/>
  <c r="VVZ22" i="28" s="1"/>
  <c r="VVT22" i="28" s="1"/>
  <c r="VVN22" i="28" s="1"/>
  <c r="VVH22" i="28" s="1"/>
  <c r="VVB22" i="28" s="1"/>
  <c r="VUV22" i="28" s="1"/>
  <c r="VUP22" i="28" s="1"/>
  <c r="VUJ22" i="28" s="1"/>
  <c r="VUD22" i="28" s="1"/>
  <c r="VTX22" i="28" s="1"/>
  <c r="VTR22" i="28" s="1"/>
  <c r="VTL22" i="28" s="1"/>
  <c r="VTF22" i="28" s="1"/>
  <c r="VSZ22" i="28" s="1"/>
  <c r="VST22" i="28" s="1"/>
  <c r="VSN22" i="28" s="1"/>
  <c r="VSH22" i="28" s="1"/>
  <c r="VSB22" i="28" s="1"/>
  <c r="VRV22" i="28" s="1"/>
  <c r="VRP22" i="28" s="1"/>
  <c r="VRJ22" i="28" s="1"/>
  <c r="VRD22" i="28" s="1"/>
  <c r="VQX22" i="28" s="1"/>
  <c r="VQR22" i="28" s="1"/>
  <c r="VQL22" i="28" s="1"/>
  <c r="VQF22" i="28" s="1"/>
  <c r="VPZ22" i="28" s="1"/>
  <c r="VPT22" i="28" s="1"/>
  <c r="VPN22" i="28" s="1"/>
  <c r="VPH22" i="28" s="1"/>
  <c r="VPB22" i="28" s="1"/>
  <c r="VOV22" i="28" s="1"/>
  <c r="VOP22" i="28" s="1"/>
  <c r="VOJ22" i="28" s="1"/>
  <c r="VOD22" i="28" s="1"/>
  <c r="VNX22" i="28" s="1"/>
  <c r="VNR22" i="28" s="1"/>
  <c r="VNL22" i="28" s="1"/>
  <c r="VNF22" i="28" s="1"/>
  <c r="VMZ22" i="28" s="1"/>
  <c r="VMT22" i="28" s="1"/>
  <c r="VMN22" i="28" s="1"/>
  <c r="VMH22" i="28" s="1"/>
  <c r="VMB22" i="28" s="1"/>
  <c r="VLV22" i="28" s="1"/>
  <c r="VLP22" i="28" s="1"/>
  <c r="VLJ22" i="28" s="1"/>
  <c r="VLD22" i="28" s="1"/>
  <c r="VKX22" i="28" s="1"/>
  <c r="VKR22" i="28" s="1"/>
  <c r="VKL22" i="28" s="1"/>
  <c r="VKF22" i="28" s="1"/>
  <c r="VJZ22" i="28" s="1"/>
  <c r="VJT22" i="28" s="1"/>
  <c r="VJN22" i="28" s="1"/>
  <c r="VJH22" i="28" s="1"/>
  <c r="VJB22" i="28" s="1"/>
  <c r="VIV22" i="28" s="1"/>
  <c r="VIP22" i="28" s="1"/>
  <c r="VIJ22" i="28" s="1"/>
  <c r="VID22" i="28" s="1"/>
  <c r="VHX22" i="28" s="1"/>
  <c r="VHR22" i="28" s="1"/>
  <c r="VHL22" i="28" s="1"/>
  <c r="VHF22" i="28" s="1"/>
  <c r="VGZ22" i="28" s="1"/>
  <c r="VGT22" i="28" s="1"/>
  <c r="VGN22" i="28" s="1"/>
  <c r="VGH22" i="28" s="1"/>
  <c r="VGB22" i="28" s="1"/>
  <c r="VFV22" i="28" s="1"/>
  <c r="VFP22" i="28" s="1"/>
  <c r="VFJ22" i="28" s="1"/>
  <c r="VFD22" i="28" s="1"/>
  <c r="VEX22" i="28" s="1"/>
  <c r="VER22" i="28" s="1"/>
  <c r="VEL22" i="28" s="1"/>
  <c r="VEF22" i="28" s="1"/>
  <c r="VDZ22" i="28" s="1"/>
  <c r="VDT22" i="28" s="1"/>
  <c r="VDN22" i="28" s="1"/>
  <c r="VDH22" i="28" s="1"/>
  <c r="VDB22" i="28" s="1"/>
  <c r="VCV22" i="28" s="1"/>
  <c r="VCP22" i="28" s="1"/>
  <c r="VCJ22" i="28" s="1"/>
  <c r="VCD22" i="28" s="1"/>
  <c r="VBX22" i="28" s="1"/>
  <c r="VBR22" i="28" s="1"/>
  <c r="VBL22" i="28" s="1"/>
  <c r="VBF22" i="28" s="1"/>
  <c r="VAZ22" i="28" s="1"/>
  <c r="VAT22" i="28" s="1"/>
  <c r="VAN22" i="28" s="1"/>
  <c r="VAH22" i="28" s="1"/>
  <c r="VAB22" i="28" s="1"/>
  <c r="UZV22" i="28" s="1"/>
  <c r="UZP22" i="28" s="1"/>
  <c r="UZJ22" i="28" s="1"/>
  <c r="UZD22" i="28" s="1"/>
  <c r="UYX22" i="28" s="1"/>
  <c r="UYR22" i="28" s="1"/>
  <c r="UYL22" i="28" s="1"/>
  <c r="UYF22" i="28" s="1"/>
  <c r="UXZ22" i="28" s="1"/>
  <c r="UXT22" i="28" s="1"/>
  <c r="UXN22" i="28" s="1"/>
  <c r="UXH22" i="28" s="1"/>
  <c r="UXB22" i="28" s="1"/>
  <c r="UWV22" i="28" s="1"/>
  <c r="UWP22" i="28" s="1"/>
  <c r="UWJ22" i="28" s="1"/>
  <c r="UWD22" i="28" s="1"/>
  <c r="UVX22" i="28" s="1"/>
  <c r="UVR22" i="28" s="1"/>
  <c r="UVL22" i="28" s="1"/>
  <c r="UVF22" i="28" s="1"/>
  <c r="UUZ22" i="28" s="1"/>
  <c r="UUT22" i="28" s="1"/>
  <c r="UUN22" i="28" s="1"/>
  <c r="UUH22" i="28" s="1"/>
  <c r="UUB22" i="28" s="1"/>
  <c r="UTV22" i="28" s="1"/>
  <c r="UTP22" i="28" s="1"/>
  <c r="UTJ22" i="28" s="1"/>
  <c r="UTD22" i="28" s="1"/>
  <c r="USX22" i="28" s="1"/>
  <c r="USR22" i="28" s="1"/>
  <c r="USL22" i="28" s="1"/>
  <c r="USF22" i="28" s="1"/>
  <c r="URZ22" i="28" s="1"/>
  <c r="URT22" i="28" s="1"/>
  <c r="URN22" i="28" s="1"/>
  <c r="URH22" i="28" s="1"/>
  <c r="URB22" i="28" s="1"/>
  <c r="UQV22" i="28" s="1"/>
  <c r="UQP22" i="28" s="1"/>
  <c r="UQJ22" i="28" s="1"/>
  <c r="UQD22" i="28" s="1"/>
  <c r="UPX22" i="28" s="1"/>
  <c r="UPR22" i="28" s="1"/>
  <c r="UPL22" i="28" s="1"/>
  <c r="UPF22" i="28" s="1"/>
  <c r="UOZ22" i="28" s="1"/>
  <c r="UOT22" i="28" s="1"/>
  <c r="UON22" i="28" s="1"/>
  <c r="UOH22" i="28" s="1"/>
  <c r="UOB22" i="28" s="1"/>
  <c r="UNV22" i="28" s="1"/>
  <c r="UNP22" i="28" s="1"/>
  <c r="UNJ22" i="28" s="1"/>
  <c r="UND22" i="28" s="1"/>
  <c r="UMX22" i="28" s="1"/>
  <c r="UMR22" i="28" s="1"/>
  <c r="UML22" i="28" s="1"/>
  <c r="UMF22" i="28" s="1"/>
  <c r="ULZ22" i="28" s="1"/>
  <c r="ULT22" i="28" s="1"/>
  <c r="ULN22" i="28" s="1"/>
  <c r="ULH22" i="28" s="1"/>
  <c r="ULB22" i="28" s="1"/>
  <c r="UKV22" i="28" s="1"/>
  <c r="UKP22" i="28" s="1"/>
  <c r="UKJ22" i="28" s="1"/>
  <c r="UKD22" i="28" s="1"/>
  <c r="UJX22" i="28" s="1"/>
  <c r="UJR22" i="28" s="1"/>
  <c r="UJL22" i="28" s="1"/>
  <c r="UJF22" i="28" s="1"/>
  <c r="UIZ22" i="28" s="1"/>
  <c r="UIT22" i="28" s="1"/>
  <c r="UIN22" i="28" s="1"/>
  <c r="UIH22" i="28" s="1"/>
  <c r="UIB22" i="28" s="1"/>
  <c r="UHV22" i="28" s="1"/>
  <c r="UHP22" i="28" s="1"/>
  <c r="UHJ22" i="28" s="1"/>
  <c r="UHD22" i="28" s="1"/>
  <c r="UGX22" i="28" s="1"/>
  <c r="UGR22" i="28" s="1"/>
  <c r="UGL22" i="28" s="1"/>
  <c r="UGF22" i="28" s="1"/>
  <c r="UFZ22" i="28" s="1"/>
  <c r="UFT22" i="28" s="1"/>
  <c r="UFN22" i="28" s="1"/>
  <c r="UFH22" i="28" s="1"/>
  <c r="UFB22" i="28" s="1"/>
  <c r="UEV22" i="28" s="1"/>
  <c r="UEP22" i="28" s="1"/>
  <c r="UEJ22" i="28" s="1"/>
  <c r="UED22" i="28" s="1"/>
  <c r="UDX22" i="28" s="1"/>
  <c r="UDR22" i="28" s="1"/>
  <c r="UDL22" i="28" s="1"/>
  <c r="UDF22" i="28" s="1"/>
  <c r="UCZ22" i="28" s="1"/>
  <c r="UCT22" i="28" s="1"/>
  <c r="UCN22" i="28" s="1"/>
  <c r="UCH22" i="28" s="1"/>
  <c r="UCB22" i="28" s="1"/>
  <c r="UBV22" i="28" s="1"/>
  <c r="UBP22" i="28" s="1"/>
  <c r="UBJ22" i="28" s="1"/>
  <c r="UBD22" i="28" s="1"/>
  <c r="UAX22" i="28" s="1"/>
  <c r="UAR22" i="28" s="1"/>
  <c r="UAL22" i="28" s="1"/>
  <c r="UAF22" i="28" s="1"/>
  <c r="TZZ22" i="28" s="1"/>
  <c r="TZT22" i="28" s="1"/>
  <c r="TZN22" i="28" s="1"/>
  <c r="TZH22" i="28" s="1"/>
  <c r="TZB22" i="28" s="1"/>
  <c r="TYV22" i="28" s="1"/>
  <c r="TYP22" i="28" s="1"/>
  <c r="TYJ22" i="28" s="1"/>
  <c r="TYD22" i="28" s="1"/>
  <c r="TXX22" i="28" s="1"/>
  <c r="TXR22" i="28" s="1"/>
  <c r="TXL22" i="28" s="1"/>
  <c r="TXF22" i="28" s="1"/>
  <c r="TWZ22" i="28" s="1"/>
  <c r="TWT22" i="28" s="1"/>
  <c r="TWN22" i="28" s="1"/>
  <c r="TWH22" i="28" s="1"/>
  <c r="TWB22" i="28" s="1"/>
  <c r="TVV22" i="28" s="1"/>
  <c r="TVP22" i="28" s="1"/>
  <c r="TVJ22" i="28" s="1"/>
  <c r="TVD22" i="28" s="1"/>
  <c r="TUX22" i="28" s="1"/>
  <c r="TUR22" i="28" s="1"/>
  <c r="TUL22" i="28" s="1"/>
  <c r="TUF22" i="28" s="1"/>
  <c r="TTZ22" i="28" s="1"/>
  <c r="TTT22" i="28" s="1"/>
  <c r="TTN22" i="28" s="1"/>
  <c r="TTH22" i="28" s="1"/>
  <c r="TTB22" i="28" s="1"/>
  <c r="TSV22" i="28" s="1"/>
  <c r="TSP22" i="28" s="1"/>
  <c r="TSJ22" i="28" s="1"/>
  <c r="TSD22" i="28" s="1"/>
  <c r="TRX22" i="28" s="1"/>
  <c r="TRR22" i="28" s="1"/>
  <c r="TRL22" i="28" s="1"/>
  <c r="TRF22" i="28" s="1"/>
  <c r="TQZ22" i="28" s="1"/>
  <c r="TQT22" i="28" s="1"/>
  <c r="TQN22" i="28" s="1"/>
  <c r="TQH22" i="28" s="1"/>
  <c r="TQB22" i="28" s="1"/>
  <c r="TPV22" i="28" s="1"/>
  <c r="TPP22" i="28" s="1"/>
  <c r="TPJ22" i="28" s="1"/>
  <c r="TPD22" i="28" s="1"/>
  <c r="TOX22" i="28" s="1"/>
  <c r="TOR22" i="28" s="1"/>
  <c r="TOL22" i="28" s="1"/>
  <c r="TOF22" i="28" s="1"/>
  <c r="TNZ22" i="28" s="1"/>
  <c r="TNT22" i="28" s="1"/>
  <c r="TNN22" i="28" s="1"/>
  <c r="TNH22" i="28" s="1"/>
  <c r="TNB22" i="28" s="1"/>
  <c r="TMV22" i="28" s="1"/>
  <c r="TMP22" i="28" s="1"/>
  <c r="TMJ22" i="28" s="1"/>
  <c r="TMD22" i="28" s="1"/>
  <c r="TLX22" i="28" s="1"/>
  <c r="TLR22" i="28" s="1"/>
  <c r="TLL22" i="28" s="1"/>
  <c r="TLF22" i="28" s="1"/>
  <c r="TKZ22" i="28" s="1"/>
  <c r="TKT22" i="28" s="1"/>
  <c r="TKN22" i="28" s="1"/>
  <c r="TKH22" i="28" s="1"/>
  <c r="TKB22" i="28" s="1"/>
  <c r="TJV22" i="28" s="1"/>
  <c r="TJP22" i="28" s="1"/>
  <c r="TJJ22" i="28" s="1"/>
  <c r="TJD22" i="28" s="1"/>
  <c r="TIX22" i="28" s="1"/>
  <c r="TIR22" i="28" s="1"/>
  <c r="TIL22" i="28" s="1"/>
  <c r="TIF22" i="28" s="1"/>
  <c r="THZ22" i="28" s="1"/>
  <c r="THT22" i="28" s="1"/>
  <c r="THN22" i="28" s="1"/>
  <c r="THH22" i="28" s="1"/>
  <c r="THB22" i="28" s="1"/>
  <c r="TGV22" i="28" s="1"/>
  <c r="TGP22" i="28" s="1"/>
  <c r="TGJ22" i="28" s="1"/>
  <c r="TGD22" i="28" s="1"/>
  <c r="TFX22" i="28" s="1"/>
  <c r="TFR22" i="28" s="1"/>
  <c r="TFL22" i="28" s="1"/>
  <c r="TFF22" i="28" s="1"/>
  <c r="TEZ22" i="28" s="1"/>
  <c r="TET22" i="28" s="1"/>
  <c r="TEN22" i="28" s="1"/>
  <c r="TEH22" i="28" s="1"/>
  <c r="TEB22" i="28" s="1"/>
  <c r="TDV22" i="28" s="1"/>
  <c r="TDP22" i="28" s="1"/>
  <c r="TDJ22" i="28" s="1"/>
  <c r="TDD22" i="28" s="1"/>
  <c r="TCX22" i="28" s="1"/>
  <c r="TCR22" i="28" s="1"/>
  <c r="TCL22" i="28" s="1"/>
  <c r="TCF22" i="28" s="1"/>
  <c r="TBZ22" i="28" s="1"/>
  <c r="TBT22" i="28" s="1"/>
  <c r="TBN22" i="28" s="1"/>
  <c r="TBH22" i="28" s="1"/>
  <c r="TBB22" i="28" s="1"/>
  <c r="TAV22" i="28" s="1"/>
  <c r="TAP22" i="28" s="1"/>
  <c r="TAJ22" i="28" s="1"/>
  <c r="TAD22" i="28" s="1"/>
  <c r="SZX22" i="28" s="1"/>
  <c r="SZR22" i="28" s="1"/>
  <c r="SZL22" i="28" s="1"/>
  <c r="SZF22" i="28" s="1"/>
  <c r="SYZ22" i="28" s="1"/>
  <c r="SYT22" i="28" s="1"/>
  <c r="SYN22" i="28" s="1"/>
  <c r="SYH22" i="28" s="1"/>
  <c r="SYB22" i="28" s="1"/>
  <c r="SXV22" i="28" s="1"/>
  <c r="SXP22" i="28" s="1"/>
  <c r="SXJ22" i="28" s="1"/>
  <c r="SXD22" i="28" s="1"/>
  <c r="SWX22" i="28" s="1"/>
  <c r="SWR22" i="28" s="1"/>
  <c r="SWL22" i="28" s="1"/>
  <c r="SWF22" i="28" s="1"/>
  <c r="SVZ22" i="28" s="1"/>
  <c r="SVT22" i="28" s="1"/>
  <c r="SVN22" i="28" s="1"/>
  <c r="SVH22" i="28" s="1"/>
  <c r="SVB22" i="28" s="1"/>
  <c r="SUV22" i="28" s="1"/>
  <c r="SUP22" i="28" s="1"/>
  <c r="SUJ22" i="28" s="1"/>
  <c r="SUD22" i="28" s="1"/>
  <c r="STX22" i="28" s="1"/>
  <c r="STR22" i="28" s="1"/>
  <c r="STL22" i="28" s="1"/>
  <c r="STF22" i="28" s="1"/>
  <c r="SSZ22" i="28" s="1"/>
  <c r="SST22" i="28" s="1"/>
  <c r="SSN22" i="28" s="1"/>
  <c r="SSH22" i="28" s="1"/>
  <c r="SSB22" i="28" s="1"/>
  <c r="SRV22" i="28" s="1"/>
  <c r="SRP22" i="28" s="1"/>
  <c r="SRJ22" i="28" s="1"/>
  <c r="SRD22" i="28" s="1"/>
  <c r="SQX22" i="28" s="1"/>
  <c r="SQR22" i="28" s="1"/>
  <c r="SQL22" i="28" s="1"/>
  <c r="SQF22" i="28" s="1"/>
  <c r="SPZ22" i="28" s="1"/>
  <c r="SPT22" i="28" s="1"/>
  <c r="SPN22" i="28" s="1"/>
  <c r="SPH22" i="28" s="1"/>
  <c r="SPB22" i="28" s="1"/>
  <c r="SOV22" i="28" s="1"/>
  <c r="SOP22" i="28" s="1"/>
  <c r="SOJ22" i="28" s="1"/>
  <c r="SOD22" i="28" s="1"/>
  <c r="SNX22" i="28" s="1"/>
  <c r="SNR22" i="28" s="1"/>
  <c r="SNL22" i="28" s="1"/>
  <c r="SNF22" i="28" s="1"/>
  <c r="SMZ22" i="28" s="1"/>
  <c r="SMT22" i="28" s="1"/>
  <c r="SMN22" i="28" s="1"/>
  <c r="SMH22" i="28" s="1"/>
  <c r="SMB22" i="28" s="1"/>
  <c r="SLV22" i="28" s="1"/>
  <c r="SLP22" i="28" s="1"/>
  <c r="SLJ22" i="28" s="1"/>
  <c r="SLD22" i="28" s="1"/>
  <c r="SKX22" i="28" s="1"/>
  <c r="SKR22" i="28" s="1"/>
  <c r="SKL22" i="28" s="1"/>
  <c r="SKF22" i="28" s="1"/>
  <c r="SJZ22" i="28" s="1"/>
  <c r="SJT22" i="28" s="1"/>
  <c r="SJN22" i="28" s="1"/>
  <c r="SJH22" i="28" s="1"/>
  <c r="SJB22" i="28" s="1"/>
  <c r="SIV22" i="28" s="1"/>
  <c r="SIP22" i="28" s="1"/>
  <c r="SIJ22" i="28" s="1"/>
  <c r="SID22" i="28" s="1"/>
  <c r="SHX22" i="28" s="1"/>
  <c r="SHR22" i="28" s="1"/>
  <c r="SHL22" i="28" s="1"/>
  <c r="SHF22" i="28" s="1"/>
  <c r="SGZ22" i="28" s="1"/>
  <c r="SGT22" i="28" s="1"/>
  <c r="SGN22" i="28" s="1"/>
  <c r="SGH22" i="28" s="1"/>
  <c r="SGB22" i="28" s="1"/>
  <c r="SFV22" i="28" s="1"/>
  <c r="SFP22" i="28" s="1"/>
  <c r="SFJ22" i="28" s="1"/>
  <c r="SFD22" i="28" s="1"/>
  <c r="SEX22" i="28" s="1"/>
  <c r="SER22" i="28" s="1"/>
  <c r="SEL22" i="28" s="1"/>
  <c r="SEF22" i="28" s="1"/>
  <c r="SDZ22" i="28" s="1"/>
  <c r="SDT22" i="28" s="1"/>
  <c r="SDN22" i="28" s="1"/>
  <c r="SDH22" i="28" s="1"/>
  <c r="SDB22" i="28" s="1"/>
  <c r="SCV22" i="28" s="1"/>
  <c r="SCP22" i="28" s="1"/>
  <c r="SCJ22" i="28" s="1"/>
  <c r="SCD22" i="28" s="1"/>
  <c r="SBX22" i="28" s="1"/>
  <c r="SBR22" i="28" s="1"/>
  <c r="SBL22" i="28" s="1"/>
  <c r="SBF22" i="28" s="1"/>
  <c r="SAZ22" i="28" s="1"/>
  <c r="SAT22" i="28" s="1"/>
  <c r="SAN22" i="28" s="1"/>
  <c r="SAH22" i="28" s="1"/>
  <c r="SAB22" i="28" s="1"/>
  <c r="RZV22" i="28" s="1"/>
  <c r="RZP22" i="28" s="1"/>
  <c r="RZJ22" i="28" s="1"/>
  <c r="RZD22" i="28" s="1"/>
  <c r="RYX22" i="28" s="1"/>
  <c r="RYR22" i="28" s="1"/>
  <c r="RYL22" i="28" s="1"/>
  <c r="RYF22" i="28" s="1"/>
  <c r="RXZ22" i="28" s="1"/>
  <c r="RXT22" i="28" s="1"/>
  <c r="RXN22" i="28" s="1"/>
  <c r="RXH22" i="28" s="1"/>
  <c r="RXB22" i="28" s="1"/>
  <c r="RWV22" i="28" s="1"/>
  <c r="RWP22" i="28" s="1"/>
  <c r="RWJ22" i="28" s="1"/>
  <c r="RWD22" i="28" s="1"/>
  <c r="RVX22" i="28" s="1"/>
  <c r="RVR22" i="28" s="1"/>
  <c r="RVL22" i="28" s="1"/>
  <c r="RVF22" i="28" s="1"/>
  <c r="RUZ22" i="28" s="1"/>
  <c r="RUT22" i="28" s="1"/>
  <c r="RUN22" i="28" s="1"/>
  <c r="RUH22" i="28" s="1"/>
  <c r="RUB22" i="28" s="1"/>
  <c r="RTV22" i="28" s="1"/>
  <c r="RTP22" i="28" s="1"/>
  <c r="RTJ22" i="28" s="1"/>
  <c r="RTD22" i="28" s="1"/>
  <c r="RSX22" i="28" s="1"/>
  <c r="RSR22" i="28" s="1"/>
  <c r="RSL22" i="28" s="1"/>
  <c r="RSF22" i="28" s="1"/>
  <c r="RRZ22" i="28" s="1"/>
  <c r="RRT22" i="28" s="1"/>
  <c r="RRN22" i="28" s="1"/>
  <c r="RRH22" i="28" s="1"/>
  <c r="RRB22" i="28" s="1"/>
  <c r="RQV22" i="28" s="1"/>
  <c r="RQP22" i="28" s="1"/>
  <c r="RQJ22" i="28" s="1"/>
  <c r="RQD22" i="28" s="1"/>
  <c r="RPX22" i="28" s="1"/>
  <c r="RPR22" i="28" s="1"/>
  <c r="RPL22" i="28" s="1"/>
  <c r="RPF22" i="28" s="1"/>
  <c r="ROZ22" i="28" s="1"/>
  <c r="ROT22" i="28" s="1"/>
  <c r="RON22" i="28" s="1"/>
  <c r="ROH22" i="28" s="1"/>
  <c r="ROB22" i="28" s="1"/>
  <c r="RNV22" i="28" s="1"/>
  <c r="RNP22" i="28" s="1"/>
  <c r="RNJ22" i="28" s="1"/>
  <c r="RND22" i="28" s="1"/>
  <c r="RMX22" i="28" s="1"/>
  <c r="RMR22" i="28" s="1"/>
  <c r="RML22" i="28" s="1"/>
  <c r="RMF22" i="28" s="1"/>
  <c r="RLZ22" i="28" s="1"/>
  <c r="RLT22" i="28" s="1"/>
  <c r="RLN22" i="28" s="1"/>
  <c r="RLH22" i="28" s="1"/>
  <c r="RLB22" i="28" s="1"/>
  <c r="RKV22" i="28" s="1"/>
  <c r="RKP22" i="28" s="1"/>
  <c r="RKJ22" i="28" s="1"/>
  <c r="RKD22" i="28" s="1"/>
  <c r="RJX22" i="28" s="1"/>
  <c r="RJR22" i="28" s="1"/>
  <c r="RJL22" i="28" s="1"/>
  <c r="RJF22" i="28" s="1"/>
  <c r="RIZ22" i="28" s="1"/>
  <c r="RIT22" i="28" s="1"/>
  <c r="RIN22" i="28" s="1"/>
  <c r="RIH22" i="28" s="1"/>
  <c r="RIB22" i="28" s="1"/>
  <c r="RHV22" i="28" s="1"/>
  <c r="RHP22" i="28" s="1"/>
  <c r="RHJ22" i="28" s="1"/>
  <c r="RHD22" i="28" s="1"/>
  <c r="RGX22" i="28" s="1"/>
  <c r="RGR22" i="28" s="1"/>
  <c r="RGL22" i="28" s="1"/>
  <c r="RGF22" i="28" s="1"/>
  <c r="RFZ22" i="28" s="1"/>
  <c r="RFT22" i="28" s="1"/>
  <c r="RFN22" i="28" s="1"/>
  <c r="RFH22" i="28" s="1"/>
  <c r="RFB22" i="28" s="1"/>
  <c r="REV22" i="28" s="1"/>
  <c r="REP22" i="28" s="1"/>
  <c r="REJ22" i="28" s="1"/>
  <c r="RED22" i="28" s="1"/>
  <c r="RDX22" i="28" s="1"/>
  <c r="RDR22" i="28" s="1"/>
  <c r="RDL22" i="28" s="1"/>
  <c r="RDF22" i="28" s="1"/>
  <c r="RCZ22" i="28" s="1"/>
  <c r="RCT22" i="28" s="1"/>
  <c r="RCN22" i="28" s="1"/>
  <c r="RCH22" i="28" s="1"/>
  <c r="RCB22" i="28" s="1"/>
  <c r="RBV22" i="28" s="1"/>
  <c r="RBP22" i="28" s="1"/>
  <c r="RBJ22" i="28" s="1"/>
  <c r="RBD22" i="28" s="1"/>
  <c r="RAX22" i="28" s="1"/>
  <c r="RAR22" i="28" s="1"/>
  <c r="RAL22" i="28" s="1"/>
  <c r="RAF22" i="28" s="1"/>
  <c r="QZZ22" i="28" s="1"/>
  <c r="QZT22" i="28" s="1"/>
  <c r="QZN22" i="28" s="1"/>
  <c r="QZH22" i="28" s="1"/>
  <c r="QZB22" i="28" s="1"/>
  <c r="QYV22" i="28" s="1"/>
  <c r="QYP22" i="28" s="1"/>
  <c r="QYJ22" i="28" s="1"/>
  <c r="QYD22" i="28" s="1"/>
  <c r="QXX22" i="28" s="1"/>
  <c r="QXR22" i="28" s="1"/>
  <c r="QXL22" i="28" s="1"/>
  <c r="QXF22" i="28" s="1"/>
  <c r="QWZ22" i="28" s="1"/>
  <c r="QWT22" i="28" s="1"/>
  <c r="QWN22" i="28" s="1"/>
  <c r="QWH22" i="28" s="1"/>
  <c r="QWB22" i="28" s="1"/>
  <c r="QVV22" i="28" s="1"/>
  <c r="QVP22" i="28" s="1"/>
  <c r="QVJ22" i="28" s="1"/>
  <c r="QVD22" i="28" s="1"/>
  <c r="QUX22" i="28" s="1"/>
  <c r="QUR22" i="28" s="1"/>
  <c r="QUL22" i="28" s="1"/>
  <c r="QUF22" i="28" s="1"/>
  <c r="QTZ22" i="28" s="1"/>
  <c r="QTT22" i="28" s="1"/>
  <c r="QTN22" i="28" s="1"/>
  <c r="QTH22" i="28" s="1"/>
  <c r="QTB22" i="28" s="1"/>
  <c r="QSV22" i="28" s="1"/>
  <c r="QSP22" i="28" s="1"/>
  <c r="QSJ22" i="28" s="1"/>
  <c r="QSD22" i="28" s="1"/>
  <c r="QRX22" i="28" s="1"/>
  <c r="QRR22" i="28" s="1"/>
  <c r="QRL22" i="28" s="1"/>
  <c r="QRF22" i="28" s="1"/>
  <c r="QQZ22" i="28" s="1"/>
  <c r="QQT22" i="28" s="1"/>
  <c r="QQN22" i="28" s="1"/>
  <c r="QQH22" i="28" s="1"/>
  <c r="QQB22" i="28" s="1"/>
  <c r="QPV22" i="28" s="1"/>
  <c r="QPP22" i="28" s="1"/>
  <c r="QPJ22" i="28" s="1"/>
  <c r="QPD22" i="28" s="1"/>
  <c r="QOX22" i="28" s="1"/>
  <c r="QOR22" i="28" s="1"/>
  <c r="QOL22" i="28" s="1"/>
  <c r="QOF22" i="28" s="1"/>
  <c r="QNZ22" i="28" s="1"/>
  <c r="QNT22" i="28" s="1"/>
  <c r="QNN22" i="28" s="1"/>
  <c r="QNH22" i="28" s="1"/>
  <c r="QNB22" i="28" s="1"/>
  <c r="QMV22" i="28" s="1"/>
  <c r="QMP22" i="28" s="1"/>
  <c r="QMJ22" i="28" s="1"/>
  <c r="QMD22" i="28" s="1"/>
  <c r="QLX22" i="28" s="1"/>
  <c r="QLR22" i="28" s="1"/>
  <c r="QLL22" i="28" s="1"/>
  <c r="QLF22" i="28" s="1"/>
  <c r="QKZ22" i="28" s="1"/>
  <c r="QKT22" i="28" s="1"/>
  <c r="QKN22" i="28" s="1"/>
  <c r="QKH22" i="28" s="1"/>
  <c r="QKB22" i="28" s="1"/>
  <c r="QJV22" i="28" s="1"/>
  <c r="QJP22" i="28" s="1"/>
  <c r="QJJ22" i="28" s="1"/>
  <c r="QJD22" i="28" s="1"/>
  <c r="QIX22" i="28" s="1"/>
  <c r="QIR22" i="28" s="1"/>
  <c r="QIL22" i="28" s="1"/>
  <c r="QIF22" i="28" s="1"/>
  <c r="QHZ22" i="28" s="1"/>
  <c r="QHT22" i="28" s="1"/>
  <c r="QHN22" i="28" s="1"/>
  <c r="QHH22" i="28" s="1"/>
  <c r="QHB22" i="28" s="1"/>
  <c r="QGV22" i="28" s="1"/>
  <c r="QGP22" i="28" s="1"/>
  <c r="QGJ22" i="28" s="1"/>
  <c r="QGD22" i="28" s="1"/>
  <c r="QFX22" i="28" s="1"/>
  <c r="QFR22" i="28" s="1"/>
  <c r="QFL22" i="28" s="1"/>
  <c r="QFF22" i="28" s="1"/>
  <c r="QEZ22" i="28" s="1"/>
  <c r="QET22" i="28" s="1"/>
  <c r="QEN22" i="28" s="1"/>
  <c r="QEH22" i="28" s="1"/>
  <c r="QEB22" i="28" s="1"/>
  <c r="QDV22" i="28" s="1"/>
  <c r="QDP22" i="28" s="1"/>
  <c r="QDJ22" i="28" s="1"/>
  <c r="QDD22" i="28" s="1"/>
  <c r="QCX22" i="28" s="1"/>
  <c r="QCR22" i="28" s="1"/>
  <c r="QCL22" i="28" s="1"/>
  <c r="QCF22" i="28" s="1"/>
  <c r="QBZ22" i="28" s="1"/>
  <c r="QBT22" i="28" s="1"/>
  <c r="QBN22" i="28" s="1"/>
  <c r="QBH22" i="28" s="1"/>
  <c r="QBB22" i="28" s="1"/>
  <c r="QAV22" i="28" s="1"/>
  <c r="QAP22" i="28" s="1"/>
  <c r="QAJ22" i="28" s="1"/>
  <c r="QAD22" i="28" s="1"/>
  <c r="PZX22" i="28" s="1"/>
  <c r="PZR22" i="28" s="1"/>
  <c r="PZL22" i="28" s="1"/>
  <c r="PZF22" i="28" s="1"/>
  <c r="PYZ22" i="28" s="1"/>
  <c r="PYT22" i="28" s="1"/>
  <c r="PYN22" i="28" s="1"/>
  <c r="PYH22" i="28" s="1"/>
  <c r="PYB22" i="28" s="1"/>
  <c r="PXV22" i="28" s="1"/>
  <c r="PXP22" i="28" s="1"/>
  <c r="PXJ22" i="28" s="1"/>
  <c r="PXD22" i="28" s="1"/>
  <c r="PWX22" i="28" s="1"/>
  <c r="PWR22" i="28" s="1"/>
  <c r="PWL22" i="28" s="1"/>
  <c r="PWF22" i="28" s="1"/>
  <c r="PVZ22" i="28" s="1"/>
  <c r="PVT22" i="28" s="1"/>
  <c r="PVN22" i="28" s="1"/>
  <c r="PVH22" i="28" s="1"/>
  <c r="PVB22" i="28" s="1"/>
  <c r="PUV22" i="28" s="1"/>
  <c r="PUP22" i="28" s="1"/>
  <c r="PUJ22" i="28" s="1"/>
  <c r="PUD22" i="28" s="1"/>
  <c r="PTX22" i="28" s="1"/>
  <c r="PTR22" i="28" s="1"/>
  <c r="PTL22" i="28" s="1"/>
  <c r="PTF22" i="28" s="1"/>
  <c r="PSZ22" i="28" s="1"/>
  <c r="PST22" i="28" s="1"/>
  <c r="PSN22" i="28" s="1"/>
  <c r="PSH22" i="28" s="1"/>
  <c r="PSB22" i="28" s="1"/>
  <c r="PRV22" i="28" s="1"/>
  <c r="PRP22" i="28" s="1"/>
  <c r="PRJ22" i="28" s="1"/>
  <c r="PRD22" i="28" s="1"/>
  <c r="PQX22" i="28" s="1"/>
  <c r="PQR22" i="28" s="1"/>
  <c r="PQL22" i="28" s="1"/>
  <c r="PQF22" i="28" s="1"/>
  <c r="PPZ22" i="28" s="1"/>
  <c r="PPT22" i="28" s="1"/>
  <c r="PPN22" i="28" s="1"/>
  <c r="PPH22" i="28" s="1"/>
  <c r="PPB22" i="28" s="1"/>
  <c r="POV22" i="28" s="1"/>
  <c r="POP22" i="28" s="1"/>
  <c r="POJ22" i="28" s="1"/>
  <c r="POD22" i="28" s="1"/>
  <c r="PNX22" i="28" s="1"/>
  <c r="PNR22" i="28" s="1"/>
  <c r="PNL22" i="28" s="1"/>
  <c r="PNF22" i="28" s="1"/>
  <c r="PMZ22" i="28" s="1"/>
  <c r="PMT22" i="28" s="1"/>
  <c r="PMN22" i="28" s="1"/>
  <c r="PMH22" i="28" s="1"/>
  <c r="PMB22" i="28" s="1"/>
  <c r="PLV22" i="28" s="1"/>
  <c r="PLP22" i="28" s="1"/>
  <c r="PLJ22" i="28" s="1"/>
  <c r="PLD22" i="28" s="1"/>
  <c r="PKX22" i="28" s="1"/>
  <c r="PKR22" i="28" s="1"/>
  <c r="PKL22" i="28" s="1"/>
  <c r="PKF22" i="28" s="1"/>
  <c r="PJZ22" i="28" s="1"/>
  <c r="PJT22" i="28" s="1"/>
  <c r="PJN22" i="28" s="1"/>
  <c r="PJH22" i="28" s="1"/>
  <c r="PJB22" i="28" s="1"/>
  <c r="PIV22" i="28" s="1"/>
  <c r="PIP22" i="28" s="1"/>
  <c r="PIJ22" i="28" s="1"/>
  <c r="PID22" i="28" s="1"/>
  <c r="PHX22" i="28" s="1"/>
  <c r="PHR22" i="28" s="1"/>
  <c r="PHL22" i="28" s="1"/>
  <c r="PHF22" i="28" s="1"/>
  <c r="PGZ22" i="28" s="1"/>
  <c r="PGT22" i="28" s="1"/>
  <c r="PGN22" i="28" s="1"/>
  <c r="PGH22" i="28" s="1"/>
  <c r="PGB22" i="28" s="1"/>
  <c r="PFV22" i="28" s="1"/>
  <c r="PFP22" i="28" s="1"/>
  <c r="PFJ22" i="28" s="1"/>
  <c r="PFD22" i="28" s="1"/>
  <c r="PEX22" i="28" s="1"/>
  <c r="PER22" i="28" s="1"/>
  <c r="PEL22" i="28" s="1"/>
  <c r="PEF22" i="28" s="1"/>
  <c r="PDZ22" i="28" s="1"/>
  <c r="PDT22" i="28" s="1"/>
  <c r="PDN22" i="28" s="1"/>
  <c r="PDH22" i="28" s="1"/>
  <c r="PDB22" i="28" s="1"/>
  <c r="PCV22" i="28" s="1"/>
  <c r="PCP22" i="28" s="1"/>
  <c r="PCJ22" i="28" s="1"/>
  <c r="PCD22" i="28" s="1"/>
  <c r="PBX22" i="28" s="1"/>
  <c r="PBR22" i="28" s="1"/>
  <c r="PBL22" i="28" s="1"/>
  <c r="PBF22" i="28" s="1"/>
  <c r="PAZ22" i="28" s="1"/>
  <c r="PAT22" i="28" s="1"/>
  <c r="PAN22" i="28" s="1"/>
  <c r="PAH22" i="28" s="1"/>
  <c r="PAB22" i="28" s="1"/>
  <c r="OZV22" i="28" s="1"/>
  <c r="OZP22" i="28" s="1"/>
  <c r="OZJ22" i="28" s="1"/>
  <c r="OZD22" i="28" s="1"/>
  <c r="OYX22" i="28" s="1"/>
  <c r="OYR22" i="28" s="1"/>
  <c r="OYL22" i="28" s="1"/>
  <c r="OYF22" i="28" s="1"/>
  <c r="OXZ22" i="28" s="1"/>
  <c r="OXT22" i="28" s="1"/>
  <c r="OXN22" i="28" s="1"/>
  <c r="OXH22" i="28" s="1"/>
  <c r="OXB22" i="28" s="1"/>
  <c r="OWV22" i="28" s="1"/>
  <c r="OWP22" i="28" s="1"/>
  <c r="OWJ22" i="28" s="1"/>
  <c r="OWD22" i="28" s="1"/>
  <c r="OVX22" i="28" s="1"/>
  <c r="OVR22" i="28" s="1"/>
  <c r="OVL22" i="28" s="1"/>
  <c r="OVF22" i="28" s="1"/>
  <c r="OUZ22" i="28" s="1"/>
  <c r="OUT22" i="28" s="1"/>
  <c r="OUN22" i="28" s="1"/>
  <c r="OUH22" i="28" s="1"/>
  <c r="OUB22" i="28" s="1"/>
  <c r="OTV22" i="28" s="1"/>
  <c r="OTP22" i="28" s="1"/>
  <c r="OTJ22" i="28" s="1"/>
  <c r="OTD22" i="28" s="1"/>
  <c r="OSX22" i="28" s="1"/>
  <c r="OSR22" i="28" s="1"/>
  <c r="OSL22" i="28" s="1"/>
  <c r="OSF22" i="28" s="1"/>
  <c r="ORZ22" i="28" s="1"/>
  <c r="ORT22" i="28" s="1"/>
  <c r="ORN22" i="28" s="1"/>
  <c r="ORH22" i="28" s="1"/>
  <c r="ORB22" i="28" s="1"/>
  <c r="OQV22" i="28" s="1"/>
  <c r="OQP22" i="28" s="1"/>
  <c r="OQJ22" i="28" s="1"/>
  <c r="OQD22" i="28" s="1"/>
  <c r="OPX22" i="28" s="1"/>
  <c r="OPR22" i="28" s="1"/>
  <c r="OPL22" i="28" s="1"/>
  <c r="OPF22" i="28" s="1"/>
  <c r="OOZ22" i="28" s="1"/>
  <c r="OOT22" i="28" s="1"/>
  <c r="OON22" i="28" s="1"/>
  <c r="OOH22" i="28" s="1"/>
  <c r="OOB22" i="28" s="1"/>
  <c r="ONV22" i="28" s="1"/>
  <c r="ONP22" i="28" s="1"/>
  <c r="ONJ22" i="28" s="1"/>
  <c r="OND22" i="28" s="1"/>
  <c r="OMX22" i="28" s="1"/>
  <c r="OMR22" i="28" s="1"/>
  <c r="OML22" i="28" s="1"/>
  <c r="OMF22" i="28" s="1"/>
  <c r="OLZ22" i="28" s="1"/>
  <c r="OLT22" i="28" s="1"/>
  <c r="OLN22" i="28" s="1"/>
  <c r="OLH22" i="28" s="1"/>
  <c r="OLB22" i="28" s="1"/>
  <c r="OKV22" i="28" s="1"/>
  <c r="OKP22" i="28" s="1"/>
  <c r="OKJ22" i="28" s="1"/>
  <c r="OKD22" i="28" s="1"/>
  <c r="OJX22" i="28" s="1"/>
  <c r="OJR22" i="28" s="1"/>
  <c r="OJL22" i="28" s="1"/>
  <c r="OJF22" i="28" s="1"/>
  <c r="OIZ22" i="28" s="1"/>
  <c r="OIT22" i="28" s="1"/>
  <c r="OIN22" i="28" s="1"/>
  <c r="OIH22" i="28" s="1"/>
  <c r="OIB22" i="28" s="1"/>
  <c r="OHV22" i="28" s="1"/>
  <c r="OHP22" i="28" s="1"/>
  <c r="OHJ22" i="28" s="1"/>
  <c r="OHD22" i="28" s="1"/>
  <c r="OGX22" i="28" s="1"/>
  <c r="OGR22" i="28" s="1"/>
  <c r="OGL22" i="28" s="1"/>
  <c r="OGF22" i="28" s="1"/>
  <c r="OFZ22" i="28" s="1"/>
  <c r="OFT22" i="28" s="1"/>
  <c r="OFN22" i="28" s="1"/>
  <c r="OFH22" i="28" s="1"/>
  <c r="OFB22" i="28" s="1"/>
  <c r="OEV22" i="28" s="1"/>
  <c r="OEP22" i="28" s="1"/>
  <c r="OEJ22" i="28" s="1"/>
  <c r="OED22" i="28" s="1"/>
  <c r="ODX22" i="28" s="1"/>
  <c r="ODR22" i="28" s="1"/>
  <c r="ODL22" i="28" s="1"/>
  <c r="ODF22" i="28" s="1"/>
  <c r="OCZ22" i="28" s="1"/>
  <c r="OCT22" i="28" s="1"/>
  <c r="OCN22" i="28" s="1"/>
  <c r="OCH22" i="28" s="1"/>
  <c r="OCB22" i="28" s="1"/>
  <c r="OBV22" i="28" s="1"/>
  <c r="OBP22" i="28" s="1"/>
  <c r="OBJ22" i="28" s="1"/>
  <c r="OBD22" i="28" s="1"/>
  <c r="OAX22" i="28" s="1"/>
  <c r="OAR22" i="28" s="1"/>
  <c r="OAL22" i="28" s="1"/>
  <c r="OAF22" i="28" s="1"/>
  <c r="NZZ22" i="28" s="1"/>
  <c r="NZT22" i="28" s="1"/>
  <c r="NZN22" i="28" s="1"/>
  <c r="NZH22" i="28" s="1"/>
  <c r="NZB22" i="28" s="1"/>
  <c r="NYV22" i="28" s="1"/>
  <c r="NYP22" i="28" s="1"/>
  <c r="NYJ22" i="28" s="1"/>
  <c r="NYD22" i="28" s="1"/>
  <c r="NXX22" i="28" s="1"/>
  <c r="NXR22" i="28" s="1"/>
  <c r="NXL22" i="28" s="1"/>
  <c r="NXF22" i="28" s="1"/>
  <c r="NWZ22" i="28" s="1"/>
  <c r="NWT22" i="28" s="1"/>
  <c r="NWN22" i="28" s="1"/>
  <c r="NWH22" i="28" s="1"/>
  <c r="NWB22" i="28" s="1"/>
  <c r="NVV22" i="28" s="1"/>
  <c r="NVP22" i="28" s="1"/>
  <c r="NVJ22" i="28" s="1"/>
  <c r="NVD22" i="28" s="1"/>
  <c r="NUX22" i="28" s="1"/>
  <c r="NUR22" i="28" s="1"/>
  <c r="NUL22" i="28" s="1"/>
  <c r="NUF22" i="28" s="1"/>
  <c r="NTZ22" i="28" s="1"/>
  <c r="NTT22" i="28" s="1"/>
  <c r="NTN22" i="28" s="1"/>
  <c r="NTH22" i="28" s="1"/>
  <c r="NTB22" i="28" s="1"/>
  <c r="NSV22" i="28" s="1"/>
  <c r="NSP22" i="28" s="1"/>
  <c r="NSJ22" i="28" s="1"/>
  <c r="NSD22" i="28" s="1"/>
  <c r="NRX22" i="28" s="1"/>
  <c r="NRR22" i="28" s="1"/>
  <c r="NRL22" i="28" s="1"/>
  <c r="NRF22" i="28" s="1"/>
  <c r="NQZ22" i="28" s="1"/>
  <c r="NQT22" i="28" s="1"/>
  <c r="NQN22" i="28" s="1"/>
  <c r="NQH22" i="28" s="1"/>
  <c r="NQB22" i="28" s="1"/>
  <c r="NPV22" i="28" s="1"/>
  <c r="NPP22" i="28" s="1"/>
  <c r="NPJ22" i="28" s="1"/>
  <c r="NPD22" i="28" s="1"/>
  <c r="NOX22" i="28" s="1"/>
  <c r="NOR22" i="28" s="1"/>
  <c r="NOL22" i="28" s="1"/>
  <c r="NOF22" i="28" s="1"/>
  <c r="NNZ22" i="28" s="1"/>
  <c r="NNT22" i="28" s="1"/>
  <c r="NNN22" i="28" s="1"/>
  <c r="NNH22" i="28" s="1"/>
  <c r="NNB22" i="28" s="1"/>
  <c r="NMV22" i="28" s="1"/>
  <c r="NMP22" i="28" s="1"/>
  <c r="NMJ22" i="28" s="1"/>
  <c r="NMD22" i="28" s="1"/>
  <c r="NLX22" i="28" s="1"/>
  <c r="NLR22" i="28" s="1"/>
  <c r="NLL22" i="28" s="1"/>
  <c r="NLF22" i="28" s="1"/>
  <c r="NKZ22" i="28" s="1"/>
  <c r="NKT22" i="28" s="1"/>
  <c r="NKN22" i="28" s="1"/>
  <c r="NKH22" i="28" s="1"/>
  <c r="NKB22" i="28" s="1"/>
  <c r="NJV22" i="28" s="1"/>
  <c r="NJP22" i="28" s="1"/>
  <c r="NJJ22" i="28" s="1"/>
  <c r="NJD22" i="28" s="1"/>
  <c r="NIX22" i="28" s="1"/>
  <c r="NIR22" i="28" s="1"/>
  <c r="NIL22" i="28" s="1"/>
  <c r="NIF22" i="28" s="1"/>
  <c r="NHZ22" i="28" s="1"/>
  <c r="NHT22" i="28" s="1"/>
  <c r="NHN22" i="28" s="1"/>
  <c r="NHH22" i="28" s="1"/>
  <c r="NHB22" i="28" s="1"/>
  <c r="NGV22" i="28" s="1"/>
  <c r="NGP22" i="28" s="1"/>
  <c r="NGJ22" i="28" s="1"/>
  <c r="NGD22" i="28" s="1"/>
  <c r="NFX22" i="28" s="1"/>
  <c r="NFR22" i="28" s="1"/>
  <c r="NFL22" i="28" s="1"/>
  <c r="NFF22" i="28" s="1"/>
  <c r="NEZ22" i="28" s="1"/>
  <c r="NET22" i="28" s="1"/>
  <c r="NEN22" i="28" s="1"/>
  <c r="NEH22" i="28" s="1"/>
  <c r="NEB22" i="28" s="1"/>
  <c r="NDV22" i="28" s="1"/>
  <c r="NDP22" i="28" s="1"/>
  <c r="NDJ22" i="28" s="1"/>
  <c r="NDD22" i="28" s="1"/>
  <c r="NCX22" i="28" s="1"/>
  <c r="NCR22" i="28" s="1"/>
  <c r="NCL22" i="28" s="1"/>
  <c r="NCF22" i="28" s="1"/>
  <c r="NBZ22" i="28" s="1"/>
  <c r="NBT22" i="28" s="1"/>
  <c r="NBN22" i="28" s="1"/>
  <c r="NBH22" i="28" s="1"/>
  <c r="NBB22" i="28" s="1"/>
  <c r="NAV22" i="28" s="1"/>
  <c r="NAP22" i="28" s="1"/>
  <c r="NAJ22" i="28" s="1"/>
  <c r="NAD22" i="28" s="1"/>
  <c r="MZX22" i="28" s="1"/>
  <c r="MZR22" i="28" s="1"/>
  <c r="MZL22" i="28" s="1"/>
  <c r="MZF22" i="28" s="1"/>
  <c r="MYZ22" i="28" s="1"/>
  <c r="MYT22" i="28" s="1"/>
  <c r="MYN22" i="28" s="1"/>
  <c r="MYH22" i="28" s="1"/>
  <c r="MYB22" i="28" s="1"/>
  <c r="MXV22" i="28" s="1"/>
  <c r="MXP22" i="28" s="1"/>
  <c r="MXJ22" i="28" s="1"/>
  <c r="MXD22" i="28" s="1"/>
  <c r="MWX22" i="28" s="1"/>
  <c r="MWR22" i="28" s="1"/>
  <c r="MWL22" i="28" s="1"/>
  <c r="MWF22" i="28" s="1"/>
  <c r="MVZ22" i="28" s="1"/>
  <c r="MVT22" i="28" s="1"/>
  <c r="MVN22" i="28" s="1"/>
  <c r="MVH22" i="28" s="1"/>
  <c r="MVB22" i="28" s="1"/>
  <c r="MUV22" i="28" s="1"/>
  <c r="MUP22" i="28" s="1"/>
  <c r="MUJ22" i="28" s="1"/>
  <c r="MUD22" i="28" s="1"/>
  <c r="MTX22" i="28" s="1"/>
  <c r="MTR22" i="28" s="1"/>
  <c r="MTL22" i="28" s="1"/>
  <c r="MTF22" i="28" s="1"/>
  <c r="MSZ22" i="28" s="1"/>
  <c r="MST22" i="28" s="1"/>
  <c r="MSN22" i="28" s="1"/>
  <c r="MSH22" i="28" s="1"/>
  <c r="MSB22" i="28" s="1"/>
  <c r="MRV22" i="28" s="1"/>
  <c r="MRP22" i="28" s="1"/>
  <c r="MRJ22" i="28" s="1"/>
  <c r="MRD22" i="28" s="1"/>
  <c r="MQX22" i="28" s="1"/>
  <c r="MQR22" i="28" s="1"/>
  <c r="MQL22" i="28" s="1"/>
  <c r="MQF22" i="28" s="1"/>
  <c r="MPZ22" i="28" s="1"/>
  <c r="MPT22" i="28" s="1"/>
  <c r="MPN22" i="28" s="1"/>
  <c r="MPH22" i="28" s="1"/>
  <c r="MPB22" i="28" s="1"/>
  <c r="MOV22" i="28" s="1"/>
  <c r="MOP22" i="28" s="1"/>
  <c r="MOJ22" i="28" s="1"/>
  <c r="MOD22" i="28" s="1"/>
  <c r="MNX22" i="28" s="1"/>
  <c r="MNR22" i="28" s="1"/>
  <c r="MNL22" i="28" s="1"/>
  <c r="MNF22" i="28" s="1"/>
  <c r="MMZ22" i="28" s="1"/>
  <c r="MMT22" i="28" s="1"/>
  <c r="MMN22" i="28" s="1"/>
  <c r="MMH22" i="28" s="1"/>
  <c r="MMB22" i="28" s="1"/>
  <c r="MLV22" i="28" s="1"/>
  <c r="MLP22" i="28" s="1"/>
  <c r="MLJ22" i="28" s="1"/>
  <c r="MLD22" i="28" s="1"/>
  <c r="MKX22" i="28" s="1"/>
  <c r="MKR22" i="28" s="1"/>
  <c r="MKL22" i="28" s="1"/>
  <c r="MKF22" i="28" s="1"/>
  <c r="MJZ22" i="28" s="1"/>
  <c r="MJT22" i="28" s="1"/>
  <c r="MJN22" i="28" s="1"/>
  <c r="MJH22" i="28" s="1"/>
  <c r="MJB22" i="28" s="1"/>
  <c r="MIV22" i="28" s="1"/>
  <c r="MIP22" i="28" s="1"/>
  <c r="MIJ22" i="28" s="1"/>
  <c r="MID22" i="28" s="1"/>
  <c r="MHX22" i="28" s="1"/>
  <c r="MHR22" i="28" s="1"/>
  <c r="MHL22" i="28" s="1"/>
  <c r="MHF22" i="28" s="1"/>
  <c r="MGZ22" i="28" s="1"/>
  <c r="MGT22" i="28" s="1"/>
  <c r="MGN22" i="28" s="1"/>
  <c r="MGH22" i="28" s="1"/>
  <c r="MGB22" i="28" s="1"/>
  <c r="MFV22" i="28" s="1"/>
  <c r="MFP22" i="28" s="1"/>
  <c r="MFJ22" i="28" s="1"/>
  <c r="MFD22" i="28" s="1"/>
  <c r="MEX22" i="28" s="1"/>
  <c r="MER22" i="28" s="1"/>
  <c r="MEL22" i="28" s="1"/>
  <c r="MEF22" i="28" s="1"/>
  <c r="MDZ22" i="28" s="1"/>
  <c r="MDT22" i="28" s="1"/>
  <c r="MDN22" i="28" s="1"/>
  <c r="MDH22" i="28" s="1"/>
  <c r="MDB22" i="28" s="1"/>
  <c r="MCV22" i="28" s="1"/>
  <c r="MCP22" i="28" s="1"/>
  <c r="MCJ22" i="28" s="1"/>
  <c r="MCD22" i="28" s="1"/>
  <c r="MBX22" i="28" s="1"/>
  <c r="MBR22" i="28" s="1"/>
  <c r="MBL22" i="28" s="1"/>
  <c r="MBF22" i="28" s="1"/>
  <c r="MAZ22" i="28" s="1"/>
  <c r="MAT22" i="28" s="1"/>
  <c r="MAN22" i="28" s="1"/>
  <c r="MAH22" i="28" s="1"/>
  <c r="MAB22" i="28" s="1"/>
  <c r="LZV22" i="28" s="1"/>
  <c r="LZP22" i="28" s="1"/>
  <c r="LZJ22" i="28" s="1"/>
  <c r="LZD22" i="28" s="1"/>
  <c r="LYX22" i="28" s="1"/>
  <c r="LYR22" i="28" s="1"/>
  <c r="LYL22" i="28" s="1"/>
  <c r="LYF22" i="28" s="1"/>
  <c r="LXZ22" i="28" s="1"/>
  <c r="LXT22" i="28" s="1"/>
  <c r="LXN22" i="28" s="1"/>
  <c r="LXH22" i="28" s="1"/>
  <c r="LXB22" i="28" s="1"/>
  <c r="LWV22" i="28" s="1"/>
  <c r="LWP22" i="28" s="1"/>
  <c r="LWJ22" i="28" s="1"/>
  <c r="LWD22" i="28" s="1"/>
  <c r="LVX22" i="28" s="1"/>
  <c r="LVR22" i="28" s="1"/>
  <c r="LVL22" i="28" s="1"/>
  <c r="LVF22" i="28" s="1"/>
  <c r="LUZ22" i="28" s="1"/>
  <c r="LUT22" i="28" s="1"/>
  <c r="LUN22" i="28" s="1"/>
  <c r="LUH22" i="28" s="1"/>
  <c r="LUB22" i="28" s="1"/>
  <c r="LTV22" i="28" s="1"/>
  <c r="LTP22" i="28" s="1"/>
  <c r="LTJ22" i="28" s="1"/>
  <c r="LTD22" i="28" s="1"/>
  <c r="LSX22" i="28" s="1"/>
  <c r="LSR22" i="28" s="1"/>
  <c r="LSL22" i="28" s="1"/>
  <c r="LSF22" i="28" s="1"/>
  <c r="LRZ22" i="28" s="1"/>
  <c r="LRT22" i="28" s="1"/>
  <c r="LRN22" i="28" s="1"/>
  <c r="LRH22" i="28" s="1"/>
  <c r="LRB22" i="28" s="1"/>
  <c r="LQV22" i="28" s="1"/>
  <c r="LQP22" i="28" s="1"/>
  <c r="LQJ22" i="28" s="1"/>
  <c r="LQD22" i="28" s="1"/>
  <c r="LPX22" i="28" s="1"/>
  <c r="LPR22" i="28" s="1"/>
  <c r="LPL22" i="28" s="1"/>
  <c r="LPF22" i="28" s="1"/>
  <c r="LOZ22" i="28" s="1"/>
  <c r="LOT22" i="28" s="1"/>
  <c r="LON22" i="28" s="1"/>
  <c r="LOH22" i="28" s="1"/>
  <c r="LOB22" i="28" s="1"/>
  <c r="LNV22" i="28" s="1"/>
  <c r="LNP22" i="28" s="1"/>
  <c r="LNJ22" i="28" s="1"/>
  <c r="LND22" i="28" s="1"/>
  <c r="LMX22" i="28" s="1"/>
  <c r="LMR22" i="28" s="1"/>
  <c r="LML22" i="28" s="1"/>
  <c r="LMF22" i="28" s="1"/>
  <c r="LLZ22" i="28" s="1"/>
  <c r="LLT22" i="28" s="1"/>
  <c r="LLN22" i="28" s="1"/>
  <c r="LLH22" i="28" s="1"/>
  <c r="LLB22" i="28" s="1"/>
  <c r="LKV22" i="28" s="1"/>
  <c r="LKP22" i="28" s="1"/>
  <c r="LKJ22" i="28" s="1"/>
  <c r="LKD22" i="28" s="1"/>
  <c r="LJX22" i="28" s="1"/>
  <c r="LJR22" i="28" s="1"/>
  <c r="LJL22" i="28" s="1"/>
  <c r="LJF22" i="28" s="1"/>
  <c r="LIZ22" i="28" s="1"/>
  <c r="LIT22" i="28" s="1"/>
  <c r="LIN22" i="28" s="1"/>
  <c r="LIH22" i="28" s="1"/>
  <c r="LIB22" i="28" s="1"/>
  <c r="LHV22" i="28" s="1"/>
  <c r="LHP22" i="28" s="1"/>
  <c r="LHJ22" i="28" s="1"/>
  <c r="LHD22" i="28" s="1"/>
  <c r="LGX22" i="28" s="1"/>
  <c r="LGR22" i="28" s="1"/>
  <c r="LGL22" i="28" s="1"/>
  <c r="LGF22" i="28" s="1"/>
  <c r="LFZ22" i="28" s="1"/>
  <c r="LFT22" i="28" s="1"/>
  <c r="LFN22" i="28" s="1"/>
  <c r="LFH22" i="28" s="1"/>
  <c r="LFB22" i="28" s="1"/>
  <c r="LEV22" i="28" s="1"/>
  <c r="LEP22" i="28" s="1"/>
  <c r="LEJ22" i="28" s="1"/>
  <c r="LED22" i="28" s="1"/>
  <c r="LDX22" i="28" s="1"/>
  <c r="LDR22" i="28" s="1"/>
  <c r="LDL22" i="28" s="1"/>
  <c r="LDF22" i="28" s="1"/>
  <c r="LCZ22" i="28" s="1"/>
  <c r="LCT22" i="28" s="1"/>
  <c r="LCN22" i="28" s="1"/>
  <c r="LCH22" i="28" s="1"/>
  <c r="LCB22" i="28" s="1"/>
  <c r="LBV22" i="28" s="1"/>
  <c r="LBP22" i="28" s="1"/>
  <c r="LBJ22" i="28" s="1"/>
  <c r="LBD22" i="28" s="1"/>
  <c r="LAX22" i="28" s="1"/>
  <c r="LAR22" i="28" s="1"/>
  <c r="LAL22" i="28" s="1"/>
  <c r="LAF22" i="28" s="1"/>
  <c r="KZZ22" i="28" s="1"/>
  <c r="KZT22" i="28" s="1"/>
  <c r="KZN22" i="28" s="1"/>
  <c r="KZH22" i="28" s="1"/>
  <c r="KZB22" i="28" s="1"/>
  <c r="KYV22" i="28" s="1"/>
  <c r="KYP22" i="28" s="1"/>
  <c r="KYJ22" i="28" s="1"/>
  <c r="KYD22" i="28" s="1"/>
  <c r="KXX22" i="28" s="1"/>
  <c r="KXR22" i="28" s="1"/>
  <c r="KXL22" i="28" s="1"/>
  <c r="KXF22" i="28" s="1"/>
  <c r="KWZ22" i="28" s="1"/>
  <c r="KWT22" i="28" s="1"/>
  <c r="KWN22" i="28" s="1"/>
  <c r="KWH22" i="28" s="1"/>
  <c r="KWB22" i="28" s="1"/>
  <c r="KVV22" i="28" s="1"/>
  <c r="KVP22" i="28" s="1"/>
  <c r="KVJ22" i="28" s="1"/>
  <c r="KVD22" i="28" s="1"/>
  <c r="KUX22" i="28" s="1"/>
  <c r="KUR22" i="28" s="1"/>
  <c r="KUL22" i="28" s="1"/>
  <c r="KUF22" i="28" s="1"/>
  <c r="KTZ22" i="28" s="1"/>
  <c r="KTT22" i="28" s="1"/>
  <c r="KTN22" i="28" s="1"/>
  <c r="KTH22" i="28" s="1"/>
  <c r="KTB22" i="28" s="1"/>
  <c r="KSV22" i="28" s="1"/>
  <c r="KSP22" i="28" s="1"/>
  <c r="KSJ22" i="28" s="1"/>
  <c r="KSD22" i="28" s="1"/>
  <c r="KRX22" i="28" s="1"/>
  <c r="KRR22" i="28" s="1"/>
  <c r="KRL22" i="28" s="1"/>
  <c r="KRF22" i="28" s="1"/>
  <c r="KQZ22" i="28" s="1"/>
  <c r="KQT22" i="28" s="1"/>
  <c r="KQN22" i="28" s="1"/>
  <c r="KQH22" i="28" s="1"/>
  <c r="KQB22" i="28" s="1"/>
  <c r="KPV22" i="28" s="1"/>
  <c r="KPP22" i="28" s="1"/>
  <c r="KPJ22" i="28" s="1"/>
  <c r="KPD22" i="28" s="1"/>
  <c r="KOX22" i="28" s="1"/>
  <c r="KOR22" i="28" s="1"/>
  <c r="KOL22" i="28" s="1"/>
  <c r="KOF22" i="28" s="1"/>
  <c r="KNZ22" i="28" s="1"/>
  <c r="KNT22" i="28" s="1"/>
  <c r="KNN22" i="28" s="1"/>
  <c r="KNH22" i="28" s="1"/>
  <c r="KNB22" i="28" s="1"/>
  <c r="KMV22" i="28" s="1"/>
  <c r="KMP22" i="28" s="1"/>
  <c r="KMJ22" i="28" s="1"/>
  <c r="KMD22" i="28" s="1"/>
  <c r="KLX22" i="28" s="1"/>
  <c r="KLR22" i="28" s="1"/>
  <c r="KLL22" i="28" s="1"/>
  <c r="KLF22" i="28" s="1"/>
  <c r="KKZ22" i="28" s="1"/>
  <c r="KKT22" i="28" s="1"/>
  <c r="KKN22" i="28" s="1"/>
  <c r="KKH22" i="28" s="1"/>
  <c r="KKB22" i="28" s="1"/>
  <c r="KJV22" i="28" s="1"/>
  <c r="KJP22" i="28" s="1"/>
  <c r="KJJ22" i="28" s="1"/>
  <c r="KJD22" i="28" s="1"/>
  <c r="KIX22" i="28" s="1"/>
  <c r="KIR22" i="28" s="1"/>
  <c r="KIL22" i="28" s="1"/>
  <c r="KIF22" i="28" s="1"/>
  <c r="KHZ22" i="28" s="1"/>
  <c r="KHT22" i="28" s="1"/>
  <c r="KHN22" i="28" s="1"/>
  <c r="KHH22" i="28" s="1"/>
  <c r="KHB22" i="28" s="1"/>
  <c r="KGV22" i="28" s="1"/>
  <c r="KGP22" i="28" s="1"/>
  <c r="KGJ22" i="28" s="1"/>
  <c r="KGD22" i="28" s="1"/>
  <c r="KFX22" i="28" s="1"/>
  <c r="KFR22" i="28" s="1"/>
  <c r="KFL22" i="28" s="1"/>
  <c r="KFF22" i="28" s="1"/>
  <c r="KEZ22" i="28" s="1"/>
  <c r="KET22" i="28" s="1"/>
  <c r="KEN22" i="28" s="1"/>
  <c r="KEH22" i="28" s="1"/>
  <c r="KEB22" i="28" s="1"/>
  <c r="KDV22" i="28" s="1"/>
  <c r="KDP22" i="28" s="1"/>
  <c r="KDJ22" i="28" s="1"/>
  <c r="KDD22" i="28" s="1"/>
  <c r="KCX22" i="28" s="1"/>
  <c r="KCR22" i="28" s="1"/>
  <c r="KCL22" i="28" s="1"/>
  <c r="KCF22" i="28" s="1"/>
  <c r="KBZ22" i="28" s="1"/>
  <c r="KBT22" i="28" s="1"/>
  <c r="KBN22" i="28" s="1"/>
  <c r="KBH22" i="28" s="1"/>
  <c r="KBB22" i="28" s="1"/>
  <c r="KAV22" i="28" s="1"/>
  <c r="KAP22" i="28" s="1"/>
  <c r="KAJ22" i="28" s="1"/>
  <c r="KAD22" i="28" s="1"/>
  <c r="JZX22" i="28" s="1"/>
  <c r="JZR22" i="28" s="1"/>
  <c r="JZL22" i="28" s="1"/>
  <c r="JZF22" i="28" s="1"/>
  <c r="JYZ22" i="28" s="1"/>
  <c r="JYT22" i="28" s="1"/>
  <c r="JYN22" i="28" s="1"/>
  <c r="JYH22" i="28" s="1"/>
  <c r="JYB22" i="28" s="1"/>
  <c r="JXV22" i="28" s="1"/>
  <c r="JXP22" i="28" s="1"/>
  <c r="JXJ22" i="28" s="1"/>
  <c r="JXD22" i="28" s="1"/>
  <c r="JWX22" i="28" s="1"/>
  <c r="JWR22" i="28" s="1"/>
  <c r="JWL22" i="28" s="1"/>
  <c r="JWF22" i="28" s="1"/>
  <c r="JVZ22" i="28" s="1"/>
  <c r="JVT22" i="28" s="1"/>
  <c r="JVN22" i="28" s="1"/>
  <c r="JVH22" i="28" s="1"/>
  <c r="JVB22" i="28" s="1"/>
  <c r="JUV22" i="28" s="1"/>
  <c r="JUP22" i="28" s="1"/>
  <c r="JUJ22" i="28" s="1"/>
  <c r="JUD22" i="28" s="1"/>
  <c r="JTX22" i="28" s="1"/>
  <c r="JTR22" i="28" s="1"/>
  <c r="JTL22" i="28" s="1"/>
  <c r="JTF22" i="28" s="1"/>
  <c r="JSZ22" i="28" s="1"/>
  <c r="JST22" i="28" s="1"/>
  <c r="JSN22" i="28" s="1"/>
  <c r="JSH22" i="28" s="1"/>
  <c r="JSB22" i="28" s="1"/>
  <c r="JRV22" i="28" s="1"/>
  <c r="JRP22" i="28" s="1"/>
  <c r="JRJ22" i="28" s="1"/>
  <c r="JRD22" i="28" s="1"/>
  <c r="JQX22" i="28" s="1"/>
  <c r="JQR22" i="28" s="1"/>
  <c r="JQL22" i="28" s="1"/>
  <c r="JQF22" i="28" s="1"/>
  <c r="JPZ22" i="28" s="1"/>
  <c r="JPT22" i="28" s="1"/>
  <c r="JPN22" i="28" s="1"/>
  <c r="JPH22" i="28" s="1"/>
  <c r="JPB22" i="28" s="1"/>
  <c r="JOV22" i="28" s="1"/>
  <c r="JOP22" i="28" s="1"/>
  <c r="JOJ22" i="28" s="1"/>
  <c r="JOD22" i="28" s="1"/>
  <c r="JNX22" i="28" s="1"/>
  <c r="JNR22" i="28" s="1"/>
  <c r="JNL22" i="28" s="1"/>
  <c r="JNF22" i="28" s="1"/>
  <c r="JMZ22" i="28" s="1"/>
  <c r="JMT22" i="28" s="1"/>
  <c r="JMN22" i="28" s="1"/>
  <c r="JMH22" i="28" s="1"/>
  <c r="JMB22" i="28" s="1"/>
  <c r="JLV22" i="28" s="1"/>
  <c r="JLP22" i="28" s="1"/>
  <c r="JLJ22" i="28" s="1"/>
  <c r="JLD22" i="28" s="1"/>
  <c r="JKX22" i="28" s="1"/>
  <c r="JKR22" i="28" s="1"/>
  <c r="JKL22" i="28" s="1"/>
  <c r="JKF22" i="28" s="1"/>
  <c r="JJZ22" i="28" s="1"/>
  <c r="JJT22" i="28" s="1"/>
  <c r="JJN22" i="28" s="1"/>
  <c r="JJH22" i="28" s="1"/>
  <c r="JJB22" i="28" s="1"/>
  <c r="JIV22" i="28" s="1"/>
  <c r="JIP22" i="28" s="1"/>
  <c r="JIJ22" i="28" s="1"/>
  <c r="JID22" i="28" s="1"/>
  <c r="JHX22" i="28" s="1"/>
  <c r="JHR22" i="28" s="1"/>
  <c r="JHL22" i="28" s="1"/>
  <c r="JHF22" i="28" s="1"/>
  <c r="JGZ22" i="28" s="1"/>
  <c r="JGT22" i="28" s="1"/>
  <c r="JGN22" i="28" s="1"/>
  <c r="JGH22" i="28" s="1"/>
  <c r="JGB22" i="28" s="1"/>
  <c r="JFV22" i="28" s="1"/>
  <c r="JFP22" i="28" s="1"/>
  <c r="JFJ22" i="28" s="1"/>
  <c r="JFD22" i="28" s="1"/>
  <c r="JEX22" i="28" s="1"/>
  <c r="JER22" i="28" s="1"/>
  <c r="JEL22" i="28" s="1"/>
  <c r="JEF22" i="28" s="1"/>
  <c r="JDZ22" i="28" s="1"/>
  <c r="JDT22" i="28" s="1"/>
  <c r="JDN22" i="28" s="1"/>
  <c r="JDH22" i="28" s="1"/>
  <c r="JDB22" i="28" s="1"/>
  <c r="JCV22" i="28" s="1"/>
  <c r="JCP22" i="28" s="1"/>
  <c r="JCJ22" i="28" s="1"/>
  <c r="JCD22" i="28" s="1"/>
  <c r="JBX22" i="28" s="1"/>
  <c r="JBR22" i="28" s="1"/>
  <c r="JBL22" i="28" s="1"/>
  <c r="JBF22" i="28" s="1"/>
  <c r="JAZ22" i="28" s="1"/>
  <c r="JAT22" i="28" s="1"/>
  <c r="JAN22" i="28" s="1"/>
  <c r="JAH22" i="28" s="1"/>
  <c r="JAB22" i="28" s="1"/>
  <c r="IZV22" i="28" s="1"/>
  <c r="IZP22" i="28" s="1"/>
  <c r="IZJ22" i="28" s="1"/>
  <c r="IZD22" i="28" s="1"/>
  <c r="IYX22" i="28" s="1"/>
  <c r="IYR22" i="28" s="1"/>
  <c r="IYL22" i="28" s="1"/>
  <c r="IYF22" i="28" s="1"/>
  <c r="IXZ22" i="28" s="1"/>
  <c r="IXT22" i="28" s="1"/>
  <c r="IXN22" i="28" s="1"/>
  <c r="IXH22" i="28" s="1"/>
  <c r="IXB22" i="28" s="1"/>
  <c r="IWV22" i="28" s="1"/>
  <c r="IWP22" i="28" s="1"/>
  <c r="IWJ22" i="28" s="1"/>
  <c r="IWD22" i="28" s="1"/>
  <c r="IVX22" i="28" s="1"/>
  <c r="IVR22" i="28" s="1"/>
  <c r="IVL22" i="28" s="1"/>
  <c r="IVF22" i="28" s="1"/>
  <c r="IUZ22" i="28" s="1"/>
  <c r="IUT22" i="28" s="1"/>
  <c r="IUN22" i="28" s="1"/>
  <c r="IUH22" i="28" s="1"/>
  <c r="IUB22" i="28" s="1"/>
  <c r="ITV22" i="28" s="1"/>
  <c r="ITP22" i="28" s="1"/>
  <c r="ITJ22" i="28" s="1"/>
  <c r="ITD22" i="28" s="1"/>
  <c r="ISX22" i="28" s="1"/>
  <c r="ISR22" i="28" s="1"/>
  <c r="ISL22" i="28" s="1"/>
  <c r="ISF22" i="28" s="1"/>
  <c r="IRZ22" i="28" s="1"/>
  <c r="IRT22" i="28" s="1"/>
  <c r="IRN22" i="28" s="1"/>
  <c r="IRH22" i="28" s="1"/>
  <c r="IRB22" i="28" s="1"/>
  <c r="IQV22" i="28" s="1"/>
  <c r="IQP22" i="28" s="1"/>
  <c r="IQJ22" i="28" s="1"/>
  <c r="IQD22" i="28" s="1"/>
  <c r="IPX22" i="28" s="1"/>
  <c r="IPR22" i="28" s="1"/>
  <c r="IPL22" i="28" s="1"/>
  <c r="IPF22" i="28" s="1"/>
  <c r="IOZ22" i="28" s="1"/>
  <c r="IOT22" i="28" s="1"/>
  <c r="ION22" i="28" s="1"/>
  <c r="IOH22" i="28" s="1"/>
  <c r="IOB22" i="28" s="1"/>
  <c r="INV22" i="28" s="1"/>
  <c r="INP22" i="28" s="1"/>
  <c r="INJ22" i="28" s="1"/>
  <c r="IND22" i="28" s="1"/>
  <c r="IMX22" i="28" s="1"/>
  <c r="IMR22" i="28" s="1"/>
  <c r="IML22" i="28" s="1"/>
  <c r="IMF22" i="28" s="1"/>
  <c r="ILZ22" i="28" s="1"/>
  <c r="ILT22" i="28" s="1"/>
  <c r="ILN22" i="28" s="1"/>
  <c r="ILH22" i="28" s="1"/>
  <c r="ILB22" i="28" s="1"/>
  <c r="IKV22" i="28" s="1"/>
  <c r="IKP22" i="28" s="1"/>
  <c r="IKJ22" i="28" s="1"/>
  <c r="IKD22" i="28" s="1"/>
  <c r="IJX22" i="28" s="1"/>
  <c r="IJR22" i="28" s="1"/>
  <c r="IJL22" i="28" s="1"/>
  <c r="IJF22" i="28" s="1"/>
  <c r="IIZ22" i="28" s="1"/>
  <c r="IIT22" i="28" s="1"/>
  <c r="IIN22" i="28" s="1"/>
  <c r="IIH22" i="28" s="1"/>
  <c r="IIB22" i="28" s="1"/>
  <c r="IHV22" i="28" s="1"/>
  <c r="IHP22" i="28" s="1"/>
  <c r="IHJ22" i="28" s="1"/>
  <c r="IHD22" i="28" s="1"/>
  <c r="IGX22" i="28" s="1"/>
  <c r="IGR22" i="28" s="1"/>
  <c r="IGL22" i="28" s="1"/>
  <c r="IGF22" i="28" s="1"/>
  <c r="IFZ22" i="28" s="1"/>
  <c r="IFT22" i="28" s="1"/>
  <c r="IFN22" i="28" s="1"/>
  <c r="IFH22" i="28" s="1"/>
  <c r="IFB22" i="28" s="1"/>
  <c r="IEV22" i="28" s="1"/>
  <c r="IEP22" i="28" s="1"/>
  <c r="IEJ22" i="28" s="1"/>
  <c r="IED22" i="28" s="1"/>
  <c r="IDX22" i="28" s="1"/>
  <c r="IDR22" i="28" s="1"/>
  <c r="IDL22" i="28" s="1"/>
  <c r="IDF22" i="28" s="1"/>
  <c r="ICZ22" i="28" s="1"/>
  <c r="ICT22" i="28" s="1"/>
  <c r="ICN22" i="28" s="1"/>
  <c r="ICH22" i="28" s="1"/>
  <c r="ICB22" i="28" s="1"/>
  <c r="IBV22" i="28" s="1"/>
  <c r="IBP22" i="28" s="1"/>
  <c r="IBJ22" i="28" s="1"/>
  <c r="IBD22" i="28" s="1"/>
  <c r="IAX22" i="28" s="1"/>
  <c r="IAR22" i="28" s="1"/>
  <c r="IAL22" i="28" s="1"/>
  <c r="IAF22" i="28" s="1"/>
  <c r="HZZ22" i="28" s="1"/>
  <c r="HZT22" i="28" s="1"/>
  <c r="HZN22" i="28" s="1"/>
  <c r="HZH22" i="28" s="1"/>
  <c r="HZB22" i="28" s="1"/>
  <c r="HYV22" i="28" s="1"/>
  <c r="HYP22" i="28" s="1"/>
  <c r="HYJ22" i="28" s="1"/>
  <c r="HYD22" i="28" s="1"/>
  <c r="HXX22" i="28" s="1"/>
  <c r="HXR22" i="28" s="1"/>
  <c r="HXL22" i="28" s="1"/>
  <c r="HXF22" i="28" s="1"/>
  <c r="HWZ22" i="28" s="1"/>
  <c r="HWT22" i="28" s="1"/>
  <c r="HWN22" i="28" s="1"/>
  <c r="HWH22" i="28" s="1"/>
  <c r="HWB22" i="28" s="1"/>
  <c r="HVV22" i="28" s="1"/>
  <c r="HVP22" i="28" s="1"/>
  <c r="HVJ22" i="28" s="1"/>
  <c r="HVD22" i="28" s="1"/>
  <c r="HUX22" i="28" s="1"/>
  <c r="HUR22" i="28" s="1"/>
  <c r="HUL22" i="28" s="1"/>
  <c r="HUF22" i="28" s="1"/>
  <c r="HTZ22" i="28" s="1"/>
  <c r="HTT22" i="28" s="1"/>
  <c r="HTN22" i="28" s="1"/>
  <c r="HTH22" i="28" s="1"/>
  <c r="HTB22" i="28" s="1"/>
  <c r="HSV22" i="28" s="1"/>
  <c r="HSP22" i="28" s="1"/>
  <c r="HSJ22" i="28" s="1"/>
  <c r="HSD22" i="28" s="1"/>
  <c r="HRX22" i="28" s="1"/>
  <c r="HRR22" i="28" s="1"/>
  <c r="HRL22" i="28" s="1"/>
  <c r="HRF22" i="28" s="1"/>
  <c r="HQZ22" i="28" s="1"/>
  <c r="HQT22" i="28" s="1"/>
  <c r="HQN22" i="28" s="1"/>
  <c r="HQH22" i="28" s="1"/>
  <c r="HQB22" i="28" s="1"/>
  <c r="HPV22" i="28" s="1"/>
  <c r="HPP22" i="28" s="1"/>
  <c r="HPJ22" i="28" s="1"/>
  <c r="HPD22" i="28" s="1"/>
  <c r="HOX22" i="28" s="1"/>
  <c r="HOR22" i="28" s="1"/>
  <c r="HOL22" i="28" s="1"/>
  <c r="HOF22" i="28" s="1"/>
  <c r="HNZ22" i="28" s="1"/>
  <c r="HNT22" i="28" s="1"/>
  <c r="HNN22" i="28" s="1"/>
  <c r="HNH22" i="28" s="1"/>
  <c r="HNB22" i="28" s="1"/>
  <c r="HMV22" i="28" s="1"/>
  <c r="HMP22" i="28" s="1"/>
  <c r="HMJ22" i="28" s="1"/>
  <c r="HMD22" i="28" s="1"/>
  <c r="HLX22" i="28" s="1"/>
  <c r="HLR22" i="28" s="1"/>
  <c r="HLL22" i="28" s="1"/>
  <c r="HLF22" i="28" s="1"/>
  <c r="HKZ22" i="28" s="1"/>
  <c r="HKT22" i="28" s="1"/>
  <c r="HKN22" i="28" s="1"/>
  <c r="HKH22" i="28" s="1"/>
  <c r="HKB22" i="28" s="1"/>
  <c r="HJV22" i="28" s="1"/>
  <c r="HJP22" i="28" s="1"/>
  <c r="HJJ22" i="28" s="1"/>
  <c r="HJD22" i="28" s="1"/>
  <c r="HIX22" i="28" s="1"/>
  <c r="HIR22" i="28" s="1"/>
  <c r="HIL22" i="28" s="1"/>
  <c r="HIF22" i="28" s="1"/>
  <c r="HHZ22" i="28" s="1"/>
  <c r="HHT22" i="28" s="1"/>
  <c r="HHN22" i="28" s="1"/>
  <c r="HHH22" i="28" s="1"/>
  <c r="HHB22" i="28" s="1"/>
  <c r="HGV22" i="28" s="1"/>
  <c r="HGP22" i="28" s="1"/>
  <c r="HGJ22" i="28" s="1"/>
  <c r="HGD22" i="28" s="1"/>
  <c r="HFX22" i="28" s="1"/>
  <c r="HFR22" i="28" s="1"/>
  <c r="HFL22" i="28" s="1"/>
  <c r="HFF22" i="28" s="1"/>
  <c r="HEZ22" i="28" s="1"/>
  <c r="HET22" i="28" s="1"/>
  <c r="HEN22" i="28" s="1"/>
  <c r="HEH22" i="28" s="1"/>
  <c r="HEB22" i="28" s="1"/>
  <c r="HDV22" i="28" s="1"/>
  <c r="HDP22" i="28" s="1"/>
  <c r="HDJ22" i="28" s="1"/>
  <c r="HDD22" i="28" s="1"/>
  <c r="HCX22" i="28" s="1"/>
  <c r="HCR22" i="28" s="1"/>
  <c r="HCL22" i="28" s="1"/>
  <c r="HCF22" i="28" s="1"/>
  <c r="HBZ22" i="28" s="1"/>
  <c r="HBT22" i="28" s="1"/>
  <c r="HBN22" i="28" s="1"/>
  <c r="HBH22" i="28" s="1"/>
  <c r="HBB22" i="28" s="1"/>
  <c r="HAV22" i="28" s="1"/>
  <c r="HAP22" i="28" s="1"/>
  <c r="HAJ22" i="28" s="1"/>
  <c r="HAD22" i="28" s="1"/>
  <c r="GZX22" i="28" s="1"/>
  <c r="GZR22" i="28" s="1"/>
  <c r="GZL22" i="28" s="1"/>
  <c r="GZF22" i="28" s="1"/>
  <c r="GYZ22" i="28" s="1"/>
  <c r="GYT22" i="28" s="1"/>
  <c r="GYN22" i="28" s="1"/>
  <c r="GYH22" i="28" s="1"/>
  <c r="GYB22" i="28" s="1"/>
  <c r="GXV22" i="28" s="1"/>
  <c r="GXP22" i="28" s="1"/>
  <c r="GXJ22" i="28" s="1"/>
  <c r="GXD22" i="28" s="1"/>
  <c r="GWX22" i="28" s="1"/>
  <c r="GWR22" i="28" s="1"/>
  <c r="GWL22" i="28" s="1"/>
  <c r="GWF22" i="28" s="1"/>
  <c r="GVZ22" i="28" s="1"/>
  <c r="GVT22" i="28" s="1"/>
  <c r="GVN22" i="28" s="1"/>
  <c r="GVH22" i="28" s="1"/>
  <c r="GVB22" i="28" s="1"/>
  <c r="GUV22" i="28" s="1"/>
  <c r="GUP22" i="28" s="1"/>
  <c r="GUJ22" i="28" s="1"/>
  <c r="GUD22" i="28" s="1"/>
  <c r="GTX22" i="28" s="1"/>
  <c r="GTR22" i="28" s="1"/>
  <c r="GTL22" i="28" s="1"/>
  <c r="GTF22" i="28" s="1"/>
  <c r="GSZ22" i="28" s="1"/>
  <c r="GST22" i="28" s="1"/>
  <c r="GSN22" i="28" s="1"/>
  <c r="GSH22" i="28" s="1"/>
  <c r="GSB22" i="28" s="1"/>
  <c r="GRV22" i="28" s="1"/>
  <c r="GRP22" i="28" s="1"/>
  <c r="GRJ22" i="28" s="1"/>
  <c r="GRD22" i="28" s="1"/>
  <c r="GQX22" i="28" s="1"/>
  <c r="GQR22" i="28" s="1"/>
  <c r="GQL22" i="28" s="1"/>
  <c r="GQF22" i="28" s="1"/>
  <c r="GPZ22" i="28" s="1"/>
  <c r="GPT22" i="28" s="1"/>
  <c r="GPN22" i="28" s="1"/>
  <c r="GPH22" i="28" s="1"/>
  <c r="GPB22" i="28" s="1"/>
  <c r="GOV22" i="28" s="1"/>
  <c r="GOP22" i="28" s="1"/>
  <c r="GOJ22" i="28" s="1"/>
  <c r="GOD22" i="28" s="1"/>
  <c r="GNX22" i="28" s="1"/>
  <c r="GNR22" i="28" s="1"/>
  <c r="GNL22" i="28" s="1"/>
  <c r="GNF22" i="28" s="1"/>
  <c r="GMZ22" i="28" s="1"/>
  <c r="GMT22" i="28" s="1"/>
  <c r="GMN22" i="28" s="1"/>
  <c r="GMH22" i="28" s="1"/>
  <c r="GMB22" i="28" s="1"/>
  <c r="GLV22" i="28" s="1"/>
  <c r="GLP22" i="28" s="1"/>
  <c r="GLJ22" i="28" s="1"/>
  <c r="GLD22" i="28" s="1"/>
  <c r="GKX22" i="28" s="1"/>
  <c r="GKR22" i="28" s="1"/>
  <c r="GKL22" i="28" s="1"/>
  <c r="GKF22" i="28" s="1"/>
  <c r="GJZ22" i="28" s="1"/>
  <c r="GJT22" i="28" s="1"/>
  <c r="GJN22" i="28" s="1"/>
  <c r="GJH22" i="28" s="1"/>
  <c r="GJB22" i="28" s="1"/>
  <c r="GIV22" i="28" s="1"/>
  <c r="GIP22" i="28" s="1"/>
  <c r="GIJ22" i="28" s="1"/>
  <c r="GID22" i="28" s="1"/>
  <c r="GHX22" i="28" s="1"/>
  <c r="GHR22" i="28" s="1"/>
  <c r="GHL22" i="28" s="1"/>
  <c r="GHF22" i="28" s="1"/>
  <c r="GGZ22" i="28" s="1"/>
  <c r="GGT22" i="28" s="1"/>
  <c r="GGN22" i="28" s="1"/>
  <c r="GGH22" i="28" s="1"/>
  <c r="GGB22" i="28" s="1"/>
  <c r="GFV22" i="28" s="1"/>
  <c r="GFP22" i="28" s="1"/>
  <c r="GFJ22" i="28" s="1"/>
  <c r="GFD22" i="28" s="1"/>
  <c r="GEX22" i="28" s="1"/>
  <c r="GER22" i="28" s="1"/>
  <c r="GEL22" i="28" s="1"/>
  <c r="GEF22" i="28" s="1"/>
  <c r="GDZ22" i="28" s="1"/>
  <c r="GDT22" i="28" s="1"/>
  <c r="GDN22" i="28" s="1"/>
  <c r="GDH22" i="28" s="1"/>
  <c r="GDB22" i="28" s="1"/>
  <c r="GCV22" i="28" s="1"/>
  <c r="GCP22" i="28" s="1"/>
  <c r="GCJ22" i="28" s="1"/>
  <c r="GCD22" i="28" s="1"/>
  <c r="GBX22" i="28" s="1"/>
  <c r="GBR22" i="28" s="1"/>
  <c r="GBL22" i="28" s="1"/>
  <c r="GBF22" i="28" s="1"/>
  <c r="GAZ22" i="28" s="1"/>
  <c r="GAT22" i="28" s="1"/>
  <c r="GAN22" i="28" s="1"/>
  <c r="GAH22" i="28" s="1"/>
  <c r="GAB22" i="28" s="1"/>
  <c r="FZV22" i="28" s="1"/>
  <c r="FZP22" i="28" s="1"/>
  <c r="FZJ22" i="28" s="1"/>
  <c r="FZD22" i="28" s="1"/>
  <c r="FYX22" i="28" s="1"/>
  <c r="FYR22" i="28" s="1"/>
  <c r="FYL22" i="28" s="1"/>
  <c r="FYF22" i="28" s="1"/>
  <c r="FXZ22" i="28" s="1"/>
  <c r="FXT22" i="28" s="1"/>
  <c r="FXN22" i="28" s="1"/>
  <c r="FXH22" i="28" s="1"/>
  <c r="FXB22" i="28" s="1"/>
  <c r="FWV22" i="28" s="1"/>
  <c r="FWP22" i="28" s="1"/>
  <c r="FWJ22" i="28" s="1"/>
  <c r="FWD22" i="28" s="1"/>
  <c r="FVX22" i="28" s="1"/>
  <c r="FVR22" i="28" s="1"/>
  <c r="FVL22" i="28" s="1"/>
  <c r="FVF22" i="28" s="1"/>
  <c r="FUZ22" i="28" s="1"/>
  <c r="FUT22" i="28" s="1"/>
  <c r="FUN22" i="28" s="1"/>
  <c r="FUH22" i="28" s="1"/>
  <c r="FUB22" i="28" s="1"/>
  <c r="FTV22" i="28" s="1"/>
  <c r="FTP22" i="28" s="1"/>
  <c r="FTJ22" i="28" s="1"/>
  <c r="FTD22" i="28" s="1"/>
  <c r="FSX22" i="28" s="1"/>
  <c r="FSR22" i="28" s="1"/>
  <c r="FSL22" i="28" s="1"/>
  <c r="FSF22" i="28" s="1"/>
  <c r="FRZ22" i="28" s="1"/>
  <c r="FRT22" i="28" s="1"/>
  <c r="FRN22" i="28" s="1"/>
  <c r="FRH22" i="28" s="1"/>
  <c r="FRB22" i="28" s="1"/>
  <c r="FQV22" i="28" s="1"/>
  <c r="FQP22" i="28" s="1"/>
  <c r="FQJ22" i="28" s="1"/>
  <c r="FQD22" i="28" s="1"/>
  <c r="FPX22" i="28" s="1"/>
  <c r="FPR22" i="28" s="1"/>
  <c r="FPL22" i="28" s="1"/>
  <c r="FPF22" i="28" s="1"/>
  <c r="FOZ22" i="28" s="1"/>
  <c r="FOT22" i="28" s="1"/>
  <c r="FON22" i="28" s="1"/>
  <c r="FOH22" i="28" s="1"/>
  <c r="FOB22" i="28" s="1"/>
  <c r="FNV22" i="28" s="1"/>
  <c r="FNP22" i="28" s="1"/>
  <c r="FNJ22" i="28" s="1"/>
  <c r="FND22" i="28" s="1"/>
  <c r="FMX22" i="28" s="1"/>
  <c r="FMR22" i="28" s="1"/>
  <c r="FML22" i="28" s="1"/>
  <c r="FMF22" i="28" s="1"/>
  <c r="FLZ22" i="28" s="1"/>
  <c r="FLT22" i="28" s="1"/>
  <c r="FLN22" i="28" s="1"/>
  <c r="FLH22" i="28" s="1"/>
  <c r="FLB22" i="28" s="1"/>
  <c r="FKV22" i="28" s="1"/>
  <c r="FKP22" i="28" s="1"/>
  <c r="FKJ22" i="28" s="1"/>
  <c r="FKD22" i="28" s="1"/>
  <c r="FJX22" i="28" s="1"/>
  <c r="FJR22" i="28" s="1"/>
  <c r="FJL22" i="28" s="1"/>
  <c r="FJF22" i="28" s="1"/>
  <c r="FIZ22" i="28" s="1"/>
  <c r="FIT22" i="28" s="1"/>
  <c r="FIN22" i="28" s="1"/>
  <c r="FIH22" i="28" s="1"/>
  <c r="FIB22" i="28" s="1"/>
  <c r="FHV22" i="28" s="1"/>
  <c r="FHP22" i="28" s="1"/>
  <c r="FHJ22" i="28" s="1"/>
  <c r="FHD22" i="28" s="1"/>
  <c r="FGX22" i="28" s="1"/>
  <c r="FGR22" i="28" s="1"/>
  <c r="FGL22" i="28" s="1"/>
  <c r="FGF22" i="28" s="1"/>
  <c r="FFZ22" i="28" s="1"/>
  <c r="FFT22" i="28" s="1"/>
  <c r="FFN22" i="28" s="1"/>
  <c r="FFH22" i="28" s="1"/>
  <c r="FFB22" i="28" s="1"/>
  <c r="FEV22" i="28" s="1"/>
  <c r="FEP22" i="28" s="1"/>
  <c r="FEJ22" i="28" s="1"/>
  <c r="FED22" i="28" s="1"/>
  <c r="FDX22" i="28" s="1"/>
  <c r="FDR22" i="28" s="1"/>
  <c r="FDL22" i="28" s="1"/>
  <c r="FDF22" i="28" s="1"/>
  <c r="FCZ22" i="28" s="1"/>
  <c r="FCT22" i="28" s="1"/>
  <c r="FCN22" i="28" s="1"/>
  <c r="FCH22" i="28" s="1"/>
  <c r="FCB22" i="28" s="1"/>
  <c r="FBV22" i="28" s="1"/>
  <c r="FBP22" i="28" s="1"/>
  <c r="FBJ22" i="28" s="1"/>
  <c r="FBD22" i="28" s="1"/>
  <c r="FAX22" i="28" s="1"/>
  <c r="FAR22" i="28" s="1"/>
  <c r="FAL22" i="28" s="1"/>
  <c r="FAF22" i="28" s="1"/>
  <c r="EZZ22" i="28" s="1"/>
  <c r="EZT22" i="28" s="1"/>
  <c r="EZN22" i="28" s="1"/>
  <c r="EZH22" i="28" s="1"/>
  <c r="EZB22" i="28" s="1"/>
  <c r="EYV22" i="28" s="1"/>
  <c r="EYP22" i="28" s="1"/>
  <c r="EYJ22" i="28" s="1"/>
  <c r="EYD22" i="28" s="1"/>
  <c r="EXX22" i="28" s="1"/>
  <c r="EXR22" i="28" s="1"/>
  <c r="EXL22" i="28" s="1"/>
  <c r="EXF22" i="28" s="1"/>
  <c r="EWZ22" i="28" s="1"/>
  <c r="EWT22" i="28" s="1"/>
  <c r="EWN22" i="28" s="1"/>
  <c r="EWH22" i="28" s="1"/>
  <c r="EWB22" i="28" s="1"/>
  <c r="EVV22" i="28" s="1"/>
  <c r="EVP22" i="28" s="1"/>
  <c r="EVJ22" i="28" s="1"/>
  <c r="EVD22" i="28" s="1"/>
  <c r="EUX22" i="28" s="1"/>
  <c r="EUR22" i="28" s="1"/>
  <c r="EUL22" i="28" s="1"/>
  <c r="EUF22" i="28" s="1"/>
  <c r="ETZ22" i="28" s="1"/>
  <c r="ETT22" i="28" s="1"/>
  <c r="ETN22" i="28" s="1"/>
  <c r="ETH22" i="28" s="1"/>
  <c r="ETB22" i="28" s="1"/>
  <c r="ESV22" i="28" s="1"/>
  <c r="ESP22" i="28" s="1"/>
  <c r="ESJ22" i="28" s="1"/>
  <c r="ESD22" i="28" s="1"/>
  <c r="ERX22" i="28" s="1"/>
  <c r="ERR22" i="28" s="1"/>
  <c r="ERL22" i="28" s="1"/>
  <c r="ERF22" i="28" s="1"/>
  <c r="EQZ22" i="28" s="1"/>
  <c r="EQT22" i="28" s="1"/>
  <c r="EQN22" i="28" s="1"/>
  <c r="EQH22" i="28" s="1"/>
  <c r="EQB22" i="28" s="1"/>
  <c r="EPV22" i="28" s="1"/>
  <c r="EPP22" i="28" s="1"/>
  <c r="EPJ22" i="28" s="1"/>
  <c r="EPD22" i="28" s="1"/>
  <c r="EOX22" i="28" s="1"/>
  <c r="EOR22" i="28" s="1"/>
  <c r="EOL22" i="28" s="1"/>
  <c r="EOF22" i="28" s="1"/>
  <c r="ENZ22" i="28" s="1"/>
  <c r="ENT22" i="28" s="1"/>
  <c r="ENN22" i="28" s="1"/>
  <c r="ENH22" i="28" s="1"/>
  <c r="ENB22" i="28" s="1"/>
  <c r="EMV22" i="28" s="1"/>
  <c r="EMP22" i="28" s="1"/>
  <c r="EMJ22" i="28" s="1"/>
  <c r="EMD22" i="28" s="1"/>
  <c r="ELX22" i="28" s="1"/>
  <c r="ELR22" i="28" s="1"/>
  <c r="ELL22" i="28" s="1"/>
  <c r="ELF22" i="28" s="1"/>
  <c r="EKZ22" i="28" s="1"/>
  <c r="EKT22" i="28" s="1"/>
  <c r="EKN22" i="28" s="1"/>
  <c r="EKH22" i="28" s="1"/>
  <c r="EKB22" i="28" s="1"/>
  <c r="EJV22" i="28" s="1"/>
  <c r="EJP22" i="28" s="1"/>
  <c r="EJJ22" i="28" s="1"/>
  <c r="EJD22" i="28" s="1"/>
  <c r="EIX22" i="28" s="1"/>
  <c r="EIR22" i="28" s="1"/>
  <c r="EIL22" i="28" s="1"/>
  <c r="EIF22" i="28" s="1"/>
  <c r="EHZ22" i="28" s="1"/>
  <c r="EHT22" i="28" s="1"/>
  <c r="EHN22" i="28" s="1"/>
  <c r="EHH22" i="28" s="1"/>
  <c r="EHB22" i="28" s="1"/>
  <c r="EGV22" i="28" s="1"/>
  <c r="EGP22" i="28" s="1"/>
  <c r="EGJ22" i="28" s="1"/>
  <c r="EGD22" i="28" s="1"/>
  <c r="EFX22" i="28" s="1"/>
  <c r="EFR22" i="28" s="1"/>
  <c r="EFL22" i="28" s="1"/>
  <c r="EFF22" i="28" s="1"/>
  <c r="EEZ22" i="28" s="1"/>
  <c r="EET22" i="28" s="1"/>
  <c r="EEN22" i="28" s="1"/>
  <c r="EEH22" i="28" s="1"/>
  <c r="EEB22" i="28" s="1"/>
  <c r="EDV22" i="28" s="1"/>
  <c r="EDP22" i="28" s="1"/>
  <c r="EDJ22" i="28" s="1"/>
  <c r="EDD22" i="28" s="1"/>
  <c r="ECX22" i="28" s="1"/>
  <c r="ECR22" i="28" s="1"/>
  <c r="ECL22" i="28" s="1"/>
  <c r="ECF22" i="28" s="1"/>
  <c r="EBZ22" i="28" s="1"/>
  <c r="EBT22" i="28" s="1"/>
  <c r="EBN22" i="28" s="1"/>
  <c r="EBH22" i="28" s="1"/>
  <c r="EBB22" i="28" s="1"/>
  <c r="EAV22" i="28" s="1"/>
  <c r="EAP22" i="28" s="1"/>
  <c r="EAJ22" i="28" s="1"/>
  <c r="EAD22" i="28" s="1"/>
  <c r="DZX22" i="28" s="1"/>
  <c r="DZR22" i="28" s="1"/>
  <c r="DZL22" i="28" s="1"/>
  <c r="DZF22" i="28" s="1"/>
  <c r="DYZ22" i="28" s="1"/>
  <c r="DYT22" i="28" s="1"/>
  <c r="DYN22" i="28" s="1"/>
  <c r="DYH22" i="28" s="1"/>
  <c r="DYB22" i="28" s="1"/>
  <c r="DXV22" i="28" s="1"/>
  <c r="DXP22" i="28" s="1"/>
  <c r="DXJ22" i="28" s="1"/>
  <c r="DXD22" i="28" s="1"/>
  <c r="DWX22" i="28" s="1"/>
  <c r="DWR22" i="28" s="1"/>
  <c r="DWL22" i="28" s="1"/>
  <c r="DWF22" i="28" s="1"/>
  <c r="DVZ22" i="28" s="1"/>
  <c r="DVT22" i="28" s="1"/>
  <c r="DVN22" i="28" s="1"/>
  <c r="DVH22" i="28" s="1"/>
  <c r="DVB22" i="28" s="1"/>
  <c r="DUV22" i="28" s="1"/>
  <c r="DUP22" i="28" s="1"/>
  <c r="DUJ22" i="28" s="1"/>
  <c r="DUD22" i="28" s="1"/>
  <c r="DTX22" i="28" s="1"/>
  <c r="DTR22" i="28" s="1"/>
  <c r="DTL22" i="28" s="1"/>
  <c r="DTF22" i="28" s="1"/>
  <c r="DSZ22" i="28" s="1"/>
  <c r="DST22" i="28" s="1"/>
  <c r="DSN22" i="28" s="1"/>
  <c r="DSH22" i="28" s="1"/>
  <c r="DSB22" i="28" s="1"/>
  <c r="DRV22" i="28" s="1"/>
  <c r="DRP22" i="28" s="1"/>
  <c r="DRJ22" i="28" s="1"/>
  <c r="DRD22" i="28" s="1"/>
  <c r="DQX22" i="28" s="1"/>
  <c r="DQR22" i="28" s="1"/>
  <c r="DQL22" i="28" s="1"/>
  <c r="DQF22" i="28" s="1"/>
  <c r="DPZ22" i="28" s="1"/>
  <c r="DPT22" i="28" s="1"/>
  <c r="DPN22" i="28" s="1"/>
  <c r="DPH22" i="28" s="1"/>
  <c r="DPB22" i="28" s="1"/>
  <c r="DOV22" i="28" s="1"/>
  <c r="DOP22" i="28" s="1"/>
  <c r="DOJ22" i="28" s="1"/>
  <c r="DOD22" i="28" s="1"/>
  <c r="DNX22" i="28" s="1"/>
  <c r="DNR22" i="28" s="1"/>
  <c r="DNL22" i="28" s="1"/>
  <c r="DNF22" i="28" s="1"/>
  <c r="DMZ22" i="28" s="1"/>
  <c r="DMT22" i="28" s="1"/>
  <c r="DMN22" i="28" s="1"/>
  <c r="DMH22" i="28" s="1"/>
  <c r="DMB22" i="28" s="1"/>
  <c r="DLV22" i="28" s="1"/>
  <c r="DLP22" i="28" s="1"/>
  <c r="DLJ22" i="28" s="1"/>
  <c r="DLD22" i="28" s="1"/>
  <c r="DKX22" i="28" s="1"/>
  <c r="DKR22" i="28" s="1"/>
  <c r="DKL22" i="28" s="1"/>
  <c r="DKF22" i="28" s="1"/>
  <c r="DJZ22" i="28" s="1"/>
  <c r="DJT22" i="28" s="1"/>
  <c r="DJN22" i="28" s="1"/>
  <c r="DJH22" i="28" s="1"/>
  <c r="DJB22" i="28" s="1"/>
  <c r="DIV22" i="28" s="1"/>
  <c r="DIP22" i="28" s="1"/>
  <c r="DIJ22" i="28" s="1"/>
  <c r="DID22" i="28" s="1"/>
  <c r="DHX22" i="28" s="1"/>
  <c r="DHR22" i="28" s="1"/>
  <c r="DHL22" i="28" s="1"/>
  <c r="DHF22" i="28" s="1"/>
  <c r="DGZ22" i="28" s="1"/>
  <c r="DGT22" i="28" s="1"/>
  <c r="DGN22" i="28" s="1"/>
  <c r="DGH22" i="28" s="1"/>
  <c r="DGB22" i="28" s="1"/>
  <c r="DFV22" i="28" s="1"/>
  <c r="DFP22" i="28" s="1"/>
  <c r="DFJ22" i="28" s="1"/>
  <c r="DFD22" i="28" s="1"/>
  <c r="DEX22" i="28" s="1"/>
  <c r="DER22" i="28" s="1"/>
  <c r="DEL22" i="28" s="1"/>
  <c r="DEF22" i="28" s="1"/>
  <c r="DDZ22" i="28" s="1"/>
  <c r="DDT22" i="28" s="1"/>
  <c r="DDN22" i="28" s="1"/>
  <c r="DDH22" i="28" s="1"/>
  <c r="DDB22" i="28" s="1"/>
  <c r="DCV22" i="28" s="1"/>
  <c r="DCP22" i="28" s="1"/>
  <c r="DCJ22" i="28" s="1"/>
  <c r="DCD22" i="28" s="1"/>
  <c r="DBX22" i="28" s="1"/>
  <c r="DBR22" i="28" s="1"/>
  <c r="DBL22" i="28" s="1"/>
  <c r="DBF22" i="28" s="1"/>
  <c r="DAZ22" i="28" s="1"/>
  <c r="DAT22" i="28" s="1"/>
  <c r="DAN22" i="28" s="1"/>
  <c r="DAH22" i="28" s="1"/>
  <c r="DAB22" i="28" s="1"/>
  <c r="CZV22" i="28" s="1"/>
  <c r="CZP22" i="28" s="1"/>
  <c r="CZJ22" i="28" s="1"/>
  <c r="CZD22" i="28" s="1"/>
  <c r="CYX22" i="28" s="1"/>
  <c r="CYR22" i="28" s="1"/>
  <c r="CYL22" i="28" s="1"/>
  <c r="CYF22" i="28" s="1"/>
  <c r="CXZ22" i="28" s="1"/>
  <c r="CXT22" i="28" s="1"/>
  <c r="CXN22" i="28" s="1"/>
  <c r="CXH22" i="28" s="1"/>
  <c r="CXB22" i="28" s="1"/>
  <c r="CWV22" i="28" s="1"/>
  <c r="CWP22" i="28" s="1"/>
  <c r="CWJ22" i="28" s="1"/>
  <c r="CWD22" i="28" s="1"/>
  <c r="CVX22" i="28" s="1"/>
  <c r="CVR22" i="28" s="1"/>
  <c r="CVL22" i="28" s="1"/>
  <c r="CVF22" i="28" s="1"/>
  <c r="CUZ22" i="28" s="1"/>
  <c r="CUT22" i="28" s="1"/>
  <c r="CUN22" i="28" s="1"/>
  <c r="CUH22" i="28" s="1"/>
  <c r="CUB22" i="28" s="1"/>
  <c r="CTV22" i="28" s="1"/>
  <c r="CTP22" i="28" s="1"/>
  <c r="CTJ22" i="28" s="1"/>
  <c r="CTD22" i="28" s="1"/>
  <c r="CSX22" i="28" s="1"/>
  <c r="CSR22" i="28" s="1"/>
  <c r="CSL22" i="28" s="1"/>
  <c r="CSF22" i="28" s="1"/>
  <c r="CRZ22" i="28" s="1"/>
  <c r="CRT22" i="28" s="1"/>
  <c r="CRN22" i="28" s="1"/>
  <c r="CRH22" i="28" s="1"/>
  <c r="CRB22" i="28" s="1"/>
  <c r="CQV22" i="28" s="1"/>
  <c r="CQP22" i="28" s="1"/>
  <c r="CQJ22" i="28" s="1"/>
  <c r="CQD22" i="28" s="1"/>
  <c r="CPX22" i="28" s="1"/>
  <c r="CPR22" i="28" s="1"/>
  <c r="CPL22" i="28" s="1"/>
  <c r="CPF22" i="28" s="1"/>
  <c r="COZ22" i="28" s="1"/>
  <c r="COT22" i="28" s="1"/>
  <c r="CON22" i="28" s="1"/>
  <c r="COH22" i="28" s="1"/>
  <c r="COB22" i="28" s="1"/>
  <c r="CNV22" i="28" s="1"/>
  <c r="CNP22" i="28" s="1"/>
  <c r="CNJ22" i="28" s="1"/>
  <c r="CND22" i="28" s="1"/>
  <c r="CMX22" i="28" s="1"/>
  <c r="CMR22" i="28" s="1"/>
  <c r="CML22" i="28" s="1"/>
  <c r="CMF22" i="28" s="1"/>
  <c r="CLZ22" i="28" s="1"/>
  <c r="CLT22" i="28" s="1"/>
  <c r="CLN22" i="28" s="1"/>
  <c r="CLH22" i="28" s="1"/>
  <c r="CLB22" i="28" s="1"/>
  <c r="CKV22" i="28" s="1"/>
  <c r="CKP22" i="28" s="1"/>
  <c r="CKJ22" i="28" s="1"/>
  <c r="CKD22" i="28" s="1"/>
  <c r="CJX22" i="28" s="1"/>
  <c r="CJR22" i="28" s="1"/>
  <c r="CJL22" i="28" s="1"/>
  <c r="CJF22" i="28" s="1"/>
  <c r="CIZ22" i="28" s="1"/>
  <c r="CIT22" i="28" s="1"/>
  <c r="CIN22" i="28" s="1"/>
  <c r="CIH22" i="28" s="1"/>
  <c r="CIB22" i="28" s="1"/>
  <c r="CHV22" i="28" s="1"/>
  <c r="CHP22" i="28" s="1"/>
  <c r="CHJ22" i="28" s="1"/>
  <c r="CHD22" i="28" s="1"/>
  <c r="CGX22" i="28" s="1"/>
  <c r="CGR22" i="28" s="1"/>
  <c r="CGL22" i="28" s="1"/>
  <c r="CGF22" i="28" s="1"/>
  <c r="CFZ22" i="28" s="1"/>
  <c r="CFT22" i="28" s="1"/>
  <c r="CFN22" i="28" s="1"/>
  <c r="CFH22" i="28" s="1"/>
  <c r="CFB22" i="28" s="1"/>
  <c r="CEV22" i="28" s="1"/>
  <c r="CEP22" i="28" s="1"/>
  <c r="CEJ22" i="28" s="1"/>
  <c r="CED22" i="28" s="1"/>
  <c r="CDX22" i="28" s="1"/>
  <c r="CDR22" i="28" s="1"/>
  <c r="CDL22" i="28" s="1"/>
  <c r="CDF22" i="28" s="1"/>
  <c r="CCZ22" i="28" s="1"/>
  <c r="CCT22" i="28" s="1"/>
  <c r="CCN22" i="28" s="1"/>
  <c r="CCH22" i="28" s="1"/>
  <c r="CCB22" i="28" s="1"/>
  <c r="CBV22" i="28" s="1"/>
  <c r="CBP22" i="28" s="1"/>
  <c r="CBJ22" i="28" s="1"/>
  <c r="CBD22" i="28" s="1"/>
  <c r="CAX22" i="28" s="1"/>
  <c r="CAR22" i="28" s="1"/>
  <c r="CAL22" i="28" s="1"/>
  <c r="CAF22" i="28" s="1"/>
  <c r="BZZ22" i="28" s="1"/>
  <c r="BZT22" i="28" s="1"/>
  <c r="BZN22" i="28" s="1"/>
  <c r="BZH22" i="28" s="1"/>
  <c r="BZB22" i="28" s="1"/>
  <c r="BYV22" i="28" s="1"/>
  <c r="BYP22" i="28" s="1"/>
  <c r="BYJ22" i="28" s="1"/>
  <c r="BYD22" i="28" s="1"/>
  <c r="BXX22" i="28" s="1"/>
  <c r="BXR22" i="28" s="1"/>
  <c r="BXL22" i="28" s="1"/>
  <c r="BXF22" i="28" s="1"/>
  <c r="BWZ22" i="28" s="1"/>
  <c r="BWT22" i="28" s="1"/>
  <c r="BWN22" i="28" s="1"/>
  <c r="BWH22" i="28" s="1"/>
  <c r="BWB22" i="28" s="1"/>
  <c r="BVV22" i="28" s="1"/>
  <c r="BVP22" i="28" s="1"/>
  <c r="BVJ22" i="28" s="1"/>
  <c r="BVD22" i="28" s="1"/>
  <c r="BUX22" i="28" s="1"/>
  <c r="BUR22" i="28" s="1"/>
  <c r="BUL22" i="28" s="1"/>
  <c r="BUF22" i="28" s="1"/>
  <c r="BTZ22" i="28" s="1"/>
  <c r="BTT22" i="28" s="1"/>
  <c r="BTN22" i="28" s="1"/>
  <c r="BTH22" i="28" s="1"/>
  <c r="BTB22" i="28" s="1"/>
  <c r="BSV22" i="28" s="1"/>
  <c r="BSP22" i="28" s="1"/>
  <c r="BSJ22" i="28" s="1"/>
  <c r="BSD22" i="28" s="1"/>
  <c r="BRX22" i="28" s="1"/>
  <c r="BRR22" i="28" s="1"/>
  <c r="BRL22" i="28" s="1"/>
  <c r="BRF22" i="28" s="1"/>
  <c r="BQZ22" i="28" s="1"/>
  <c r="BQT22" i="28" s="1"/>
  <c r="BQN22" i="28" s="1"/>
  <c r="BQH22" i="28" s="1"/>
  <c r="BQB22" i="28" s="1"/>
  <c r="BPV22" i="28" s="1"/>
  <c r="BPP22" i="28" s="1"/>
  <c r="BPJ22" i="28" s="1"/>
  <c r="BPD22" i="28" s="1"/>
  <c r="BOX22" i="28" s="1"/>
  <c r="BOR22" i="28" s="1"/>
  <c r="BOL22" i="28" s="1"/>
  <c r="BOF22" i="28" s="1"/>
  <c r="BNZ22" i="28" s="1"/>
  <c r="BNT22" i="28" s="1"/>
  <c r="BNN22" i="28" s="1"/>
  <c r="BNH22" i="28" s="1"/>
  <c r="BNB22" i="28" s="1"/>
  <c r="BMV22" i="28" s="1"/>
  <c r="BMP22" i="28" s="1"/>
  <c r="BMJ22" i="28" s="1"/>
  <c r="BMD22" i="28" s="1"/>
  <c r="BLX22" i="28" s="1"/>
  <c r="BLR22" i="28" s="1"/>
  <c r="BLL22" i="28" s="1"/>
  <c r="BLF22" i="28" s="1"/>
  <c r="BKZ22" i="28" s="1"/>
  <c r="BKT22" i="28" s="1"/>
  <c r="BKN22" i="28" s="1"/>
  <c r="BKH22" i="28" s="1"/>
  <c r="BKB22" i="28" s="1"/>
  <c r="BJV22" i="28" s="1"/>
  <c r="BJP22" i="28" s="1"/>
  <c r="BJJ22" i="28" s="1"/>
  <c r="BJD22" i="28" s="1"/>
  <c r="BIX22" i="28" s="1"/>
  <c r="BIR22" i="28" s="1"/>
  <c r="BIL22" i="28" s="1"/>
  <c r="BIF22" i="28" s="1"/>
  <c r="BHZ22" i="28" s="1"/>
  <c r="BHT22" i="28" s="1"/>
  <c r="BHN22" i="28" s="1"/>
  <c r="BHH22" i="28" s="1"/>
  <c r="BHB22" i="28" s="1"/>
  <c r="BGV22" i="28" s="1"/>
  <c r="BGP22" i="28" s="1"/>
  <c r="BGJ22" i="28" s="1"/>
  <c r="BGD22" i="28" s="1"/>
  <c r="BFX22" i="28" s="1"/>
  <c r="BFR22" i="28" s="1"/>
  <c r="BFL22" i="28" s="1"/>
  <c r="BFF22" i="28" s="1"/>
  <c r="BEZ22" i="28" s="1"/>
  <c r="BET22" i="28" s="1"/>
  <c r="BEN22" i="28" s="1"/>
  <c r="BEH22" i="28" s="1"/>
  <c r="BEB22" i="28" s="1"/>
  <c r="BDV22" i="28" s="1"/>
  <c r="BDP22" i="28" s="1"/>
  <c r="BDJ22" i="28" s="1"/>
  <c r="BDD22" i="28" s="1"/>
  <c r="BCX22" i="28" s="1"/>
  <c r="BCR22" i="28" s="1"/>
  <c r="BCL22" i="28" s="1"/>
  <c r="BCF22" i="28" s="1"/>
  <c r="BBZ22" i="28" s="1"/>
  <c r="BBT22" i="28" s="1"/>
  <c r="BBN22" i="28" s="1"/>
  <c r="BBH22" i="28" s="1"/>
  <c r="BBB22" i="28" s="1"/>
  <c r="BAV22" i="28" s="1"/>
  <c r="BAP22" i="28" s="1"/>
  <c r="BAJ22" i="28" s="1"/>
  <c r="BAD22" i="28" s="1"/>
  <c r="AZX22" i="28" s="1"/>
  <c r="AZR22" i="28" s="1"/>
  <c r="AZL22" i="28" s="1"/>
  <c r="AZF22" i="28" s="1"/>
  <c r="AYZ22" i="28" s="1"/>
  <c r="AYT22" i="28" s="1"/>
  <c r="AYN22" i="28" s="1"/>
  <c r="AYH22" i="28" s="1"/>
  <c r="AYB22" i="28" s="1"/>
  <c r="AXV22" i="28" s="1"/>
  <c r="AXP22" i="28" s="1"/>
  <c r="AXJ22" i="28" s="1"/>
  <c r="AXD22" i="28" s="1"/>
  <c r="AWX22" i="28" s="1"/>
  <c r="AWR22" i="28" s="1"/>
  <c r="AWL22" i="28" s="1"/>
  <c r="AWF22" i="28" s="1"/>
  <c r="AVZ22" i="28" s="1"/>
  <c r="AVT22" i="28" s="1"/>
  <c r="AVN22" i="28" s="1"/>
  <c r="AVH22" i="28" s="1"/>
  <c r="AVB22" i="28" s="1"/>
  <c r="AUV22" i="28" s="1"/>
  <c r="AUP22" i="28" s="1"/>
  <c r="AUJ22" i="28" s="1"/>
  <c r="AUD22" i="28" s="1"/>
  <c r="ATX22" i="28" s="1"/>
  <c r="ATR22" i="28" s="1"/>
  <c r="ATL22" i="28" s="1"/>
  <c r="ATF22" i="28" s="1"/>
  <c r="ASZ22" i="28" s="1"/>
  <c r="AST22" i="28" s="1"/>
  <c r="ASN22" i="28" s="1"/>
  <c r="ASH22" i="28" s="1"/>
  <c r="ASB22" i="28" s="1"/>
  <c r="ARV22" i="28" s="1"/>
  <c r="ARP22" i="28" s="1"/>
  <c r="ARJ22" i="28" s="1"/>
  <c r="ARD22" i="28" s="1"/>
  <c r="AQX22" i="28" s="1"/>
  <c r="AQR22" i="28" s="1"/>
  <c r="AQL22" i="28" s="1"/>
  <c r="AQF22" i="28" s="1"/>
  <c r="APZ22" i="28" s="1"/>
  <c r="APT22" i="28" s="1"/>
  <c r="APN22" i="28" s="1"/>
  <c r="APH22" i="28" s="1"/>
  <c r="APB22" i="28" s="1"/>
  <c r="AOV22" i="28" s="1"/>
  <c r="AOP22" i="28" s="1"/>
  <c r="AOJ22" i="28" s="1"/>
  <c r="AOD22" i="28" s="1"/>
  <c r="ANX22" i="28" s="1"/>
  <c r="ANR22" i="28" s="1"/>
  <c r="ANL22" i="28" s="1"/>
  <c r="ANF22" i="28" s="1"/>
  <c r="AMZ22" i="28" s="1"/>
  <c r="AMT22" i="28" s="1"/>
  <c r="AMN22" i="28" s="1"/>
  <c r="AMH22" i="28" s="1"/>
  <c r="AMB22" i="28" s="1"/>
  <c r="ALV22" i="28" s="1"/>
  <c r="ALP22" i="28" s="1"/>
  <c r="ALJ22" i="28" s="1"/>
  <c r="ALD22" i="28" s="1"/>
  <c r="AKX22" i="28" s="1"/>
  <c r="AKR22" i="28" s="1"/>
  <c r="AKL22" i="28" s="1"/>
  <c r="AKF22" i="28" s="1"/>
  <c r="AJZ22" i="28" s="1"/>
  <c r="AJT22" i="28" s="1"/>
  <c r="AJN22" i="28" s="1"/>
  <c r="AJH22" i="28" s="1"/>
  <c r="AJB22" i="28" s="1"/>
  <c r="AIV22" i="28" s="1"/>
  <c r="AIP22" i="28" s="1"/>
  <c r="AIJ22" i="28" s="1"/>
  <c r="AID22" i="28" s="1"/>
  <c r="AHX22" i="28" s="1"/>
  <c r="AHR22" i="28" s="1"/>
  <c r="AHL22" i="28" s="1"/>
  <c r="AHF22" i="28" s="1"/>
  <c r="AGZ22" i="28" s="1"/>
  <c r="AGT22" i="28" s="1"/>
  <c r="AGN22" i="28" s="1"/>
  <c r="AGH22" i="28" s="1"/>
  <c r="AGB22" i="28" s="1"/>
  <c r="AFV22" i="28" s="1"/>
  <c r="AFP22" i="28" s="1"/>
  <c r="AFJ22" i="28" s="1"/>
  <c r="AFD22" i="28" s="1"/>
  <c r="AEX22" i="28" s="1"/>
  <c r="AER22" i="28" s="1"/>
  <c r="AEL22" i="28" s="1"/>
  <c r="AEF22" i="28" s="1"/>
  <c r="ADZ22" i="28" s="1"/>
  <c r="ADT22" i="28" s="1"/>
  <c r="ADN22" i="28" s="1"/>
  <c r="ADH22" i="28" s="1"/>
  <c r="ADB22" i="28" s="1"/>
  <c r="ACV22" i="28" s="1"/>
  <c r="ACP22" i="28" s="1"/>
  <c r="ACJ22" i="28" s="1"/>
  <c r="ACD22" i="28" s="1"/>
  <c r="ABX22" i="28" s="1"/>
  <c r="ABR22" i="28" s="1"/>
  <c r="ABL22" i="28" s="1"/>
  <c r="ABF22" i="28" s="1"/>
  <c r="AAZ22" i="28" s="1"/>
  <c r="AAT22" i="28" s="1"/>
  <c r="AAN22" i="28" s="1"/>
  <c r="AAH22" i="28" s="1"/>
  <c r="AAB22" i="28" s="1"/>
  <c r="ZV22" i="28" s="1"/>
  <c r="ZP22" i="28" s="1"/>
  <c r="ZJ22" i="28" s="1"/>
  <c r="ZD22" i="28" s="1"/>
  <c r="YX22" i="28" s="1"/>
  <c r="YR22" i="28" s="1"/>
  <c r="YL22" i="28" s="1"/>
  <c r="YF22" i="28" s="1"/>
  <c r="XZ22" i="28" s="1"/>
  <c r="XT22" i="28" s="1"/>
  <c r="XN22" i="28" s="1"/>
  <c r="XH22" i="28" s="1"/>
  <c r="XB22" i="28" s="1"/>
  <c r="WV22" i="28" s="1"/>
  <c r="WP22" i="28" s="1"/>
  <c r="WJ22" i="28" s="1"/>
  <c r="WD22" i="28" s="1"/>
  <c r="VX22" i="28" s="1"/>
  <c r="VR22" i="28" s="1"/>
  <c r="VL22" i="28" s="1"/>
  <c r="VF22" i="28" s="1"/>
  <c r="UZ22" i="28" s="1"/>
  <c r="UT22" i="28" s="1"/>
  <c r="UN22" i="28" s="1"/>
  <c r="UH22" i="28" s="1"/>
  <c r="UB22" i="28" s="1"/>
  <c r="TV22" i="28" s="1"/>
  <c r="TP22" i="28" s="1"/>
  <c r="TJ22" i="28" s="1"/>
  <c r="TD22" i="28" s="1"/>
  <c r="SX22" i="28" s="1"/>
  <c r="SR22" i="28" s="1"/>
  <c r="SL22" i="28" s="1"/>
  <c r="SF22" i="28" s="1"/>
  <c r="RZ22" i="28" s="1"/>
  <c r="RT22" i="28" s="1"/>
  <c r="RN22" i="28" s="1"/>
  <c r="RH22" i="28" s="1"/>
  <c r="RB22" i="28" s="1"/>
  <c r="QV22" i="28" s="1"/>
  <c r="QP22" i="28" s="1"/>
  <c r="QJ22" i="28" s="1"/>
  <c r="QD22" i="28" s="1"/>
  <c r="PX22" i="28" s="1"/>
  <c r="PR22" i="28" s="1"/>
  <c r="PL22" i="28" s="1"/>
  <c r="PF22" i="28" s="1"/>
  <c r="OZ22" i="28" s="1"/>
  <c r="OT22" i="28" s="1"/>
  <c r="ON22" i="28" s="1"/>
  <c r="OH22" i="28" s="1"/>
  <c r="OB22" i="28" s="1"/>
  <c r="NV22" i="28" s="1"/>
  <c r="NP22" i="28" s="1"/>
  <c r="NJ22" i="28" s="1"/>
  <c r="ND22" i="28" s="1"/>
  <c r="MX22" i="28" s="1"/>
  <c r="MR22" i="28" s="1"/>
  <c r="ML22" i="28" s="1"/>
  <c r="MF22" i="28" s="1"/>
  <c r="LZ22" i="28" s="1"/>
  <c r="LT22" i="28" s="1"/>
  <c r="LN22" i="28" s="1"/>
  <c r="LH22" i="28" s="1"/>
  <c r="LB22" i="28" s="1"/>
  <c r="KV22" i="28" s="1"/>
  <c r="KP22" i="28" s="1"/>
  <c r="KJ22" i="28" s="1"/>
  <c r="KD22" i="28" s="1"/>
  <c r="JX22" i="28" s="1"/>
  <c r="JR22" i="28" s="1"/>
  <c r="JL22" i="28" s="1"/>
  <c r="JF22" i="28" s="1"/>
  <c r="IZ22" i="28" s="1"/>
  <c r="IT22" i="28" s="1"/>
  <c r="IN22" i="28" s="1"/>
  <c r="IH22" i="28" s="1"/>
  <c r="IB22" i="28" s="1"/>
  <c r="HV22" i="28" s="1"/>
  <c r="HP22" i="28" s="1"/>
  <c r="HJ22" i="28" s="1"/>
  <c r="HD22" i="28" s="1"/>
  <c r="GX22" i="28" s="1"/>
  <c r="GR22" i="28" s="1"/>
  <c r="GL22" i="28" s="1"/>
  <c r="GF22" i="28" s="1"/>
  <c r="FZ22" i="28" s="1"/>
  <c r="FT22" i="28" s="1"/>
  <c r="FN22" i="28" s="1"/>
  <c r="FH22" i="28" s="1"/>
  <c r="FB22" i="28" s="1"/>
  <c r="EV22" i="28" s="1"/>
  <c r="EP22" i="28" s="1"/>
  <c r="EJ22" i="28" s="1"/>
  <c r="ED22" i="28" s="1"/>
  <c r="DX22" i="28" s="1"/>
  <c r="DR22" i="28" s="1"/>
  <c r="DL22" i="28" s="1"/>
  <c r="DF22" i="28" s="1"/>
  <c r="CZ22" i="28" s="1"/>
  <c r="CT22" i="28" s="1"/>
  <c r="CN22" i="28" s="1"/>
  <c r="CH22" i="28" s="1"/>
  <c r="CB22" i="28" s="1"/>
  <c r="BV22" i="28" s="1"/>
  <c r="BP22" i="28" s="1"/>
  <c r="BJ22" i="28" s="1"/>
  <c r="BD22" i="28" s="1"/>
  <c r="AX22" i="28" s="1"/>
  <c r="AR22" i="28" s="1"/>
  <c r="AL22" i="28" s="1"/>
  <c r="AF22" i="28" s="1"/>
  <c r="Z22" i="28" s="1"/>
  <c r="XFC22" i="28"/>
  <c r="XEW22" i="28" s="1"/>
  <c r="XEQ22" i="28" s="1"/>
  <c r="XEK22" i="28" s="1"/>
  <c r="XEE22" i="28" s="1"/>
  <c r="XDY22" i="28" s="1"/>
  <c r="XDS22" i="28" s="1"/>
  <c r="XDM22" i="28" s="1"/>
  <c r="XDG22" i="28" s="1"/>
  <c r="XDA22" i="28" s="1"/>
  <c r="XCU22" i="28" s="1"/>
  <c r="XCO22" i="28" s="1"/>
  <c r="XCI22" i="28" s="1"/>
  <c r="XCC22" i="28" s="1"/>
  <c r="XBW22" i="28" s="1"/>
  <c r="XBQ22" i="28" s="1"/>
  <c r="XBK22" i="28" s="1"/>
  <c r="XBE22" i="28" s="1"/>
  <c r="XAY22" i="28" s="1"/>
  <c r="XAS22" i="28" s="1"/>
  <c r="XAM22" i="28" s="1"/>
  <c r="XAG22" i="28" s="1"/>
  <c r="XAA22" i="28" s="1"/>
  <c r="WZU22" i="28" s="1"/>
  <c r="WZO22" i="28" s="1"/>
  <c r="WZI22" i="28" s="1"/>
  <c r="WZC22" i="28" s="1"/>
  <c r="WYW22" i="28" s="1"/>
  <c r="WYQ22" i="28" s="1"/>
  <c r="WYK22" i="28" s="1"/>
  <c r="WYE22" i="28" s="1"/>
  <c r="WXY22" i="28" s="1"/>
  <c r="WXS22" i="28" s="1"/>
  <c r="WXM22" i="28" s="1"/>
  <c r="WXG22" i="28" s="1"/>
  <c r="WXA22" i="28" s="1"/>
  <c r="WWU22" i="28" s="1"/>
  <c r="WWO22" i="28" s="1"/>
  <c r="WWI22" i="28" s="1"/>
  <c r="WWC22" i="28" s="1"/>
  <c r="WVW22" i="28" s="1"/>
  <c r="WVQ22" i="28" s="1"/>
  <c r="WVK22" i="28" s="1"/>
  <c r="WVE22" i="28" s="1"/>
  <c r="WUY22" i="28" s="1"/>
  <c r="WUS22" i="28" s="1"/>
  <c r="WUM22" i="28" s="1"/>
  <c r="WUG22" i="28" s="1"/>
  <c r="WUA22" i="28" s="1"/>
  <c r="WTU22" i="28" s="1"/>
  <c r="WTO22" i="28" s="1"/>
  <c r="WTI22" i="28" s="1"/>
  <c r="WTC22" i="28" s="1"/>
  <c r="WSW22" i="28" s="1"/>
  <c r="WSQ22" i="28" s="1"/>
  <c r="WSK22" i="28" s="1"/>
  <c r="WSE22" i="28" s="1"/>
  <c r="WRY22" i="28" s="1"/>
  <c r="WRS22" i="28" s="1"/>
  <c r="WRM22" i="28" s="1"/>
  <c r="WRG22" i="28" s="1"/>
  <c r="WRA22" i="28" s="1"/>
  <c r="WQU22" i="28" s="1"/>
  <c r="WQO22" i="28" s="1"/>
  <c r="WQI22" i="28" s="1"/>
  <c r="WQC22" i="28" s="1"/>
  <c r="WPW22" i="28" s="1"/>
  <c r="WPQ22" i="28" s="1"/>
  <c r="WPK22" i="28" s="1"/>
  <c r="WPE22" i="28" s="1"/>
  <c r="WOY22" i="28" s="1"/>
  <c r="WOS22" i="28" s="1"/>
  <c r="WOM22" i="28" s="1"/>
  <c r="WOG22" i="28" s="1"/>
  <c r="WOA22" i="28" s="1"/>
  <c r="WNU22" i="28" s="1"/>
  <c r="WNO22" i="28" s="1"/>
  <c r="WNI22" i="28" s="1"/>
  <c r="WNC22" i="28" s="1"/>
  <c r="WMW22" i="28" s="1"/>
  <c r="WMQ22" i="28" s="1"/>
  <c r="WMK22" i="28" s="1"/>
  <c r="WME22" i="28" s="1"/>
  <c r="WLY22" i="28" s="1"/>
  <c r="WLS22" i="28" s="1"/>
  <c r="WLM22" i="28" s="1"/>
  <c r="WLG22" i="28" s="1"/>
  <c r="WLA22" i="28" s="1"/>
  <c r="WKU22" i="28" s="1"/>
  <c r="WKO22" i="28" s="1"/>
  <c r="WKI22" i="28" s="1"/>
  <c r="WKC22" i="28" s="1"/>
  <c r="WJW22" i="28" s="1"/>
  <c r="WJQ22" i="28" s="1"/>
  <c r="WJK22" i="28" s="1"/>
  <c r="WJE22" i="28" s="1"/>
  <c r="WIY22" i="28" s="1"/>
  <c r="WIS22" i="28" s="1"/>
  <c r="WIM22" i="28" s="1"/>
  <c r="WIG22" i="28" s="1"/>
  <c r="WIA22" i="28" s="1"/>
  <c r="WHU22" i="28" s="1"/>
  <c r="WHO22" i="28" s="1"/>
  <c r="WHI22" i="28" s="1"/>
  <c r="WHC22" i="28" s="1"/>
  <c r="WGW22" i="28" s="1"/>
  <c r="WGQ22" i="28" s="1"/>
  <c r="WGK22" i="28" s="1"/>
  <c r="WGE22" i="28" s="1"/>
  <c r="WFY22" i="28" s="1"/>
  <c r="WFS22" i="28" s="1"/>
  <c r="WFM22" i="28" s="1"/>
  <c r="WFG22" i="28" s="1"/>
  <c r="WFA22" i="28" s="1"/>
  <c r="WEU22" i="28" s="1"/>
  <c r="WEO22" i="28" s="1"/>
  <c r="WEI22" i="28" s="1"/>
  <c r="WEC22" i="28" s="1"/>
  <c r="WDW22" i="28" s="1"/>
  <c r="WDQ22" i="28" s="1"/>
  <c r="WDK22" i="28" s="1"/>
  <c r="WDE22" i="28" s="1"/>
  <c r="WCY22" i="28" s="1"/>
  <c r="WCS22" i="28" s="1"/>
  <c r="WCM22" i="28" s="1"/>
  <c r="WCG22" i="28" s="1"/>
  <c r="WCA22" i="28" s="1"/>
  <c r="WBU22" i="28" s="1"/>
  <c r="WBO22" i="28" s="1"/>
  <c r="WBI22" i="28" s="1"/>
  <c r="WBC22" i="28" s="1"/>
  <c r="WAW22" i="28" s="1"/>
  <c r="WAQ22" i="28" s="1"/>
  <c r="WAK22" i="28" s="1"/>
  <c r="WAE22" i="28" s="1"/>
  <c r="VZY22" i="28" s="1"/>
  <c r="VZS22" i="28" s="1"/>
  <c r="VZM22" i="28" s="1"/>
  <c r="VZG22" i="28" s="1"/>
  <c r="VZA22" i="28" s="1"/>
  <c r="VYU22" i="28" s="1"/>
  <c r="VYO22" i="28" s="1"/>
  <c r="VYI22" i="28" s="1"/>
  <c r="VYC22" i="28" s="1"/>
  <c r="VXW22" i="28" s="1"/>
  <c r="VXQ22" i="28" s="1"/>
  <c r="VXK22" i="28" s="1"/>
  <c r="VXE22" i="28" s="1"/>
  <c r="VWY22" i="28" s="1"/>
  <c r="VWS22" i="28" s="1"/>
  <c r="VWM22" i="28" s="1"/>
  <c r="VWG22" i="28" s="1"/>
  <c r="VWA22" i="28" s="1"/>
  <c r="VVU22" i="28" s="1"/>
  <c r="VVO22" i="28" s="1"/>
  <c r="VVI22" i="28" s="1"/>
  <c r="VVC22" i="28" s="1"/>
  <c r="VUW22" i="28" s="1"/>
  <c r="VUQ22" i="28" s="1"/>
  <c r="VUK22" i="28" s="1"/>
  <c r="VUE22" i="28" s="1"/>
  <c r="VTY22" i="28" s="1"/>
  <c r="VTS22" i="28" s="1"/>
  <c r="VTM22" i="28" s="1"/>
  <c r="VTG22" i="28" s="1"/>
  <c r="VTA22" i="28" s="1"/>
  <c r="VSU22" i="28" s="1"/>
  <c r="VSO22" i="28" s="1"/>
  <c r="VSI22" i="28" s="1"/>
  <c r="VSC22" i="28" s="1"/>
  <c r="VRW22" i="28" s="1"/>
  <c r="VRQ22" i="28" s="1"/>
  <c r="VRK22" i="28" s="1"/>
  <c r="VRE22" i="28" s="1"/>
  <c r="VQY22" i="28" s="1"/>
  <c r="VQS22" i="28" s="1"/>
  <c r="VQM22" i="28" s="1"/>
  <c r="VQG22" i="28" s="1"/>
  <c r="VQA22" i="28" s="1"/>
  <c r="VPU22" i="28" s="1"/>
  <c r="VPO22" i="28" s="1"/>
  <c r="VPI22" i="28" s="1"/>
  <c r="VPC22" i="28" s="1"/>
  <c r="VOW22" i="28" s="1"/>
  <c r="VOQ22" i="28" s="1"/>
  <c r="VOK22" i="28" s="1"/>
  <c r="VOE22" i="28" s="1"/>
  <c r="VNY22" i="28" s="1"/>
  <c r="VNS22" i="28" s="1"/>
  <c r="VNM22" i="28" s="1"/>
  <c r="VNG22" i="28" s="1"/>
  <c r="VNA22" i="28" s="1"/>
  <c r="VMU22" i="28" s="1"/>
  <c r="VMO22" i="28" s="1"/>
  <c r="VMI22" i="28" s="1"/>
  <c r="VMC22" i="28" s="1"/>
  <c r="VLW22" i="28" s="1"/>
  <c r="VLQ22" i="28" s="1"/>
  <c r="VLK22" i="28" s="1"/>
  <c r="VLE22" i="28" s="1"/>
  <c r="VKY22" i="28" s="1"/>
  <c r="VKS22" i="28" s="1"/>
  <c r="VKM22" i="28" s="1"/>
  <c r="VKG22" i="28" s="1"/>
  <c r="VKA22" i="28" s="1"/>
  <c r="VJU22" i="28" s="1"/>
  <c r="VJO22" i="28" s="1"/>
  <c r="VJI22" i="28" s="1"/>
  <c r="VJC22" i="28" s="1"/>
  <c r="VIW22" i="28" s="1"/>
  <c r="VIQ22" i="28" s="1"/>
  <c r="VIK22" i="28" s="1"/>
  <c r="VIE22" i="28" s="1"/>
  <c r="VHY22" i="28" s="1"/>
  <c r="VHS22" i="28" s="1"/>
  <c r="VHM22" i="28" s="1"/>
  <c r="VHG22" i="28" s="1"/>
  <c r="VHA22" i="28" s="1"/>
  <c r="VGU22" i="28" s="1"/>
  <c r="VGO22" i="28" s="1"/>
  <c r="VGI22" i="28" s="1"/>
  <c r="VGC22" i="28" s="1"/>
  <c r="VFW22" i="28" s="1"/>
  <c r="VFQ22" i="28" s="1"/>
  <c r="VFK22" i="28" s="1"/>
  <c r="VFE22" i="28" s="1"/>
  <c r="VEY22" i="28" s="1"/>
  <c r="VES22" i="28" s="1"/>
  <c r="VEM22" i="28" s="1"/>
  <c r="VEG22" i="28" s="1"/>
  <c r="VEA22" i="28" s="1"/>
  <c r="VDU22" i="28" s="1"/>
  <c r="VDO22" i="28" s="1"/>
  <c r="VDI22" i="28" s="1"/>
  <c r="VDC22" i="28" s="1"/>
  <c r="VCW22" i="28" s="1"/>
  <c r="VCQ22" i="28" s="1"/>
  <c r="VCK22" i="28" s="1"/>
  <c r="VCE22" i="28" s="1"/>
  <c r="VBY22" i="28" s="1"/>
  <c r="VBS22" i="28" s="1"/>
  <c r="VBM22" i="28" s="1"/>
  <c r="VBG22" i="28" s="1"/>
  <c r="VBA22" i="28" s="1"/>
  <c r="VAU22" i="28" s="1"/>
  <c r="VAO22" i="28" s="1"/>
  <c r="VAI22" i="28" s="1"/>
  <c r="VAC22" i="28" s="1"/>
  <c r="UZW22" i="28" s="1"/>
  <c r="UZQ22" i="28" s="1"/>
  <c r="UZK22" i="28" s="1"/>
  <c r="UZE22" i="28" s="1"/>
  <c r="UYY22" i="28" s="1"/>
  <c r="UYS22" i="28" s="1"/>
  <c r="UYM22" i="28" s="1"/>
  <c r="UYG22" i="28" s="1"/>
  <c r="UYA22" i="28" s="1"/>
  <c r="UXU22" i="28" s="1"/>
  <c r="UXO22" i="28" s="1"/>
  <c r="UXI22" i="28" s="1"/>
  <c r="UXC22" i="28" s="1"/>
  <c r="UWW22" i="28" s="1"/>
  <c r="UWQ22" i="28" s="1"/>
  <c r="UWK22" i="28" s="1"/>
  <c r="UWE22" i="28" s="1"/>
  <c r="UVY22" i="28" s="1"/>
  <c r="UVS22" i="28" s="1"/>
  <c r="UVM22" i="28" s="1"/>
  <c r="UVG22" i="28" s="1"/>
  <c r="UVA22" i="28" s="1"/>
  <c r="UUU22" i="28" s="1"/>
  <c r="UUO22" i="28" s="1"/>
  <c r="UUI22" i="28" s="1"/>
  <c r="UUC22" i="28" s="1"/>
  <c r="UTW22" i="28" s="1"/>
  <c r="UTQ22" i="28" s="1"/>
  <c r="UTK22" i="28" s="1"/>
  <c r="UTE22" i="28" s="1"/>
  <c r="USY22" i="28" s="1"/>
  <c r="USS22" i="28" s="1"/>
  <c r="USM22" i="28" s="1"/>
  <c r="USG22" i="28" s="1"/>
  <c r="USA22" i="28" s="1"/>
  <c r="URU22" i="28" s="1"/>
  <c r="URO22" i="28" s="1"/>
  <c r="URI22" i="28" s="1"/>
  <c r="URC22" i="28" s="1"/>
  <c r="UQW22" i="28" s="1"/>
  <c r="UQQ22" i="28" s="1"/>
  <c r="UQK22" i="28" s="1"/>
  <c r="UQE22" i="28" s="1"/>
  <c r="UPY22" i="28" s="1"/>
  <c r="UPS22" i="28" s="1"/>
  <c r="UPM22" i="28" s="1"/>
  <c r="UPG22" i="28" s="1"/>
  <c r="UPA22" i="28" s="1"/>
  <c r="UOU22" i="28" s="1"/>
  <c r="UOO22" i="28" s="1"/>
  <c r="UOI22" i="28" s="1"/>
  <c r="UOC22" i="28" s="1"/>
  <c r="UNW22" i="28" s="1"/>
  <c r="UNQ22" i="28" s="1"/>
  <c r="UNK22" i="28" s="1"/>
  <c r="UNE22" i="28" s="1"/>
  <c r="UMY22" i="28" s="1"/>
  <c r="UMS22" i="28" s="1"/>
  <c r="UMM22" i="28" s="1"/>
  <c r="UMG22" i="28" s="1"/>
  <c r="UMA22" i="28" s="1"/>
  <c r="ULU22" i="28" s="1"/>
  <c r="ULO22" i="28" s="1"/>
  <c r="ULI22" i="28" s="1"/>
  <c r="ULC22" i="28" s="1"/>
  <c r="UKW22" i="28" s="1"/>
  <c r="UKQ22" i="28" s="1"/>
  <c r="UKK22" i="28" s="1"/>
  <c r="UKE22" i="28" s="1"/>
  <c r="UJY22" i="28" s="1"/>
  <c r="UJS22" i="28" s="1"/>
  <c r="UJM22" i="28" s="1"/>
  <c r="UJG22" i="28" s="1"/>
  <c r="UJA22" i="28" s="1"/>
  <c r="UIU22" i="28" s="1"/>
  <c r="UIO22" i="28" s="1"/>
  <c r="UII22" i="28" s="1"/>
  <c r="UIC22" i="28" s="1"/>
  <c r="UHW22" i="28" s="1"/>
  <c r="UHQ22" i="28" s="1"/>
  <c r="UHK22" i="28" s="1"/>
  <c r="UHE22" i="28" s="1"/>
  <c r="UGY22" i="28" s="1"/>
  <c r="UGS22" i="28" s="1"/>
  <c r="UGM22" i="28" s="1"/>
  <c r="UGG22" i="28" s="1"/>
  <c r="UGA22" i="28" s="1"/>
  <c r="UFU22" i="28" s="1"/>
  <c r="UFO22" i="28" s="1"/>
  <c r="UFI22" i="28" s="1"/>
  <c r="UFC22" i="28" s="1"/>
  <c r="UEW22" i="28" s="1"/>
  <c r="UEQ22" i="28" s="1"/>
  <c r="UEK22" i="28" s="1"/>
  <c r="UEE22" i="28" s="1"/>
  <c r="UDY22" i="28" s="1"/>
  <c r="UDS22" i="28" s="1"/>
  <c r="UDM22" i="28" s="1"/>
  <c r="UDG22" i="28" s="1"/>
  <c r="UDA22" i="28" s="1"/>
  <c r="UCU22" i="28" s="1"/>
  <c r="UCO22" i="28" s="1"/>
  <c r="UCI22" i="28" s="1"/>
  <c r="UCC22" i="28" s="1"/>
  <c r="UBW22" i="28" s="1"/>
  <c r="UBQ22" i="28" s="1"/>
  <c r="UBK22" i="28" s="1"/>
  <c r="UBE22" i="28" s="1"/>
  <c r="UAY22" i="28" s="1"/>
  <c r="UAS22" i="28" s="1"/>
  <c r="UAM22" i="28" s="1"/>
  <c r="UAG22" i="28" s="1"/>
  <c r="UAA22" i="28" s="1"/>
  <c r="TZU22" i="28" s="1"/>
  <c r="TZO22" i="28" s="1"/>
  <c r="TZI22" i="28" s="1"/>
  <c r="TZC22" i="28" s="1"/>
  <c r="TYW22" i="28" s="1"/>
  <c r="TYQ22" i="28" s="1"/>
  <c r="TYK22" i="28" s="1"/>
  <c r="TYE22" i="28" s="1"/>
  <c r="TXY22" i="28" s="1"/>
  <c r="TXS22" i="28" s="1"/>
  <c r="TXM22" i="28" s="1"/>
  <c r="TXG22" i="28" s="1"/>
  <c r="TXA22" i="28" s="1"/>
  <c r="TWU22" i="28" s="1"/>
  <c r="TWO22" i="28" s="1"/>
  <c r="TWI22" i="28" s="1"/>
  <c r="TWC22" i="28" s="1"/>
  <c r="TVW22" i="28" s="1"/>
  <c r="TVQ22" i="28" s="1"/>
  <c r="TVK22" i="28" s="1"/>
  <c r="TVE22" i="28" s="1"/>
  <c r="TUY22" i="28" s="1"/>
  <c r="TUS22" i="28" s="1"/>
  <c r="TUM22" i="28" s="1"/>
  <c r="TUG22" i="28" s="1"/>
  <c r="TUA22" i="28" s="1"/>
  <c r="TTU22" i="28" s="1"/>
  <c r="TTO22" i="28" s="1"/>
  <c r="TTI22" i="28" s="1"/>
  <c r="TTC22" i="28" s="1"/>
  <c r="TSW22" i="28" s="1"/>
  <c r="TSQ22" i="28" s="1"/>
  <c r="TSK22" i="28" s="1"/>
  <c r="TSE22" i="28" s="1"/>
  <c r="TRY22" i="28" s="1"/>
  <c r="TRS22" i="28" s="1"/>
  <c r="TRM22" i="28" s="1"/>
  <c r="TRG22" i="28" s="1"/>
  <c r="TRA22" i="28" s="1"/>
  <c r="TQU22" i="28" s="1"/>
  <c r="TQO22" i="28" s="1"/>
  <c r="TQI22" i="28" s="1"/>
  <c r="TQC22" i="28" s="1"/>
  <c r="TPW22" i="28" s="1"/>
  <c r="TPQ22" i="28" s="1"/>
  <c r="TPK22" i="28" s="1"/>
  <c r="TPE22" i="28" s="1"/>
  <c r="TOY22" i="28" s="1"/>
  <c r="TOS22" i="28" s="1"/>
  <c r="TOM22" i="28" s="1"/>
  <c r="TOG22" i="28" s="1"/>
  <c r="TOA22" i="28" s="1"/>
  <c r="TNU22" i="28" s="1"/>
  <c r="TNO22" i="28" s="1"/>
  <c r="TNI22" i="28" s="1"/>
  <c r="TNC22" i="28" s="1"/>
  <c r="TMW22" i="28" s="1"/>
  <c r="TMQ22" i="28" s="1"/>
  <c r="TMK22" i="28" s="1"/>
  <c r="TME22" i="28" s="1"/>
  <c r="TLY22" i="28" s="1"/>
  <c r="TLS22" i="28" s="1"/>
  <c r="TLM22" i="28" s="1"/>
  <c r="TLG22" i="28" s="1"/>
  <c r="TLA22" i="28" s="1"/>
  <c r="TKU22" i="28" s="1"/>
  <c r="TKO22" i="28" s="1"/>
  <c r="TKI22" i="28" s="1"/>
  <c r="TKC22" i="28" s="1"/>
  <c r="TJW22" i="28" s="1"/>
  <c r="TJQ22" i="28" s="1"/>
  <c r="TJK22" i="28" s="1"/>
  <c r="TJE22" i="28" s="1"/>
  <c r="TIY22" i="28" s="1"/>
  <c r="TIS22" i="28" s="1"/>
  <c r="TIM22" i="28" s="1"/>
  <c r="TIG22" i="28" s="1"/>
  <c r="TIA22" i="28" s="1"/>
  <c r="THU22" i="28" s="1"/>
  <c r="THO22" i="28" s="1"/>
  <c r="THI22" i="28" s="1"/>
  <c r="THC22" i="28" s="1"/>
  <c r="TGW22" i="28" s="1"/>
  <c r="TGQ22" i="28" s="1"/>
  <c r="TGK22" i="28" s="1"/>
  <c r="TGE22" i="28" s="1"/>
  <c r="TFY22" i="28" s="1"/>
  <c r="TFS22" i="28" s="1"/>
  <c r="TFM22" i="28" s="1"/>
  <c r="TFG22" i="28" s="1"/>
  <c r="TFA22" i="28" s="1"/>
  <c r="TEU22" i="28" s="1"/>
  <c r="TEO22" i="28" s="1"/>
  <c r="TEI22" i="28" s="1"/>
  <c r="TEC22" i="28" s="1"/>
  <c r="TDW22" i="28" s="1"/>
  <c r="TDQ22" i="28" s="1"/>
  <c r="TDK22" i="28" s="1"/>
  <c r="TDE22" i="28" s="1"/>
  <c r="TCY22" i="28" s="1"/>
  <c r="TCS22" i="28" s="1"/>
  <c r="TCM22" i="28" s="1"/>
  <c r="TCG22" i="28" s="1"/>
  <c r="TCA22" i="28" s="1"/>
  <c r="TBU22" i="28" s="1"/>
  <c r="TBO22" i="28" s="1"/>
  <c r="TBI22" i="28" s="1"/>
  <c r="TBC22" i="28" s="1"/>
  <c r="TAW22" i="28" s="1"/>
  <c r="TAQ22" i="28" s="1"/>
  <c r="TAK22" i="28" s="1"/>
  <c r="TAE22" i="28" s="1"/>
  <c r="SZY22" i="28" s="1"/>
  <c r="SZS22" i="28" s="1"/>
  <c r="SZM22" i="28" s="1"/>
  <c r="SZG22" i="28" s="1"/>
  <c r="SZA22" i="28" s="1"/>
  <c r="SYU22" i="28" s="1"/>
  <c r="SYO22" i="28" s="1"/>
  <c r="SYI22" i="28" s="1"/>
  <c r="SYC22" i="28" s="1"/>
  <c r="SXW22" i="28" s="1"/>
  <c r="SXQ22" i="28" s="1"/>
  <c r="SXK22" i="28" s="1"/>
  <c r="SXE22" i="28" s="1"/>
  <c r="SWY22" i="28" s="1"/>
  <c r="SWS22" i="28" s="1"/>
  <c r="SWM22" i="28" s="1"/>
  <c r="SWG22" i="28" s="1"/>
  <c r="SWA22" i="28" s="1"/>
  <c r="SVU22" i="28" s="1"/>
  <c r="SVO22" i="28" s="1"/>
  <c r="SVI22" i="28" s="1"/>
  <c r="SVC22" i="28" s="1"/>
  <c r="SUW22" i="28" s="1"/>
  <c r="SUQ22" i="28" s="1"/>
  <c r="SUK22" i="28" s="1"/>
  <c r="SUE22" i="28" s="1"/>
  <c r="STY22" i="28" s="1"/>
  <c r="STS22" i="28" s="1"/>
  <c r="STM22" i="28" s="1"/>
  <c r="STG22" i="28" s="1"/>
  <c r="STA22" i="28" s="1"/>
  <c r="SSU22" i="28" s="1"/>
  <c r="SSO22" i="28" s="1"/>
  <c r="SSI22" i="28" s="1"/>
  <c r="SSC22" i="28" s="1"/>
  <c r="SRW22" i="28" s="1"/>
  <c r="SRQ22" i="28" s="1"/>
  <c r="SRK22" i="28" s="1"/>
  <c r="SRE22" i="28" s="1"/>
  <c r="SQY22" i="28" s="1"/>
  <c r="SQS22" i="28" s="1"/>
  <c r="SQM22" i="28" s="1"/>
  <c r="SQG22" i="28" s="1"/>
  <c r="SQA22" i="28" s="1"/>
  <c r="SPU22" i="28" s="1"/>
  <c r="SPO22" i="28" s="1"/>
  <c r="SPI22" i="28" s="1"/>
  <c r="SPC22" i="28" s="1"/>
  <c r="SOW22" i="28" s="1"/>
  <c r="SOQ22" i="28" s="1"/>
  <c r="SOK22" i="28" s="1"/>
  <c r="SOE22" i="28" s="1"/>
  <c r="SNY22" i="28" s="1"/>
  <c r="SNS22" i="28" s="1"/>
  <c r="SNM22" i="28" s="1"/>
  <c r="SNG22" i="28" s="1"/>
  <c r="SNA22" i="28" s="1"/>
  <c r="SMU22" i="28" s="1"/>
  <c r="SMO22" i="28" s="1"/>
  <c r="SMI22" i="28" s="1"/>
  <c r="SMC22" i="28" s="1"/>
  <c r="SLW22" i="28" s="1"/>
  <c r="SLQ22" i="28" s="1"/>
  <c r="SLK22" i="28" s="1"/>
  <c r="SLE22" i="28" s="1"/>
  <c r="SKY22" i="28" s="1"/>
  <c r="SKS22" i="28" s="1"/>
  <c r="SKM22" i="28" s="1"/>
  <c r="SKG22" i="28" s="1"/>
  <c r="SKA22" i="28" s="1"/>
  <c r="SJU22" i="28" s="1"/>
  <c r="SJO22" i="28" s="1"/>
  <c r="SJI22" i="28" s="1"/>
  <c r="SJC22" i="28" s="1"/>
  <c r="SIW22" i="28" s="1"/>
  <c r="SIQ22" i="28" s="1"/>
  <c r="SIK22" i="28" s="1"/>
  <c r="SIE22" i="28" s="1"/>
  <c r="SHY22" i="28" s="1"/>
  <c r="SHS22" i="28" s="1"/>
  <c r="SHM22" i="28" s="1"/>
  <c r="SHG22" i="28" s="1"/>
  <c r="SHA22" i="28" s="1"/>
  <c r="SGU22" i="28" s="1"/>
  <c r="SGO22" i="28" s="1"/>
  <c r="SGI22" i="28" s="1"/>
  <c r="SGC22" i="28" s="1"/>
  <c r="SFW22" i="28" s="1"/>
  <c r="SFQ22" i="28" s="1"/>
  <c r="SFK22" i="28" s="1"/>
  <c r="SFE22" i="28" s="1"/>
  <c r="SEY22" i="28" s="1"/>
  <c r="SES22" i="28" s="1"/>
  <c r="SEM22" i="28" s="1"/>
  <c r="SEG22" i="28" s="1"/>
  <c r="SEA22" i="28" s="1"/>
  <c r="SDU22" i="28" s="1"/>
  <c r="SDO22" i="28" s="1"/>
  <c r="SDI22" i="28" s="1"/>
  <c r="SDC22" i="28" s="1"/>
  <c r="SCW22" i="28" s="1"/>
  <c r="SCQ22" i="28" s="1"/>
  <c r="SCK22" i="28" s="1"/>
  <c r="SCE22" i="28" s="1"/>
  <c r="SBY22" i="28" s="1"/>
  <c r="SBS22" i="28" s="1"/>
  <c r="SBM22" i="28" s="1"/>
  <c r="SBG22" i="28" s="1"/>
  <c r="SBA22" i="28" s="1"/>
  <c r="SAU22" i="28" s="1"/>
  <c r="SAO22" i="28" s="1"/>
  <c r="SAI22" i="28" s="1"/>
  <c r="SAC22" i="28" s="1"/>
  <c r="RZW22" i="28" s="1"/>
  <c r="RZQ22" i="28" s="1"/>
  <c r="RZK22" i="28" s="1"/>
  <c r="RZE22" i="28" s="1"/>
  <c r="RYY22" i="28" s="1"/>
  <c r="RYS22" i="28" s="1"/>
  <c r="RYM22" i="28" s="1"/>
  <c r="RYG22" i="28" s="1"/>
  <c r="RYA22" i="28" s="1"/>
  <c r="RXU22" i="28" s="1"/>
  <c r="RXO22" i="28" s="1"/>
  <c r="RXI22" i="28" s="1"/>
  <c r="RXC22" i="28" s="1"/>
  <c r="RWW22" i="28" s="1"/>
  <c r="RWQ22" i="28" s="1"/>
  <c r="RWK22" i="28" s="1"/>
  <c r="RWE22" i="28" s="1"/>
  <c r="RVY22" i="28" s="1"/>
  <c r="RVS22" i="28" s="1"/>
  <c r="RVM22" i="28" s="1"/>
  <c r="RVG22" i="28" s="1"/>
  <c r="RVA22" i="28" s="1"/>
  <c r="RUU22" i="28" s="1"/>
  <c r="RUO22" i="28" s="1"/>
  <c r="RUI22" i="28" s="1"/>
  <c r="RUC22" i="28" s="1"/>
  <c r="RTW22" i="28" s="1"/>
  <c r="RTQ22" i="28" s="1"/>
  <c r="RTK22" i="28" s="1"/>
  <c r="RTE22" i="28" s="1"/>
  <c r="RSY22" i="28" s="1"/>
  <c r="RSS22" i="28" s="1"/>
  <c r="RSM22" i="28" s="1"/>
  <c r="RSG22" i="28" s="1"/>
  <c r="RSA22" i="28" s="1"/>
  <c r="RRU22" i="28" s="1"/>
  <c r="RRO22" i="28" s="1"/>
  <c r="RRI22" i="28" s="1"/>
  <c r="RRC22" i="28" s="1"/>
  <c r="RQW22" i="28" s="1"/>
  <c r="RQQ22" i="28" s="1"/>
  <c r="RQK22" i="28" s="1"/>
  <c r="RQE22" i="28" s="1"/>
  <c r="RPY22" i="28" s="1"/>
  <c r="RPS22" i="28" s="1"/>
  <c r="RPM22" i="28" s="1"/>
  <c r="RPG22" i="28" s="1"/>
  <c r="RPA22" i="28" s="1"/>
  <c r="ROU22" i="28" s="1"/>
  <c r="ROO22" i="28" s="1"/>
  <c r="ROI22" i="28" s="1"/>
  <c r="ROC22" i="28" s="1"/>
  <c r="RNW22" i="28" s="1"/>
  <c r="RNQ22" i="28" s="1"/>
  <c r="RNK22" i="28" s="1"/>
  <c r="RNE22" i="28" s="1"/>
  <c r="RMY22" i="28" s="1"/>
  <c r="RMS22" i="28" s="1"/>
  <c r="RMM22" i="28" s="1"/>
  <c r="RMG22" i="28" s="1"/>
  <c r="RMA22" i="28" s="1"/>
  <c r="RLU22" i="28" s="1"/>
  <c r="RLO22" i="28" s="1"/>
  <c r="RLI22" i="28" s="1"/>
  <c r="RLC22" i="28" s="1"/>
  <c r="RKW22" i="28" s="1"/>
  <c r="RKQ22" i="28" s="1"/>
  <c r="RKK22" i="28" s="1"/>
  <c r="RKE22" i="28" s="1"/>
  <c r="RJY22" i="28" s="1"/>
  <c r="RJS22" i="28" s="1"/>
  <c r="RJM22" i="28" s="1"/>
  <c r="RJG22" i="28" s="1"/>
  <c r="RJA22" i="28" s="1"/>
  <c r="RIU22" i="28" s="1"/>
  <c r="RIO22" i="28" s="1"/>
  <c r="RII22" i="28" s="1"/>
  <c r="RIC22" i="28" s="1"/>
  <c r="RHW22" i="28" s="1"/>
  <c r="RHQ22" i="28" s="1"/>
  <c r="RHK22" i="28" s="1"/>
  <c r="RHE22" i="28" s="1"/>
  <c r="RGY22" i="28" s="1"/>
  <c r="RGS22" i="28" s="1"/>
  <c r="RGM22" i="28" s="1"/>
  <c r="RGG22" i="28" s="1"/>
  <c r="RGA22" i="28" s="1"/>
  <c r="RFU22" i="28" s="1"/>
  <c r="RFO22" i="28" s="1"/>
  <c r="RFI22" i="28" s="1"/>
  <c r="RFC22" i="28" s="1"/>
  <c r="REW22" i="28" s="1"/>
  <c r="REQ22" i="28" s="1"/>
  <c r="REK22" i="28" s="1"/>
  <c r="REE22" i="28" s="1"/>
  <c r="RDY22" i="28" s="1"/>
  <c r="RDS22" i="28" s="1"/>
  <c r="RDM22" i="28" s="1"/>
  <c r="RDG22" i="28" s="1"/>
  <c r="RDA22" i="28" s="1"/>
  <c r="RCU22" i="28" s="1"/>
  <c r="RCO22" i="28" s="1"/>
  <c r="RCI22" i="28" s="1"/>
  <c r="RCC22" i="28" s="1"/>
  <c r="RBW22" i="28" s="1"/>
  <c r="RBQ22" i="28" s="1"/>
  <c r="RBK22" i="28" s="1"/>
  <c r="RBE22" i="28" s="1"/>
  <c r="RAY22" i="28" s="1"/>
  <c r="RAS22" i="28" s="1"/>
  <c r="RAM22" i="28" s="1"/>
  <c r="RAG22" i="28" s="1"/>
  <c r="RAA22" i="28" s="1"/>
  <c r="QZU22" i="28" s="1"/>
  <c r="QZO22" i="28" s="1"/>
  <c r="QZI22" i="28" s="1"/>
  <c r="QZC22" i="28" s="1"/>
  <c r="QYW22" i="28" s="1"/>
  <c r="QYQ22" i="28" s="1"/>
  <c r="QYK22" i="28" s="1"/>
  <c r="QYE22" i="28" s="1"/>
  <c r="QXY22" i="28" s="1"/>
  <c r="QXS22" i="28" s="1"/>
  <c r="QXM22" i="28" s="1"/>
  <c r="QXG22" i="28" s="1"/>
  <c r="QXA22" i="28" s="1"/>
  <c r="QWU22" i="28" s="1"/>
  <c r="QWO22" i="28" s="1"/>
  <c r="QWI22" i="28" s="1"/>
  <c r="QWC22" i="28" s="1"/>
  <c r="QVW22" i="28" s="1"/>
  <c r="QVQ22" i="28" s="1"/>
  <c r="QVK22" i="28" s="1"/>
  <c r="QVE22" i="28" s="1"/>
  <c r="QUY22" i="28" s="1"/>
  <c r="QUS22" i="28" s="1"/>
  <c r="QUM22" i="28" s="1"/>
  <c r="QUG22" i="28" s="1"/>
  <c r="QUA22" i="28" s="1"/>
  <c r="QTU22" i="28" s="1"/>
  <c r="QTO22" i="28" s="1"/>
  <c r="QTI22" i="28" s="1"/>
  <c r="QTC22" i="28" s="1"/>
  <c r="QSW22" i="28" s="1"/>
  <c r="QSQ22" i="28" s="1"/>
  <c r="QSK22" i="28" s="1"/>
  <c r="QSE22" i="28" s="1"/>
  <c r="QRY22" i="28" s="1"/>
  <c r="QRS22" i="28" s="1"/>
  <c r="QRM22" i="28" s="1"/>
  <c r="QRG22" i="28" s="1"/>
  <c r="QRA22" i="28" s="1"/>
  <c r="QQU22" i="28" s="1"/>
  <c r="QQO22" i="28" s="1"/>
  <c r="QQI22" i="28" s="1"/>
  <c r="QQC22" i="28" s="1"/>
  <c r="QPW22" i="28" s="1"/>
  <c r="QPQ22" i="28" s="1"/>
  <c r="QPK22" i="28" s="1"/>
  <c r="QPE22" i="28" s="1"/>
  <c r="QOY22" i="28" s="1"/>
  <c r="QOS22" i="28" s="1"/>
  <c r="QOM22" i="28" s="1"/>
  <c r="QOG22" i="28" s="1"/>
  <c r="QOA22" i="28" s="1"/>
  <c r="QNU22" i="28" s="1"/>
  <c r="QNO22" i="28" s="1"/>
  <c r="QNI22" i="28" s="1"/>
  <c r="QNC22" i="28" s="1"/>
  <c r="QMW22" i="28" s="1"/>
  <c r="QMQ22" i="28" s="1"/>
  <c r="QMK22" i="28" s="1"/>
  <c r="QME22" i="28" s="1"/>
  <c r="QLY22" i="28" s="1"/>
  <c r="QLS22" i="28" s="1"/>
  <c r="QLM22" i="28" s="1"/>
  <c r="QLG22" i="28" s="1"/>
  <c r="QLA22" i="28" s="1"/>
  <c r="QKU22" i="28" s="1"/>
  <c r="QKO22" i="28" s="1"/>
  <c r="QKI22" i="28" s="1"/>
  <c r="QKC22" i="28" s="1"/>
  <c r="QJW22" i="28" s="1"/>
  <c r="QJQ22" i="28" s="1"/>
  <c r="QJK22" i="28" s="1"/>
  <c r="QJE22" i="28" s="1"/>
  <c r="QIY22" i="28" s="1"/>
  <c r="QIS22" i="28" s="1"/>
  <c r="QIM22" i="28" s="1"/>
  <c r="QIG22" i="28" s="1"/>
  <c r="QIA22" i="28" s="1"/>
  <c r="QHU22" i="28" s="1"/>
  <c r="QHO22" i="28" s="1"/>
  <c r="QHI22" i="28" s="1"/>
  <c r="QHC22" i="28" s="1"/>
  <c r="QGW22" i="28" s="1"/>
  <c r="QGQ22" i="28" s="1"/>
  <c r="QGK22" i="28" s="1"/>
  <c r="QGE22" i="28" s="1"/>
  <c r="QFY22" i="28" s="1"/>
  <c r="QFS22" i="28" s="1"/>
  <c r="QFM22" i="28" s="1"/>
  <c r="QFG22" i="28" s="1"/>
  <c r="QFA22" i="28" s="1"/>
  <c r="QEU22" i="28" s="1"/>
  <c r="QEO22" i="28" s="1"/>
  <c r="QEI22" i="28" s="1"/>
  <c r="QEC22" i="28" s="1"/>
  <c r="QDW22" i="28" s="1"/>
  <c r="QDQ22" i="28" s="1"/>
  <c r="QDK22" i="28" s="1"/>
  <c r="QDE22" i="28" s="1"/>
  <c r="QCY22" i="28" s="1"/>
  <c r="QCS22" i="28" s="1"/>
  <c r="QCM22" i="28" s="1"/>
  <c r="QCG22" i="28" s="1"/>
  <c r="QCA22" i="28" s="1"/>
  <c r="QBU22" i="28" s="1"/>
  <c r="QBO22" i="28" s="1"/>
  <c r="QBI22" i="28" s="1"/>
  <c r="QBC22" i="28" s="1"/>
  <c r="QAW22" i="28" s="1"/>
  <c r="QAQ22" i="28" s="1"/>
  <c r="QAK22" i="28" s="1"/>
  <c r="QAE22" i="28" s="1"/>
  <c r="PZY22" i="28" s="1"/>
  <c r="PZS22" i="28" s="1"/>
  <c r="PZM22" i="28" s="1"/>
  <c r="PZG22" i="28" s="1"/>
  <c r="PZA22" i="28" s="1"/>
  <c r="PYU22" i="28" s="1"/>
  <c r="PYO22" i="28" s="1"/>
  <c r="PYI22" i="28" s="1"/>
  <c r="PYC22" i="28" s="1"/>
  <c r="PXW22" i="28" s="1"/>
  <c r="PXQ22" i="28" s="1"/>
  <c r="PXK22" i="28" s="1"/>
  <c r="PXE22" i="28" s="1"/>
  <c r="PWY22" i="28" s="1"/>
  <c r="PWS22" i="28" s="1"/>
  <c r="PWM22" i="28" s="1"/>
  <c r="PWG22" i="28" s="1"/>
  <c r="PWA22" i="28" s="1"/>
  <c r="PVU22" i="28" s="1"/>
  <c r="PVO22" i="28" s="1"/>
  <c r="PVI22" i="28" s="1"/>
  <c r="PVC22" i="28" s="1"/>
  <c r="PUW22" i="28" s="1"/>
  <c r="PUQ22" i="28" s="1"/>
  <c r="PUK22" i="28" s="1"/>
  <c r="PUE22" i="28" s="1"/>
  <c r="PTY22" i="28" s="1"/>
  <c r="PTS22" i="28" s="1"/>
  <c r="PTM22" i="28" s="1"/>
  <c r="PTG22" i="28" s="1"/>
  <c r="PTA22" i="28" s="1"/>
  <c r="PSU22" i="28" s="1"/>
  <c r="PSO22" i="28" s="1"/>
  <c r="PSI22" i="28" s="1"/>
  <c r="PSC22" i="28" s="1"/>
  <c r="PRW22" i="28" s="1"/>
  <c r="PRQ22" i="28" s="1"/>
  <c r="PRK22" i="28" s="1"/>
  <c r="PRE22" i="28" s="1"/>
  <c r="PQY22" i="28" s="1"/>
  <c r="PQS22" i="28" s="1"/>
  <c r="PQM22" i="28" s="1"/>
  <c r="PQG22" i="28" s="1"/>
  <c r="PQA22" i="28" s="1"/>
  <c r="PPU22" i="28" s="1"/>
  <c r="PPO22" i="28" s="1"/>
  <c r="PPI22" i="28" s="1"/>
  <c r="PPC22" i="28" s="1"/>
  <c r="POW22" i="28" s="1"/>
  <c r="POQ22" i="28" s="1"/>
  <c r="POK22" i="28" s="1"/>
  <c r="POE22" i="28" s="1"/>
  <c r="PNY22" i="28" s="1"/>
  <c r="PNS22" i="28" s="1"/>
  <c r="PNM22" i="28" s="1"/>
  <c r="PNG22" i="28" s="1"/>
  <c r="PNA22" i="28" s="1"/>
  <c r="PMU22" i="28" s="1"/>
  <c r="PMO22" i="28" s="1"/>
  <c r="PMI22" i="28" s="1"/>
  <c r="PMC22" i="28" s="1"/>
  <c r="PLW22" i="28" s="1"/>
  <c r="PLQ22" i="28" s="1"/>
  <c r="PLK22" i="28" s="1"/>
  <c r="PLE22" i="28" s="1"/>
  <c r="PKY22" i="28" s="1"/>
  <c r="PKS22" i="28" s="1"/>
  <c r="PKM22" i="28" s="1"/>
  <c r="PKG22" i="28" s="1"/>
  <c r="PKA22" i="28" s="1"/>
  <c r="PJU22" i="28" s="1"/>
  <c r="PJO22" i="28" s="1"/>
  <c r="PJI22" i="28" s="1"/>
  <c r="PJC22" i="28" s="1"/>
  <c r="PIW22" i="28" s="1"/>
  <c r="PIQ22" i="28" s="1"/>
  <c r="PIK22" i="28" s="1"/>
  <c r="PIE22" i="28" s="1"/>
  <c r="PHY22" i="28" s="1"/>
  <c r="PHS22" i="28" s="1"/>
  <c r="PHM22" i="28" s="1"/>
  <c r="PHG22" i="28" s="1"/>
  <c r="PHA22" i="28" s="1"/>
  <c r="PGU22" i="28" s="1"/>
  <c r="PGO22" i="28" s="1"/>
  <c r="PGI22" i="28" s="1"/>
  <c r="PGC22" i="28" s="1"/>
  <c r="PFW22" i="28" s="1"/>
  <c r="PFQ22" i="28" s="1"/>
  <c r="PFK22" i="28" s="1"/>
  <c r="PFE22" i="28" s="1"/>
  <c r="PEY22" i="28" s="1"/>
  <c r="PES22" i="28" s="1"/>
  <c r="PEM22" i="28" s="1"/>
  <c r="PEG22" i="28" s="1"/>
  <c r="PEA22" i="28" s="1"/>
  <c r="PDU22" i="28" s="1"/>
  <c r="PDO22" i="28" s="1"/>
  <c r="PDI22" i="28" s="1"/>
  <c r="PDC22" i="28" s="1"/>
  <c r="PCW22" i="28" s="1"/>
  <c r="PCQ22" i="28" s="1"/>
  <c r="PCK22" i="28" s="1"/>
  <c r="PCE22" i="28" s="1"/>
  <c r="PBY22" i="28" s="1"/>
  <c r="PBS22" i="28" s="1"/>
  <c r="PBM22" i="28" s="1"/>
  <c r="PBG22" i="28" s="1"/>
  <c r="PBA22" i="28" s="1"/>
  <c r="PAU22" i="28" s="1"/>
  <c r="PAO22" i="28" s="1"/>
  <c r="PAI22" i="28" s="1"/>
  <c r="PAC22" i="28" s="1"/>
  <c r="OZW22" i="28" s="1"/>
  <c r="OZQ22" i="28" s="1"/>
  <c r="OZK22" i="28" s="1"/>
  <c r="OZE22" i="28" s="1"/>
  <c r="OYY22" i="28" s="1"/>
  <c r="OYS22" i="28" s="1"/>
  <c r="OYM22" i="28" s="1"/>
  <c r="OYG22" i="28" s="1"/>
  <c r="OYA22" i="28" s="1"/>
  <c r="OXU22" i="28" s="1"/>
  <c r="OXO22" i="28" s="1"/>
  <c r="OXI22" i="28" s="1"/>
  <c r="OXC22" i="28" s="1"/>
  <c r="OWW22" i="28" s="1"/>
  <c r="OWQ22" i="28" s="1"/>
  <c r="OWK22" i="28" s="1"/>
  <c r="OWE22" i="28" s="1"/>
  <c r="OVY22" i="28" s="1"/>
  <c r="OVS22" i="28" s="1"/>
  <c r="OVM22" i="28" s="1"/>
  <c r="OVG22" i="28" s="1"/>
  <c r="OVA22" i="28" s="1"/>
  <c r="OUU22" i="28" s="1"/>
  <c r="OUO22" i="28" s="1"/>
  <c r="OUI22" i="28" s="1"/>
  <c r="OUC22" i="28" s="1"/>
  <c r="OTW22" i="28" s="1"/>
  <c r="OTQ22" i="28" s="1"/>
  <c r="OTK22" i="28" s="1"/>
  <c r="OTE22" i="28" s="1"/>
  <c r="OSY22" i="28" s="1"/>
  <c r="OSS22" i="28" s="1"/>
  <c r="OSM22" i="28" s="1"/>
  <c r="OSG22" i="28" s="1"/>
  <c r="OSA22" i="28" s="1"/>
  <c r="ORU22" i="28" s="1"/>
  <c r="ORO22" i="28" s="1"/>
  <c r="ORI22" i="28" s="1"/>
  <c r="ORC22" i="28" s="1"/>
  <c r="OQW22" i="28" s="1"/>
  <c r="OQQ22" i="28" s="1"/>
  <c r="OQK22" i="28" s="1"/>
  <c r="OQE22" i="28" s="1"/>
  <c r="OPY22" i="28" s="1"/>
  <c r="OPS22" i="28" s="1"/>
  <c r="OPM22" i="28" s="1"/>
  <c r="OPG22" i="28" s="1"/>
  <c r="OPA22" i="28" s="1"/>
  <c r="OOU22" i="28" s="1"/>
  <c r="OOO22" i="28" s="1"/>
  <c r="OOI22" i="28" s="1"/>
  <c r="OOC22" i="28" s="1"/>
  <c r="ONW22" i="28" s="1"/>
  <c r="ONQ22" i="28" s="1"/>
  <c r="ONK22" i="28" s="1"/>
  <c r="ONE22" i="28" s="1"/>
  <c r="OMY22" i="28" s="1"/>
  <c r="OMS22" i="28" s="1"/>
  <c r="OMM22" i="28" s="1"/>
  <c r="OMG22" i="28" s="1"/>
  <c r="OMA22" i="28" s="1"/>
  <c r="OLU22" i="28" s="1"/>
  <c r="OLO22" i="28" s="1"/>
  <c r="OLI22" i="28" s="1"/>
  <c r="OLC22" i="28" s="1"/>
  <c r="OKW22" i="28" s="1"/>
  <c r="OKQ22" i="28" s="1"/>
  <c r="OKK22" i="28" s="1"/>
  <c r="OKE22" i="28" s="1"/>
  <c r="OJY22" i="28" s="1"/>
  <c r="OJS22" i="28" s="1"/>
  <c r="OJM22" i="28" s="1"/>
  <c r="OJG22" i="28" s="1"/>
  <c r="OJA22" i="28" s="1"/>
  <c r="OIU22" i="28" s="1"/>
  <c r="OIO22" i="28" s="1"/>
  <c r="OII22" i="28" s="1"/>
  <c r="OIC22" i="28" s="1"/>
  <c r="OHW22" i="28" s="1"/>
  <c r="OHQ22" i="28" s="1"/>
  <c r="OHK22" i="28" s="1"/>
  <c r="OHE22" i="28" s="1"/>
  <c r="OGY22" i="28" s="1"/>
  <c r="OGS22" i="28" s="1"/>
  <c r="OGM22" i="28" s="1"/>
  <c r="OGG22" i="28" s="1"/>
  <c r="OGA22" i="28" s="1"/>
  <c r="OFU22" i="28" s="1"/>
  <c r="OFO22" i="28" s="1"/>
  <c r="OFI22" i="28" s="1"/>
  <c r="OFC22" i="28" s="1"/>
  <c r="OEW22" i="28" s="1"/>
  <c r="OEQ22" i="28" s="1"/>
  <c r="OEK22" i="28" s="1"/>
  <c r="OEE22" i="28" s="1"/>
  <c r="ODY22" i="28" s="1"/>
  <c r="ODS22" i="28" s="1"/>
  <c r="ODM22" i="28" s="1"/>
  <c r="ODG22" i="28" s="1"/>
  <c r="ODA22" i="28" s="1"/>
  <c r="OCU22" i="28" s="1"/>
  <c r="OCO22" i="28" s="1"/>
  <c r="OCI22" i="28" s="1"/>
  <c r="OCC22" i="28" s="1"/>
  <c r="OBW22" i="28" s="1"/>
  <c r="OBQ22" i="28" s="1"/>
  <c r="OBK22" i="28" s="1"/>
  <c r="OBE22" i="28" s="1"/>
  <c r="OAY22" i="28" s="1"/>
  <c r="OAS22" i="28" s="1"/>
  <c r="OAM22" i="28" s="1"/>
  <c r="OAG22" i="28" s="1"/>
  <c r="OAA22" i="28" s="1"/>
  <c r="NZU22" i="28" s="1"/>
  <c r="NZO22" i="28" s="1"/>
  <c r="NZI22" i="28" s="1"/>
  <c r="NZC22" i="28" s="1"/>
  <c r="NYW22" i="28" s="1"/>
  <c r="NYQ22" i="28" s="1"/>
  <c r="NYK22" i="28" s="1"/>
  <c r="NYE22" i="28" s="1"/>
  <c r="NXY22" i="28" s="1"/>
  <c r="NXS22" i="28" s="1"/>
  <c r="NXM22" i="28" s="1"/>
  <c r="NXG22" i="28" s="1"/>
  <c r="NXA22" i="28" s="1"/>
  <c r="NWU22" i="28" s="1"/>
  <c r="NWO22" i="28" s="1"/>
  <c r="NWI22" i="28" s="1"/>
  <c r="NWC22" i="28" s="1"/>
  <c r="NVW22" i="28" s="1"/>
  <c r="NVQ22" i="28" s="1"/>
  <c r="NVK22" i="28" s="1"/>
  <c r="NVE22" i="28" s="1"/>
  <c r="NUY22" i="28" s="1"/>
  <c r="NUS22" i="28" s="1"/>
  <c r="NUM22" i="28" s="1"/>
  <c r="NUG22" i="28" s="1"/>
  <c r="NUA22" i="28" s="1"/>
  <c r="NTU22" i="28" s="1"/>
  <c r="NTO22" i="28" s="1"/>
  <c r="NTI22" i="28" s="1"/>
  <c r="NTC22" i="28" s="1"/>
  <c r="NSW22" i="28" s="1"/>
  <c r="NSQ22" i="28" s="1"/>
  <c r="NSK22" i="28" s="1"/>
  <c r="NSE22" i="28" s="1"/>
  <c r="NRY22" i="28" s="1"/>
  <c r="NRS22" i="28" s="1"/>
  <c r="NRM22" i="28" s="1"/>
  <c r="NRG22" i="28" s="1"/>
  <c r="NRA22" i="28" s="1"/>
  <c r="NQU22" i="28" s="1"/>
  <c r="NQO22" i="28" s="1"/>
  <c r="NQI22" i="28" s="1"/>
  <c r="NQC22" i="28" s="1"/>
  <c r="NPW22" i="28" s="1"/>
  <c r="NPQ22" i="28" s="1"/>
  <c r="NPK22" i="28" s="1"/>
  <c r="NPE22" i="28" s="1"/>
  <c r="NOY22" i="28" s="1"/>
  <c r="NOS22" i="28" s="1"/>
  <c r="NOM22" i="28" s="1"/>
  <c r="NOG22" i="28" s="1"/>
  <c r="NOA22" i="28" s="1"/>
  <c r="NNU22" i="28" s="1"/>
  <c r="NNO22" i="28" s="1"/>
  <c r="NNI22" i="28" s="1"/>
  <c r="NNC22" i="28" s="1"/>
  <c r="NMW22" i="28" s="1"/>
  <c r="NMQ22" i="28" s="1"/>
  <c r="NMK22" i="28" s="1"/>
  <c r="NME22" i="28" s="1"/>
  <c r="NLY22" i="28" s="1"/>
  <c r="NLS22" i="28" s="1"/>
  <c r="NLM22" i="28" s="1"/>
  <c r="NLG22" i="28" s="1"/>
  <c r="NLA22" i="28" s="1"/>
  <c r="NKU22" i="28" s="1"/>
  <c r="NKO22" i="28" s="1"/>
  <c r="NKI22" i="28" s="1"/>
  <c r="NKC22" i="28" s="1"/>
  <c r="NJW22" i="28" s="1"/>
  <c r="NJQ22" i="28" s="1"/>
  <c r="NJK22" i="28" s="1"/>
  <c r="NJE22" i="28" s="1"/>
  <c r="NIY22" i="28" s="1"/>
  <c r="NIS22" i="28" s="1"/>
  <c r="NIM22" i="28" s="1"/>
  <c r="NIG22" i="28" s="1"/>
  <c r="NIA22" i="28" s="1"/>
  <c r="NHU22" i="28" s="1"/>
  <c r="NHO22" i="28" s="1"/>
  <c r="NHI22" i="28" s="1"/>
  <c r="NHC22" i="28" s="1"/>
  <c r="NGW22" i="28" s="1"/>
  <c r="NGQ22" i="28" s="1"/>
  <c r="NGK22" i="28" s="1"/>
  <c r="NGE22" i="28" s="1"/>
  <c r="NFY22" i="28" s="1"/>
  <c r="NFS22" i="28" s="1"/>
  <c r="NFM22" i="28" s="1"/>
  <c r="NFG22" i="28" s="1"/>
  <c r="NFA22" i="28" s="1"/>
  <c r="NEU22" i="28" s="1"/>
  <c r="NEO22" i="28" s="1"/>
  <c r="NEI22" i="28" s="1"/>
  <c r="NEC22" i="28" s="1"/>
  <c r="NDW22" i="28" s="1"/>
  <c r="NDQ22" i="28" s="1"/>
  <c r="NDK22" i="28" s="1"/>
  <c r="NDE22" i="28" s="1"/>
  <c r="NCY22" i="28" s="1"/>
  <c r="NCS22" i="28" s="1"/>
  <c r="NCM22" i="28" s="1"/>
  <c r="NCG22" i="28" s="1"/>
  <c r="NCA22" i="28" s="1"/>
  <c r="NBU22" i="28" s="1"/>
  <c r="NBO22" i="28" s="1"/>
  <c r="NBI22" i="28" s="1"/>
  <c r="NBC22" i="28" s="1"/>
  <c r="NAW22" i="28" s="1"/>
  <c r="NAQ22" i="28" s="1"/>
  <c r="NAK22" i="28" s="1"/>
  <c r="NAE22" i="28" s="1"/>
  <c r="MZY22" i="28" s="1"/>
  <c r="MZS22" i="28" s="1"/>
  <c r="MZM22" i="28" s="1"/>
  <c r="MZG22" i="28" s="1"/>
  <c r="MZA22" i="28" s="1"/>
  <c r="MYU22" i="28" s="1"/>
  <c r="MYO22" i="28" s="1"/>
  <c r="MYI22" i="28" s="1"/>
  <c r="MYC22" i="28" s="1"/>
  <c r="MXW22" i="28" s="1"/>
  <c r="MXQ22" i="28" s="1"/>
  <c r="MXK22" i="28" s="1"/>
  <c r="MXE22" i="28" s="1"/>
  <c r="MWY22" i="28" s="1"/>
  <c r="MWS22" i="28" s="1"/>
  <c r="MWM22" i="28" s="1"/>
  <c r="MWG22" i="28" s="1"/>
  <c r="MWA22" i="28" s="1"/>
  <c r="MVU22" i="28" s="1"/>
  <c r="MVO22" i="28" s="1"/>
  <c r="MVI22" i="28" s="1"/>
  <c r="MVC22" i="28" s="1"/>
  <c r="MUW22" i="28" s="1"/>
  <c r="MUQ22" i="28" s="1"/>
  <c r="MUK22" i="28" s="1"/>
  <c r="MUE22" i="28" s="1"/>
  <c r="MTY22" i="28" s="1"/>
  <c r="MTS22" i="28" s="1"/>
  <c r="MTM22" i="28" s="1"/>
  <c r="MTG22" i="28" s="1"/>
  <c r="MTA22" i="28" s="1"/>
  <c r="MSU22" i="28" s="1"/>
  <c r="MSO22" i="28" s="1"/>
  <c r="MSI22" i="28" s="1"/>
  <c r="MSC22" i="28" s="1"/>
  <c r="MRW22" i="28" s="1"/>
  <c r="MRQ22" i="28" s="1"/>
  <c r="MRK22" i="28" s="1"/>
  <c r="MRE22" i="28" s="1"/>
  <c r="MQY22" i="28" s="1"/>
  <c r="MQS22" i="28" s="1"/>
  <c r="MQM22" i="28" s="1"/>
  <c r="MQG22" i="28" s="1"/>
  <c r="MQA22" i="28" s="1"/>
  <c r="MPU22" i="28" s="1"/>
  <c r="MPO22" i="28" s="1"/>
  <c r="MPI22" i="28" s="1"/>
  <c r="MPC22" i="28" s="1"/>
  <c r="MOW22" i="28" s="1"/>
  <c r="MOQ22" i="28" s="1"/>
  <c r="MOK22" i="28" s="1"/>
  <c r="MOE22" i="28" s="1"/>
  <c r="MNY22" i="28" s="1"/>
  <c r="MNS22" i="28" s="1"/>
  <c r="MNM22" i="28" s="1"/>
  <c r="MNG22" i="28" s="1"/>
  <c r="MNA22" i="28" s="1"/>
  <c r="MMU22" i="28" s="1"/>
  <c r="MMO22" i="28" s="1"/>
  <c r="MMI22" i="28" s="1"/>
  <c r="MMC22" i="28" s="1"/>
  <c r="MLW22" i="28" s="1"/>
  <c r="MLQ22" i="28" s="1"/>
  <c r="MLK22" i="28" s="1"/>
  <c r="MLE22" i="28" s="1"/>
  <c r="MKY22" i="28" s="1"/>
  <c r="MKS22" i="28" s="1"/>
  <c r="MKM22" i="28" s="1"/>
  <c r="MKG22" i="28" s="1"/>
  <c r="MKA22" i="28" s="1"/>
  <c r="MJU22" i="28" s="1"/>
  <c r="MJO22" i="28" s="1"/>
  <c r="MJI22" i="28" s="1"/>
  <c r="MJC22" i="28" s="1"/>
  <c r="MIW22" i="28" s="1"/>
  <c r="MIQ22" i="28" s="1"/>
  <c r="MIK22" i="28" s="1"/>
  <c r="MIE22" i="28" s="1"/>
  <c r="MHY22" i="28" s="1"/>
  <c r="MHS22" i="28" s="1"/>
  <c r="MHM22" i="28" s="1"/>
  <c r="MHG22" i="28" s="1"/>
  <c r="MHA22" i="28" s="1"/>
  <c r="MGU22" i="28" s="1"/>
  <c r="MGO22" i="28" s="1"/>
  <c r="MGI22" i="28" s="1"/>
  <c r="MGC22" i="28" s="1"/>
  <c r="MFW22" i="28" s="1"/>
  <c r="MFQ22" i="28" s="1"/>
  <c r="MFK22" i="28" s="1"/>
  <c r="MFE22" i="28" s="1"/>
  <c r="MEY22" i="28" s="1"/>
  <c r="MES22" i="28" s="1"/>
  <c r="MEM22" i="28" s="1"/>
  <c r="MEG22" i="28" s="1"/>
  <c r="MEA22" i="28" s="1"/>
  <c r="MDU22" i="28" s="1"/>
  <c r="MDO22" i="28" s="1"/>
  <c r="MDI22" i="28" s="1"/>
  <c r="MDC22" i="28" s="1"/>
  <c r="MCW22" i="28" s="1"/>
  <c r="MCQ22" i="28" s="1"/>
  <c r="MCK22" i="28" s="1"/>
  <c r="MCE22" i="28" s="1"/>
  <c r="MBY22" i="28" s="1"/>
  <c r="MBS22" i="28" s="1"/>
  <c r="MBM22" i="28" s="1"/>
  <c r="MBG22" i="28" s="1"/>
  <c r="MBA22" i="28" s="1"/>
  <c r="MAU22" i="28" s="1"/>
  <c r="MAO22" i="28" s="1"/>
  <c r="MAI22" i="28" s="1"/>
  <c r="MAC22" i="28" s="1"/>
  <c r="LZW22" i="28" s="1"/>
  <c r="LZQ22" i="28" s="1"/>
  <c r="LZK22" i="28" s="1"/>
  <c r="LZE22" i="28" s="1"/>
  <c r="LYY22" i="28" s="1"/>
  <c r="LYS22" i="28" s="1"/>
  <c r="LYM22" i="28" s="1"/>
  <c r="LYG22" i="28" s="1"/>
  <c r="LYA22" i="28" s="1"/>
  <c r="LXU22" i="28" s="1"/>
  <c r="LXO22" i="28" s="1"/>
  <c r="LXI22" i="28" s="1"/>
  <c r="LXC22" i="28" s="1"/>
  <c r="LWW22" i="28" s="1"/>
  <c r="LWQ22" i="28" s="1"/>
  <c r="LWK22" i="28" s="1"/>
  <c r="LWE22" i="28" s="1"/>
  <c r="LVY22" i="28" s="1"/>
  <c r="LVS22" i="28" s="1"/>
  <c r="LVM22" i="28" s="1"/>
  <c r="LVG22" i="28" s="1"/>
  <c r="LVA22" i="28" s="1"/>
  <c r="LUU22" i="28" s="1"/>
  <c r="LUO22" i="28" s="1"/>
  <c r="LUI22" i="28" s="1"/>
  <c r="LUC22" i="28" s="1"/>
  <c r="LTW22" i="28" s="1"/>
  <c r="LTQ22" i="28" s="1"/>
  <c r="LTK22" i="28" s="1"/>
  <c r="LTE22" i="28" s="1"/>
  <c r="LSY22" i="28" s="1"/>
  <c r="LSS22" i="28" s="1"/>
  <c r="LSM22" i="28" s="1"/>
  <c r="LSG22" i="28" s="1"/>
  <c r="LSA22" i="28" s="1"/>
  <c r="LRU22" i="28" s="1"/>
  <c r="LRO22" i="28" s="1"/>
  <c r="LRI22" i="28" s="1"/>
  <c r="LRC22" i="28" s="1"/>
  <c r="LQW22" i="28" s="1"/>
  <c r="LQQ22" i="28" s="1"/>
  <c r="LQK22" i="28" s="1"/>
  <c r="LQE22" i="28" s="1"/>
  <c r="LPY22" i="28" s="1"/>
  <c r="LPS22" i="28" s="1"/>
  <c r="LPM22" i="28" s="1"/>
  <c r="LPG22" i="28" s="1"/>
  <c r="LPA22" i="28" s="1"/>
  <c r="LOU22" i="28" s="1"/>
  <c r="LOO22" i="28" s="1"/>
  <c r="LOI22" i="28" s="1"/>
  <c r="LOC22" i="28" s="1"/>
  <c r="LNW22" i="28" s="1"/>
  <c r="LNQ22" i="28" s="1"/>
  <c r="LNK22" i="28" s="1"/>
  <c r="LNE22" i="28" s="1"/>
  <c r="LMY22" i="28" s="1"/>
  <c r="LMS22" i="28" s="1"/>
  <c r="LMM22" i="28" s="1"/>
  <c r="LMG22" i="28" s="1"/>
  <c r="LMA22" i="28" s="1"/>
  <c r="LLU22" i="28" s="1"/>
  <c r="LLO22" i="28" s="1"/>
  <c r="LLI22" i="28" s="1"/>
  <c r="LLC22" i="28" s="1"/>
  <c r="LKW22" i="28" s="1"/>
  <c r="LKQ22" i="28" s="1"/>
  <c r="LKK22" i="28" s="1"/>
  <c r="LKE22" i="28" s="1"/>
  <c r="LJY22" i="28" s="1"/>
  <c r="LJS22" i="28" s="1"/>
  <c r="LJM22" i="28" s="1"/>
  <c r="LJG22" i="28" s="1"/>
  <c r="LJA22" i="28" s="1"/>
  <c r="LIU22" i="28" s="1"/>
  <c r="LIO22" i="28" s="1"/>
  <c r="LII22" i="28" s="1"/>
  <c r="LIC22" i="28" s="1"/>
  <c r="LHW22" i="28" s="1"/>
  <c r="LHQ22" i="28" s="1"/>
  <c r="LHK22" i="28" s="1"/>
  <c r="LHE22" i="28" s="1"/>
  <c r="LGY22" i="28" s="1"/>
  <c r="LGS22" i="28" s="1"/>
  <c r="LGM22" i="28" s="1"/>
  <c r="LGG22" i="28" s="1"/>
  <c r="LGA22" i="28" s="1"/>
  <c r="LFU22" i="28" s="1"/>
  <c r="LFO22" i="28" s="1"/>
  <c r="LFI22" i="28" s="1"/>
  <c r="LFC22" i="28" s="1"/>
  <c r="LEW22" i="28" s="1"/>
  <c r="LEQ22" i="28" s="1"/>
  <c r="LEK22" i="28" s="1"/>
  <c r="LEE22" i="28" s="1"/>
  <c r="LDY22" i="28" s="1"/>
  <c r="LDS22" i="28" s="1"/>
  <c r="LDM22" i="28" s="1"/>
  <c r="LDG22" i="28" s="1"/>
  <c r="LDA22" i="28" s="1"/>
  <c r="LCU22" i="28" s="1"/>
  <c r="LCO22" i="28" s="1"/>
  <c r="LCI22" i="28" s="1"/>
  <c r="LCC22" i="28" s="1"/>
  <c r="LBW22" i="28" s="1"/>
  <c r="LBQ22" i="28" s="1"/>
  <c r="LBK22" i="28" s="1"/>
  <c r="LBE22" i="28" s="1"/>
  <c r="LAY22" i="28" s="1"/>
  <c r="LAS22" i="28" s="1"/>
  <c r="LAM22" i="28" s="1"/>
  <c r="LAG22" i="28" s="1"/>
  <c r="LAA22" i="28" s="1"/>
  <c r="KZU22" i="28" s="1"/>
  <c r="KZO22" i="28" s="1"/>
  <c r="KZI22" i="28" s="1"/>
  <c r="KZC22" i="28" s="1"/>
  <c r="KYW22" i="28" s="1"/>
  <c r="KYQ22" i="28" s="1"/>
  <c r="KYK22" i="28" s="1"/>
  <c r="KYE22" i="28" s="1"/>
  <c r="KXY22" i="28" s="1"/>
  <c r="KXS22" i="28" s="1"/>
  <c r="KXM22" i="28" s="1"/>
  <c r="KXG22" i="28" s="1"/>
  <c r="KXA22" i="28" s="1"/>
  <c r="KWU22" i="28" s="1"/>
  <c r="KWO22" i="28" s="1"/>
  <c r="KWI22" i="28" s="1"/>
  <c r="KWC22" i="28" s="1"/>
  <c r="KVW22" i="28" s="1"/>
  <c r="KVQ22" i="28" s="1"/>
  <c r="KVK22" i="28" s="1"/>
  <c r="KVE22" i="28" s="1"/>
  <c r="KUY22" i="28" s="1"/>
  <c r="KUS22" i="28" s="1"/>
  <c r="KUM22" i="28" s="1"/>
  <c r="KUG22" i="28" s="1"/>
  <c r="KUA22" i="28" s="1"/>
  <c r="KTU22" i="28" s="1"/>
  <c r="KTO22" i="28" s="1"/>
  <c r="KTI22" i="28" s="1"/>
  <c r="KTC22" i="28" s="1"/>
  <c r="KSW22" i="28" s="1"/>
  <c r="KSQ22" i="28" s="1"/>
  <c r="KSK22" i="28" s="1"/>
  <c r="KSE22" i="28" s="1"/>
  <c r="KRY22" i="28" s="1"/>
  <c r="KRS22" i="28" s="1"/>
  <c r="KRM22" i="28" s="1"/>
  <c r="KRG22" i="28" s="1"/>
  <c r="KRA22" i="28" s="1"/>
  <c r="KQU22" i="28" s="1"/>
  <c r="KQO22" i="28" s="1"/>
  <c r="KQI22" i="28" s="1"/>
  <c r="KQC22" i="28" s="1"/>
  <c r="KPW22" i="28" s="1"/>
  <c r="KPQ22" i="28" s="1"/>
  <c r="KPK22" i="28" s="1"/>
  <c r="KPE22" i="28" s="1"/>
  <c r="KOY22" i="28" s="1"/>
  <c r="KOS22" i="28" s="1"/>
  <c r="KOM22" i="28" s="1"/>
  <c r="KOG22" i="28" s="1"/>
  <c r="KOA22" i="28" s="1"/>
  <c r="KNU22" i="28" s="1"/>
  <c r="KNO22" i="28" s="1"/>
  <c r="KNI22" i="28" s="1"/>
  <c r="KNC22" i="28" s="1"/>
  <c r="KMW22" i="28" s="1"/>
  <c r="KMQ22" i="28" s="1"/>
  <c r="KMK22" i="28" s="1"/>
  <c r="KME22" i="28" s="1"/>
  <c r="KLY22" i="28" s="1"/>
  <c r="KLS22" i="28" s="1"/>
  <c r="KLM22" i="28" s="1"/>
  <c r="KLG22" i="28" s="1"/>
  <c r="KLA22" i="28" s="1"/>
  <c r="KKU22" i="28" s="1"/>
  <c r="KKO22" i="28" s="1"/>
  <c r="KKI22" i="28" s="1"/>
  <c r="KKC22" i="28" s="1"/>
  <c r="KJW22" i="28" s="1"/>
  <c r="KJQ22" i="28" s="1"/>
  <c r="KJK22" i="28" s="1"/>
  <c r="KJE22" i="28" s="1"/>
  <c r="KIY22" i="28" s="1"/>
  <c r="KIS22" i="28" s="1"/>
  <c r="KIM22" i="28" s="1"/>
  <c r="KIG22" i="28" s="1"/>
  <c r="KIA22" i="28" s="1"/>
  <c r="KHU22" i="28" s="1"/>
  <c r="KHO22" i="28" s="1"/>
  <c r="KHI22" i="28" s="1"/>
  <c r="KHC22" i="28" s="1"/>
  <c r="KGW22" i="28" s="1"/>
  <c r="KGQ22" i="28" s="1"/>
  <c r="KGK22" i="28" s="1"/>
  <c r="KGE22" i="28" s="1"/>
  <c r="KFY22" i="28" s="1"/>
  <c r="KFS22" i="28" s="1"/>
  <c r="KFM22" i="28" s="1"/>
  <c r="KFG22" i="28" s="1"/>
  <c r="KFA22" i="28" s="1"/>
  <c r="KEU22" i="28" s="1"/>
  <c r="KEO22" i="28" s="1"/>
  <c r="KEI22" i="28" s="1"/>
  <c r="KEC22" i="28" s="1"/>
  <c r="KDW22" i="28" s="1"/>
  <c r="KDQ22" i="28" s="1"/>
  <c r="KDK22" i="28" s="1"/>
  <c r="KDE22" i="28" s="1"/>
  <c r="KCY22" i="28" s="1"/>
  <c r="KCS22" i="28" s="1"/>
  <c r="KCM22" i="28" s="1"/>
  <c r="KCG22" i="28" s="1"/>
  <c r="KCA22" i="28" s="1"/>
  <c r="KBU22" i="28" s="1"/>
  <c r="KBO22" i="28" s="1"/>
  <c r="KBI22" i="28" s="1"/>
  <c r="KBC22" i="28" s="1"/>
  <c r="KAW22" i="28" s="1"/>
  <c r="KAQ22" i="28" s="1"/>
  <c r="KAK22" i="28" s="1"/>
  <c r="KAE22" i="28" s="1"/>
  <c r="JZY22" i="28" s="1"/>
  <c r="JZS22" i="28" s="1"/>
  <c r="JZM22" i="28" s="1"/>
  <c r="JZG22" i="28" s="1"/>
  <c r="JZA22" i="28" s="1"/>
  <c r="JYU22" i="28" s="1"/>
  <c r="JYO22" i="28" s="1"/>
  <c r="JYI22" i="28" s="1"/>
  <c r="JYC22" i="28" s="1"/>
  <c r="JXW22" i="28" s="1"/>
  <c r="JXQ22" i="28" s="1"/>
  <c r="JXK22" i="28" s="1"/>
  <c r="JXE22" i="28" s="1"/>
  <c r="JWY22" i="28" s="1"/>
  <c r="JWS22" i="28" s="1"/>
  <c r="JWM22" i="28" s="1"/>
  <c r="JWG22" i="28" s="1"/>
  <c r="JWA22" i="28" s="1"/>
  <c r="JVU22" i="28" s="1"/>
  <c r="JVO22" i="28" s="1"/>
  <c r="JVI22" i="28" s="1"/>
  <c r="JVC22" i="28" s="1"/>
  <c r="JUW22" i="28" s="1"/>
  <c r="JUQ22" i="28" s="1"/>
  <c r="JUK22" i="28" s="1"/>
  <c r="JUE22" i="28" s="1"/>
  <c r="JTY22" i="28" s="1"/>
  <c r="JTS22" i="28" s="1"/>
  <c r="JTM22" i="28" s="1"/>
  <c r="JTG22" i="28" s="1"/>
  <c r="JTA22" i="28" s="1"/>
  <c r="JSU22" i="28" s="1"/>
  <c r="JSO22" i="28" s="1"/>
  <c r="JSI22" i="28" s="1"/>
  <c r="JSC22" i="28" s="1"/>
  <c r="JRW22" i="28" s="1"/>
  <c r="JRQ22" i="28" s="1"/>
  <c r="JRK22" i="28" s="1"/>
  <c r="JRE22" i="28" s="1"/>
  <c r="JQY22" i="28" s="1"/>
  <c r="JQS22" i="28" s="1"/>
  <c r="JQM22" i="28" s="1"/>
  <c r="JQG22" i="28" s="1"/>
  <c r="JQA22" i="28" s="1"/>
  <c r="JPU22" i="28" s="1"/>
  <c r="JPO22" i="28" s="1"/>
  <c r="JPI22" i="28" s="1"/>
  <c r="JPC22" i="28" s="1"/>
  <c r="JOW22" i="28" s="1"/>
  <c r="JOQ22" i="28" s="1"/>
  <c r="JOK22" i="28" s="1"/>
  <c r="JOE22" i="28" s="1"/>
  <c r="JNY22" i="28" s="1"/>
  <c r="JNS22" i="28" s="1"/>
  <c r="JNM22" i="28" s="1"/>
  <c r="JNG22" i="28" s="1"/>
  <c r="JNA22" i="28" s="1"/>
  <c r="JMU22" i="28" s="1"/>
  <c r="JMO22" i="28" s="1"/>
  <c r="JMI22" i="28" s="1"/>
  <c r="JMC22" i="28" s="1"/>
  <c r="JLW22" i="28" s="1"/>
  <c r="JLQ22" i="28" s="1"/>
  <c r="JLK22" i="28" s="1"/>
  <c r="JLE22" i="28" s="1"/>
  <c r="JKY22" i="28" s="1"/>
  <c r="JKS22" i="28" s="1"/>
  <c r="JKM22" i="28" s="1"/>
  <c r="JKG22" i="28" s="1"/>
  <c r="JKA22" i="28" s="1"/>
  <c r="JJU22" i="28" s="1"/>
  <c r="JJO22" i="28" s="1"/>
  <c r="JJI22" i="28" s="1"/>
  <c r="JJC22" i="28" s="1"/>
  <c r="JIW22" i="28" s="1"/>
  <c r="JIQ22" i="28" s="1"/>
  <c r="JIK22" i="28" s="1"/>
  <c r="JIE22" i="28" s="1"/>
  <c r="JHY22" i="28" s="1"/>
  <c r="JHS22" i="28" s="1"/>
  <c r="JHM22" i="28" s="1"/>
  <c r="JHG22" i="28" s="1"/>
  <c r="JHA22" i="28" s="1"/>
  <c r="JGU22" i="28" s="1"/>
  <c r="JGO22" i="28" s="1"/>
  <c r="JGI22" i="28" s="1"/>
  <c r="JGC22" i="28" s="1"/>
  <c r="JFW22" i="28" s="1"/>
  <c r="JFQ22" i="28" s="1"/>
  <c r="JFK22" i="28" s="1"/>
  <c r="JFE22" i="28" s="1"/>
  <c r="JEY22" i="28" s="1"/>
  <c r="JES22" i="28" s="1"/>
  <c r="JEM22" i="28" s="1"/>
  <c r="JEG22" i="28" s="1"/>
  <c r="JEA22" i="28" s="1"/>
  <c r="JDU22" i="28" s="1"/>
  <c r="JDO22" i="28" s="1"/>
  <c r="JDI22" i="28" s="1"/>
  <c r="JDC22" i="28" s="1"/>
  <c r="JCW22" i="28" s="1"/>
  <c r="JCQ22" i="28" s="1"/>
  <c r="JCK22" i="28" s="1"/>
  <c r="JCE22" i="28" s="1"/>
  <c r="JBY22" i="28" s="1"/>
  <c r="JBS22" i="28" s="1"/>
  <c r="JBM22" i="28" s="1"/>
  <c r="JBG22" i="28" s="1"/>
  <c r="JBA22" i="28" s="1"/>
  <c r="JAU22" i="28" s="1"/>
  <c r="JAO22" i="28" s="1"/>
  <c r="JAI22" i="28" s="1"/>
  <c r="JAC22" i="28" s="1"/>
  <c r="IZW22" i="28" s="1"/>
  <c r="IZQ22" i="28" s="1"/>
  <c r="IZK22" i="28" s="1"/>
  <c r="IZE22" i="28" s="1"/>
  <c r="IYY22" i="28" s="1"/>
  <c r="IYS22" i="28" s="1"/>
  <c r="IYM22" i="28" s="1"/>
  <c r="IYG22" i="28" s="1"/>
  <c r="IYA22" i="28" s="1"/>
  <c r="IXU22" i="28" s="1"/>
  <c r="IXO22" i="28" s="1"/>
  <c r="IXI22" i="28" s="1"/>
  <c r="IXC22" i="28" s="1"/>
  <c r="IWW22" i="28" s="1"/>
  <c r="IWQ22" i="28" s="1"/>
  <c r="IWK22" i="28" s="1"/>
  <c r="IWE22" i="28" s="1"/>
  <c r="IVY22" i="28" s="1"/>
  <c r="IVS22" i="28" s="1"/>
  <c r="IVM22" i="28" s="1"/>
  <c r="IVG22" i="28" s="1"/>
  <c r="IVA22" i="28" s="1"/>
  <c r="IUU22" i="28" s="1"/>
  <c r="IUO22" i="28" s="1"/>
  <c r="IUI22" i="28" s="1"/>
  <c r="IUC22" i="28" s="1"/>
  <c r="ITW22" i="28" s="1"/>
  <c r="ITQ22" i="28" s="1"/>
  <c r="ITK22" i="28" s="1"/>
  <c r="ITE22" i="28" s="1"/>
  <c r="ISY22" i="28" s="1"/>
  <c r="ISS22" i="28" s="1"/>
  <c r="ISM22" i="28" s="1"/>
  <c r="ISG22" i="28" s="1"/>
  <c r="ISA22" i="28" s="1"/>
  <c r="IRU22" i="28" s="1"/>
  <c r="IRO22" i="28" s="1"/>
  <c r="IRI22" i="28" s="1"/>
  <c r="IRC22" i="28" s="1"/>
  <c r="IQW22" i="28" s="1"/>
  <c r="IQQ22" i="28" s="1"/>
  <c r="IQK22" i="28" s="1"/>
  <c r="IQE22" i="28" s="1"/>
  <c r="IPY22" i="28" s="1"/>
  <c r="IPS22" i="28" s="1"/>
  <c r="IPM22" i="28" s="1"/>
  <c r="IPG22" i="28" s="1"/>
  <c r="IPA22" i="28" s="1"/>
  <c r="IOU22" i="28" s="1"/>
  <c r="IOO22" i="28" s="1"/>
  <c r="IOI22" i="28" s="1"/>
  <c r="IOC22" i="28" s="1"/>
  <c r="INW22" i="28" s="1"/>
  <c r="INQ22" i="28" s="1"/>
  <c r="INK22" i="28" s="1"/>
  <c r="INE22" i="28" s="1"/>
  <c r="IMY22" i="28" s="1"/>
  <c r="IMS22" i="28" s="1"/>
  <c r="IMM22" i="28" s="1"/>
  <c r="IMG22" i="28" s="1"/>
  <c r="IMA22" i="28" s="1"/>
  <c r="ILU22" i="28" s="1"/>
  <c r="ILO22" i="28" s="1"/>
  <c r="ILI22" i="28" s="1"/>
  <c r="ILC22" i="28" s="1"/>
  <c r="IKW22" i="28" s="1"/>
  <c r="IKQ22" i="28" s="1"/>
  <c r="IKK22" i="28" s="1"/>
  <c r="IKE22" i="28" s="1"/>
  <c r="IJY22" i="28" s="1"/>
  <c r="IJS22" i="28" s="1"/>
  <c r="IJM22" i="28" s="1"/>
  <c r="IJG22" i="28" s="1"/>
  <c r="IJA22" i="28" s="1"/>
  <c r="IIU22" i="28" s="1"/>
  <c r="IIO22" i="28" s="1"/>
  <c r="III22" i="28" s="1"/>
  <c r="IIC22" i="28" s="1"/>
  <c r="IHW22" i="28" s="1"/>
  <c r="IHQ22" i="28" s="1"/>
  <c r="IHK22" i="28" s="1"/>
  <c r="IHE22" i="28" s="1"/>
  <c r="IGY22" i="28" s="1"/>
  <c r="IGS22" i="28" s="1"/>
  <c r="IGM22" i="28" s="1"/>
  <c r="IGG22" i="28" s="1"/>
  <c r="IGA22" i="28" s="1"/>
  <c r="IFU22" i="28" s="1"/>
  <c r="IFO22" i="28" s="1"/>
  <c r="IFI22" i="28" s="1"/>
  <c r="IFC22" i="28" s="1"/>
  <c r="IEW22" i="28" s="1"/>
  <c r="IEQ22" i="28" s="1"/>
  <c r="IEK22" i="28" s="1"/>
  <c r="IEE22" i="28" s="1"/>
  <c r="IDY22" i="28" s="1"/>
  <c r="IDS22" i="28" s="1"/>
  <c r="IDM22" i="28" s="1"/>
  <c r="IDG22" i="28" s="1"/>
  <c r="IDA22" i="28" s="1"/>
  <c r="ICU22" i="28" s="1"/>
  <c r="ICO22" i="28" s="1"/>
  <c r="ICI22" i="28" s="1"/>
  <c r="ICC22" i="28" s="1"/>
  <c r="IBW22" i="28" s="1"/>
  <c r="IBQ22" i="28" s="1"/>
  <c r="IBK22" i="28" s="1"/>
  <c r="IBE22" i="28" s="1"/>
  <c r="IAY22" i="28" s="1"/>
  <c r="IAS22" i="28" s="1"/>
  <c r="IAM22" i="28" s="1"/>
  <c r="IAG22" i="28" s="1"/>
  <c r="IAA22" i="28" s="1"/>
  <c r="HZU22" i="28" s="1"/>
  <c r="HZO22" i="28" s="1"/>
  <c r="HZI22" i="28" s="1"/>
  <c r="HZC22" i="28" s="1"/>
  <c r="HYW22" i="28" s="1"/>
  <c r="HYQ22" i="28" s="1"/>
  <c r="HYK22" i="28" s="1"/>
  <c r="HYE22" i="28" s="1"/>
  <c r="HXY22" i="28" s="1"/>
  <c r="HXS22" i="28" s="1"/>
  <c r="HXM22" i="28" s="1"/>
  <c r="HXG22" i="28" s="1"/>
  <c r="HXA22" i="28" s="1"/>
  <c r="HWU22" i="28" s="1"/>
  <c r="HWO22" i="28" s="1"/>
  <c r="HWI22" i="28" s="1"/>
  <c r="HWC22" i="28" s="1"/>
  <c r="HVW22" i="28" s="1"/>
  <c r="HVQ22" i="28" s="1"/>
  <c r="HVK22" i="28" s="1"/>
  <c r="HVE22" i="28" s="1"/>
  <c r="HUY22" i="28" s="1"/>
  <c r="HUS22" i="28" s="1"/>
  <c r="HUM22" i="28" s="1"/>
  <c r="HUG22" i="28" s="1"/>
  <c r="HUA22" i="28" s="1"/>
  <c r="HTU22" i="28" s="1"/>
  <c r="HTO22" i="28" s="1"/>
  <c r="HTI22" i="28" s="1"/>
  <c r="HTC22" i="28" s="1"/>
  <c r="HSW22" i="28" s="1"/>
  <c r="HSQ22" i="28" s="1"/>
  <c r="HSK22" i="28" s="1"/>
  <c r="HSE22" i="28" s="1"/>
  <c r="HRY22" i="28" s="1"/>
  <c r="HRS22" i="28" s="1"/>
  <c r="HRM22" i="28" s="1"/>
  <c r="HRG22" i="28" s="1"/>
  <c r="HRA22" i="28" s="1"/>
  <c r="HQU22" i="28" s="1"/>
  <c r="HQO22" i="28" s="1"/>
  <c r="HQI22" i="28" s="1"/>
  <c r="HQC22" i="28" s="1"/>
  <c r="HPW22" i="28" s="1"/>
  <c r="HPQ22" i="28" s="1"/>
  <c r="HPK22" i="28" s="1"/>
  <c r="HPE22" i="28" s="1"/>
  <c r="HOY22" i="28" s="1"/>
  <c r="HOS22" i="28" s="1"/>
  <c r="HOM22" i="28" s="1"/>
  <c r="HOG22" i="28" s="1"/>
  <c r="HOA22" i="28" s="1"/>
  <c r="HNU22" i="28" s="1"/>
  <c r="HNO22" i="28" s="1"/>
  <c r="HNI22" i="28" s="1"/>
  <c r="HNC22" i="28" s="1"/>
  <c r="HMW22" i="28" s="1"/>
  <c r="HMQ22" i="28" s="1"/>
  <c r="HMK22" i="28" s="1"/>
  <c r="HME22" i="28" s="1"/>
  <c r="HLY22" i="28" s="1"/>
  <c r="HLS22" i="28" s="1"/>
  <c r="HLM22" i="28" s="1"/>
  <c r="HLG22" i="28" s="1"/>
  <c r="HLA22" i="28" s="1"/>
  <c r="HKU22" i="28" s="1"/>
  <c r="HKO22" i="28" s="1"/>
  <c r="HKI22" i="28" s="1"/>
  <c r="HKC22" i="28" s="1"/>
  <c r="HJW22" i="28" s="1"/>
  <c r="HJQ22" i="28" s="1"/>
  <c r="HJK22" i="28" s="1"/>
  <c r="HJE22" i="28" s="1"/>
  <c r="HIY22" i="28" s="1"/>
  <c r="HIS22" i="28" s="1"/>
  <c r="HIM22" i="28" s="1"/>
  <c r="HIG22" i="28" s="1"/>
  <c r="HIA22" i="28" s="1"/>
  <c r="HHU22" i="28" s="1"/>
  <c r="HHO22" i="28" s="1"/>
  <c r="HHI22" i="28" s="1"/>
  <c r="HHC22" i="28" s="1"/>
  <c r="HGW22" i="28" s="1"/>
  <c r="HGQ22" i="28" s="1"/>
  <c r="HGK22" i="28" s="1"/>
  <c r="HGE22" i="28" s="1"/>
  <c r="HFY22" i="28" s="1"/>
  <c r="HFS22" i="28" s="1"/>
  <c r="HFM22" i="28" s="1"/>
  <c r="HFG22" i="28" s="1"/>
  <c r="HFA22" i="28" s="1"/>
  <c r="HEU22" i="28" s="1"/>
  <c r="HEO22" i="28" s="1"/>
  <c r="HEI22" i="28" s="1"/>
  <c r="HEC22" i="28" s="1"/>
  <c r="HDW22" i="28" s="1"/>
  <c r="HDQ22" i="28" s="1"/>
  <c r="HDK22" i="28" s="1"/>
  <c r="HDE22" i="28" s="1"/>
  <c r="HCY22" i="28" s="1"/>
  <c r="HCS22" i="28" s="1"/>
  <c r="HCM22" i="28" s="1"/>
  <c r="HCG22" i="28" s="1"/>
  <c r="HCA22" i="28" s="1"/>
  <c r="HBU22" i="28" s="1"/>
  <c r="HBO22" i="28" s="1"/>
  <c r="HBI22" i="28" s="1"/>
  <c r="HBC22" i="28" s="1"/>
  <c r="HAW22" i="28" s="1"/>
  <c r="HAQ22" i="28" s="1"/>
  <c r="HAK22" i="28" s="1"/>
  <c r="HAE22" i="28" s="1"/>
  <c r="GZY22" i="28" s="1"/>
  <c r="GZS22" i="28" s="1"/>
  <c r="GZM22" i="28" s="1"/>
  <c r="GZG22" i="28" s="1"/>
  <c r="GZA22" i="28" s="1"/>
  <c r="GYU22" i="28" s="1"/>
  <c r="GYO22" i="28" s="1"/>
  <c r="GYI22" i="28" s="1"/>
  <c r="GYC22" i="28" s="1"/>
  <c r="GXW22" i="28" s="1"/>
  <c r="GXQ22" i="28" s="1"/>
  <c r="GXK22" i="28" s="1"/>
  <c r="GXE22" i="28" s="1"/>
  <c r="GWY22" i="28" s="1"/>
  <c r="GWS22" i="28" s="1"/>
  <c r="GWM22" i="28" s="1"/>
  <c r="GWG22" i="28" s="1"/>
  <c r="GWA22" i="28" s="1"/>
  <c r="GVU22" i="28" s="1"/>
  <c r="GVO22" i="28" s="1"/>
  <c r="GVI22" i="28" s="1"/>
  <c r="GVC22" i="28" s="1"/>
  <c r="GUW22" i="28" s="1"/>
  <c r="GUQ22" i="28" s="1"/>
  <c r="GUK22" i="28" s="1"/>
  <c r="GUE22" i="28" s="1"/>
  <c r="GTY22" i="28" s="1"/>
  <c r="GTS22" i="28" s="1"/>
  <c r="GTM22" i="28" s="1"/>
  <c r="GTG22" i="28" s="1"/>
  <c r="GTA22" i="28" s="1"/>
  <c r="GSU22" i="28" s="1"/>
  <c r="GSO22" i="28" s="1"/>
  <c r="GSI22" i="28" s="1"/>
  <c r="GSC22" i="28" s="1"/>
  <c r="GRW22" i="28" s="1"/>
  <c r="GRQ22" i="28" s="1"/>
  <c r="GRK22" i="28" s="1"/>
  <c r="GRE22" i="28" s="1"/>
  <c r="GQY22" i="28" s="1"/>
  <c r="GQS22" i="28" s="1"/>
  <c r="GQM22" i="28" s="1"/>
  <c r="GQG22" i="28" s="1"/>
  <c r="GQA22" i="28" s="1"/>
  <c r="GPU22" i="28" s="1"/>
  <c r="GPO22" i="28" s="1"/>
  <c r="GPI22" i="28" s="1"/>
  <c r="GPC22" i="28" s="1"/>
  <c r="GOW22" i="28" s="1"/>
  <c r="GOQ22" i="28" s="1"/>
  <c r="GOK22" i="28" s="1"/>
  <c r="GOE22" i="28" s="1"/>
  <c r="GNY22" i="28" s="1"/>
  <c r="GNS22" i="28" s="1"/>
  <c r="GNM22" i="28" s="1"/>
  <c r="GNG22" i="28" s="1"/>
  <c r="GNA22" i="28" s="1"/>
  <c r="GMU22" i="28" s="1"/>
  <c r="GMO22" i="28" s="1"/>
  <c r="GMI22" i="28" s="1"/>
  <c r="GMC22" i="28" s="1"/>
  <c r="GLW22" i="28" s="1"/>
  <c r="GLQ22" i="28" s="1"/>
  <c r="GLK22" i="28" s="1"/>
  <c r="GLE22" i="28" s="1"/>
  <c r="GKY22" i="28" s="1"/>
  <c r="GKS22" i="28" s="1"/>
  <c r="GKM22" i="28" s="1"/>
  <c r="GKG22" i="28" s="1"/>
  <c r="GKA22" i="28" s="1"/>
  <c r="GJU22" i="28" s="1"/>
  <c r="GJO22" i="28" s="1"/>
  <c r="GJI22" i="28" s="1"/>
  <c r="GJC22" i="28" s="1"/>
  <c r="GIW22" i="28" s="1"/>
  <c r="GIQ22" i="28" s="1"/>
  <c r="GIK22" i="28" s="1"/>
  <c r="GIE22" i="28" s="1"/>
  <c r="GHY22" i="28" s="1"/>
  <c r="GHS22" i="28" s="1"/>
  <c r="GHM22" i="28" s="1"/>
  <c r="GHG22" i="28" s="1"/>
  <c r="GHA22" i="28" s="1"/>
  <c r="GGU22" i="28" s="1"/>
  <c r="GGO22" i="28" s="1"/>
  <c r="GGI22" i="28" s="1"/>
  <c r="GGC22" i="28" s="1"/>
  <c r="GFW22" i="28" s="1"/>
  <c r="GFQ22" i="28" s="1"/>
  <c r="GFK22" i="28" s="1"/>
  <c r="GFE22" i="28" s="1"/>
  <c r="GEY22" i="28" s="1"/>
  <c r="GES22" i="28" s="1"/>
  <c r="GEM22" i="28" s="1"/>
  <c r="GEG22" i="28" s="1"/>
  <c r="GEA22" i="28" s="1"/>
  <c r="GDU22" i="28" s="1"/>
  <c r="GDO22" i="28" s="1"/>
  <c r="GDI22" i="28" s="1"/>
  <c r="GDC22" i="28" s="1"/>
  <c r="GCW22" i="28" s="1"/>
  <c r="GCQ22" i="28" s="1"/>
  <c r="GCK22" i="28" s="1"/>
  <c r="GCE22" i="28" s="1"/>
  <c r="GBY22" i="28" s="1"/>
  <c r="GBS22" i="28" s="1"/>
  <c r="GBM22" i="28" s="1"/>
  <c r="GBG22" i="28" s="1"/>
  <c r="GBA22" i="28" s="1"/>
  <c r="GAU22" i="28" s="1"/>
  <c r="GAO22" i="28" s="1"/>
  <c r="GAI22" i="28" s="1"/>
  <c r="GAC22" i="28" s="1"/>
  <c r="FZW22" i="28" s="1"/>
  <c r="FZQ22" i="28" s="1"/>
  <c r="FZK22" i="28" s="1"/>
  <c r="FZE22" i="28" s="1"/>
  <c r="FYY22" i="28" s="1"/>
  <c r="FYS22" i="28" s="1"/>
  <c r="FYM22" i="28" s="1"/>
  <c r="FYG22" i="28" s="1"/>
  <c r="FYA22" i="28" s="1"/>
  <c r="FXU22" i="28" s="1"/>
  <c r="FXO22" i="28" s="1"/>
  <c r="FXI22" i="28" s="1"/>
  <c r="FXC22" i="28" s="1"/>
  <c r="FWW22" i="28" s="1"/>
  <c r="FWQ22" i="28" s="1"/>
  <c r="FWK22" i="28" s="1"/>
  <c r="FWE22" i="28" s="1"/>
  <c r="FVY22" i="28" s="1"/>
  <c r="FVS22" i="28" s="1"/>
  <c r="FVM22" i="28" s="1"/>
  <c r="FVG22" i="28" s="1"/>
  <c r="FVA22" i="28" s="1"/>
  <c r="FUU22" i="28" s="1"/>
  <c r="FUO22" i="28" s="1"/>
  <c r="FUI22" i="28" s="1"/>
  <c r="FUC22" i="28" s="1"/>
  <c r="FTW22" i="28" s="1"/>
  <c r="FTQ22" i="28" s="1"/>
  <c r="FTK22" i="28" s="1"/>
  <c r="FTE22" i="28" s="1"/>
  <c r="FSY22" i="28" s="1"/>
  <c r="FSS22" i="28" s="1"/>
  <c r="FSM22" i="28" s="1"/>
  <c r="FSG22" i="28" s="1"/>
  <c r="FSA22" i="28" s="1"/>
  <c r="FRU22" i="28" s="1"/>
  <c r="FRO22" i="28" s="1"/>
  <c r="FRI22" i="28" s="1"/>
  <c r="FRC22" i="28" s="1"/>
  <c r="FQW22" i="28" s="1"/>
  <c r="FQQ22" i="28" s="1"/>
  <c r="FQK22" i="28" s="1"/>
  <c r="FQE22" i="28" s="1"/>
  <c r="FPY22" i="28" s="1"/>
  <c r="FPS22" i="28" s="1"/>
  <c r="FPM22" i="28" s="1"/>
  <c r="FPG22" i="28" s="1"/>
  <c r="FPA22" i="28" s="1"/>
  <c r="FOU22" i="28" s="1"/>
  <c r="FOO22" i="28" s="1"/>
  <c r="FOI22" i="28" s="1"/>
  <c r="FOC22" i="28" s="1"/>
  <c r="FNW22" i="28" s="1"/>
  <c r="FNQ22" i="28" s="1"/>
  <c r="FNK22" i="28" s="1"/>
  <c r="FNE22" i="28" s="1"/>
  <c r="FMY22" i="28" s="1"/>
  <c r="FMS22" i="28" s="1"/>
  <c r="FMM22" i="28" s="1"/>
  <c r="FMG22" i="28" s="1"/>
  <c r="FMA22" i="28" s="1"/>
  <c r="FLU22" i="28" s="1"/>
  <c r="FLO22" i="28" s="1"/>
  <c r="FLI22" i="28" s="1"/>
  <c r="FLC22" i="28" s="1"/>
  <c r="FKW22" i="28" s="1"/>
  <c r="FKQ22" i="28" s="1"/>
  <c r="FKK22" i="28" s="1"/>
  <c r="FKE22" i="28" s="1"/>
  <c r="FJY22" i="28" s="1"/>
  <c r="FJS22" i="28" s="1"/>
  <c r="FJM22" i="28" s="1"/>
  <c r="FJG22" i="28" s="1"/>
  <c r="FJA22" i="28" s="1"/>
  <c r="FIU22" i="28" s="1"/>
  <c r="FIO22" i="28" s="1"/>
  <c r="FII22" i="28" s="1"/>
  <c r="FIC22" i="28" s="1"/>
  <c r="FHW22" i="28" s="1"/>
  <c r="FHQ22" i="28" s="1"/>
  <c r="FHK22" i="28" s="1"/>
  <c r="FHE22" i="28" s="1"/>
  <c r="FGY22" i="28" s="1"/>
  <c r="FGS22" i="28" s="1"/>
  <c r="FGM22" i="28" s="1"/>
  <c r="FGG22" i="28" s="1"/>
  <c r="FGA22" i="28" s="1"/>
  <c r="FFU22" i="28" s="1"/>
  <c r="FFO22" i="28" s="1"/>
  <c r="FFI22" i="28" s="1"/>
  <c r="FFC22" i="28" s="1"/>
  <c r="FEW22" i="28" s="1"/>
  <c r="FEQ22" i="28" s="1"/>
  <c r="FEK22" i="28" s="1"/>
  <c r="FEE22" i="28" s="1"/>
  <c r="FDY22" i="28" s="1"/>
  <c r="FDS22" i="28" s="1"/>
  <c r="FDM22" i="28" s="1"/>
  <c r="FDG22" i="28" s="1"/>
  <c r="FDA22" i="28" s="1"/>
  <c r="FCU22" i="28" s="1"/>
  <c r="FCO22" i="28" s="1"/>
  <c r="FCI22" i="28" s="1"/>
  <c r="FCC22" i="28" s="1"/>
  <c r="FBW22" i="28" s="1"/>
  <c r="FBQ22" i="28" s="1"/>
  <c r="FBK22" i="28" s="1"/>
  <c r="FBE22" i="28" s="1"/>
  <c r="FAY22" i="28" s="1"/>
  <c r="FAS22" i="28" s="1"/>
  <c r="FAM22" i="28" s="1"/>
  <c r="FAG22" i="28" s="1"/>
  <c r="FAA22" i="28" s="1"/>
  <c r="EZU22" i="28" s="1"/>
  <c r="EZO22" i="28" s="1"/>
  <c r="EZI22" i="28" s="1"/>
  <c r="EZC22" i="28" s="1"/>
  <c r="EYW22" i="28" s="1"/>
  <c r="EYQ22" i="28" s="1"/>
  <c r="EYK22" i="28" s="1"/>
  <c r="EYE22" i="28" s="1"/>
  <c r="EXY22" i="28" s="1"/>
  <c r="EXS22" i="28" s="1"/>
  <c r="EXM22" i="28" s="1"/>
  <c r="EXG22" i="28" s="1"/>
  <c r="EXA22" i="28" s="1"/>
  <c r="EWU22" i="28" s="1"/>
  <c r="EWO22" i="28" s="1"/>
  <c r="EWI22" i="28" s="1"/>
  <c r="EWC22" i="28" s="1"/>
  <c r="EVW22" i="28" s="1"/>
  <c r="EVQ22" i="28" s="1"/>
  <c r="EVK22" i="28" s="1"/>
  <c r="EVE22" i="28" s="1"/>
  <c r="EUY22" i="28" s="1"/>
  <c r="EUS22" i="28" s="1"/>
  <c r="EUM22" i="28" s="1"/>
  <c r="EUG22" i="28" s="1"/>
  <c r="EUA22" i="28" s="1"/>
  <c r="ETU22" i="28" s="1"/>
  <c r="ETO22" i="28" s="1"/>
  <c r="ETI22" i="28" s="1"/>
  <c r="ETC22" i="28" s="1"/>
  <c r="ESW22" i="28" s="1"/>
  <c r="ESQ22" i="28" s="1"/>
  <c r="ESK22" i="28" s="1"/>
  <c r="ESE22" i="28" s="1"/>
  <c r="ERY22" i="28" s="1"/>
  <c r="ERS22" i="28" s="1"/>
  <c r="ERM22" i="28" s="1"/>
  <c r="ERG22" i="28" s="1"/>
  <c r="ERA22" i="28" s="1"/>
  <c r="EQU22" i="28" s="1"/>
  <c r="EQO22" i="28" s="1"/>
  <c r="EQI22" i="28" s="1"/>
  <c r="EQC22" i="28" s="1"/>
  <c r="EPW22" i="28" s="1"/>
  <c r="EPQ22" i="28" s="1"/>
  <c r="EPK22" i="28" s="1"/>
  <c r="EPE22" i="28" s="1"/>
  <c r="EOY22" i="28" s="1"/>
  <c r="EOS22" i="28" s="1"/>
  <c r="EOM22" i="28" s="1"/>
  <c r="EOG22" i="28" s="1"/>
  <c r="EOA22" i="28" s="1"/>
  <c r="ENU22" i="28" s="1"/>
  <c r="ENO22" i="28" s="1"/>
  <c r="ENI22" i="28" s="1"/>
  <c r="ENC22" i="28" s="1"/>
  <c r="EMW22" i="28" s="1"/>
  <c r="EMQ22" i="28" s="1"/>
  <c r="EMK22" i="28" s="1"/>
  <c r="EME22" i="28" s="1"/>
  <c r="ELY22" i="28" s="1"/>
  <c r="ELS22" i="28" s="1"/>
  <c r="ELM22" i="28" s="1"/>
  <c r="ELG22" i="28" s="1"/>
  <c r="ELA22" i="28" s="1"/>
  <c r="EKU22" i="28" s="1"/>
  <c r="EKO22" i="28" s="1"/>
  <c r="EKI22" i="28" s="1"/>
  <c r="EKC22" i="28" s="1"/>
  <c r="EJW22" i="28" s="1"/>
  <c r="EJQ22" i="28" s="1"/>
  <c r="EJK22" i="28" s="1"/>
  <c r="EJE22" i="28" s="1"/>
  <c r="EIY22" i="28" s="1"/>
  <c r="EIS22" i="28" s="1"/>
  <c r="EIM22" i="28" s="1"/>
  <c r="EIG22" i="28" s="1"/>
  <c r="EIA22" i="28" s="1"/>
  <c r="EHU22" i="28" s="1"/>
  <c r="EHO22" i="28" s="1"/>
  <c r="EHI22" i="28" s="1"/>
  <c r="EHC22" i="28" s="1"/>
  <c r="EGW22" i="28" s="1"/>
  <c r="EGQ22" i="28" s="1"/>
  <c r="EGK22" i="28" s="1"/>
  <c r="EGE22" i="28" s="1"/>
  <c r="EFY22" i="28" s="1"/>
  <c r="EFS22" i="28" s="1"/>
  <c r="EFM22" i="28" s="1"/>
  <c r="EFG22" i="28" s="1"/>
  <c r="EFA22" i="28" s="1"/>
  <c r="EEU22" i="28" s="1"/>
  <c r="EEO22" i="28" s="1"/>
  <c r="EEI22" i="28" s="1"/>
  <c r="EEC22" i="28" s="1"/>
  <c r="EDW22" i="28" s="1"/>
  <c r="EDQ22" i="28" s="1"/>
  <c r="EDK22" i="28" s="1"/>
  <c r="EDE22" i="28" s="1"/>
  <c r="ECY22" i="28" s="1"/>
  <c r="ECS22" i="28" s="1"/>
  <c r="ECM22" i="28" s="1"/>
  <c r="ECG22" i="28" s="1"/>
  <c r="ECA22" i="28" s="1"/>
  <c r="EBU22" i="28" s="1"/>
  <c r="EBO22" i="28" s="1"/>
  <c r="EBI22" i="28" s="1"/>
  <c r="EBC22" i="28" s="1"/>
  <c r="EAW22" i="28" s="1"/>
  <c r="EAQ22" i="28" s="1"/>
  <c r="EAK22" i="28" s="1"/>
  <c r="EAE22" i="28" s="1"/>
  <c r="DZY22" i="28" s="1"/>
  <c r="DZS22" i="28" s="1"/>
  <c r="DZM22" i="28" s="1"/>
  <c r="DZG22" i="28" s="1"/>
  <c r="DZA22" i="28" s="1"/>
  <c r="DYU22" i="28" s="1"/>
  <c r="DYO22" i="28" s="1"/>
  <c r="DYI22" i="28" s="1"/>
  <c r="DYC22" i="28" s="1"/>
  <c r="DXW22" i="28" s="1"/>
  <c r="DXQ22" i="28" s="1"/>
  <c r="DXK22" i="28" s="1"/>
  <c r="DXE22" i="28" s="1"/>
  <c r="DWY22" i="28" s="1"/>
  <c r="DWS22" i="28" s="1"/>
  <c r="DWM22" i="28" s="1"/>
  <c r="DWG22" i="28" s="1"/>
  <c r="DWA22" i="28" s="1"/>
  <c r="DVU22" i="28" s="1"/>
  <c r="DVO22" i="28" s="1"/>
  <c r="DVI22" i="28" s="1"/>
  <c r="DVC22" i="28" s="1"/>
  <c r="DUW22" i="28" s="1"/>
  <c r="DUQ22" i="28" s="1"/>
  <c r="DUK22" i="28" s="1"/>
  <c r="DUE22" i="28" s="1"/>
  <c r="DTY22" i="28" s="1"/>
  <c r="DTS22" i="28" s="1"/>
  <c r="DTM22" i="28" s="1"/>
  <c r="DTG22" i="28" s="1"/>
  <c r="DTA22" i="28" s="1"/>
  <c r="DSU22" i="28" s="1"/>
  <c r="DSO22" i="28" s="1"/>
  <c r="DSI22" i="28" s="1"/>
  <c r="DSC22" i="28" s="1"/>
  <c r="DRW22" i="28" s="1"/>
  <c r="DRQ22" i="28" s="1"/>
  <c r="DRK22" i="28" s="1"/>
  <c r="DRE22" i="28" s="1"/>
  <c r="DQY22" i="28" s="1"/>
  <c r="DQS22" i="28" s="1"/>
  <c r="DQM22" i="28" s="1"/>
  <c r="DQG22" i="28" s="1"/>
  <c r="DQA22" i="28" s="1"/>
  <c r="DPU22" i="28" s="1"/>
  <c r="DPO22" i="28" s="1"/>
  <c r="DPI22" i="28" s="1"/>
  <c r="DPC22" i="28" s="1"/>
  <c r="DOW22" i="28" s="1"/>
  <c r="DOQ22" i="28" s="1"/>
  <c r="DOK22" i="28" s="1"/>
  <c r="DOE22" i="28" s="1"/>
  <c r="DNY22" i="28" s="1"/>
  <c r="DNS22" i="28" s="1"/>
  <c r="DNM22" i="28" s="1"/>
  <c r="DNG22" i="28" s="1"/>
  <c r="DNA22" i="28" s="1"/>
  <c r="DMU22" i="28" s="1"/>
  <c r="DMO22" i="28" s="1"/>
  <c r="DMI22" i="28" s="1"/>
  <c r="DMC22" i="28" s="1"/>
  <c r="DLW22" i="28" s="1"/>
  <c r="DLQ22" i="28" s="1"/>
  <c r="DLK22" i="28" s="1"/>
  <c r="DLE22" i="28" s="1"/>
  <c r="DKY22" i="28" s="1"/>
  <c r="DKS22" i="28" s="1"/>
  <c r="DKM22" i="28" s="1"/>
  <c r="DKG22" i="28" s="1"/>
  <c r="DKA22" i="28" s="1"/>
  <c r="DJU22" i="28" s="1"/>
  <c r="DJO22" i="28" s="1"/>
  <c r="DJI22" i="28" s="1"/>
  <c r="DJC22" i="28" s="1"/>
  <c r="DIW22" i="28" s="1"/>
  <c r="DIQ22" i="28" s="1"/>
  <c r="DIK22" i="28" s="1"/>
  <c r="DIE22" i="28" s="1"/>
  <c r="DHY22" i="28" s="1"/>
  <c r="DHS22" i="28" s="1"/>
  <c r="DHM22" i="28" s="1"/>
  <c r="DHG22" i="28" s="1"/>
  <c r="DHA22" i="28" s="1"/>
  <c r="DGU22" i="28" s="1"/>
  <c r="DGO22" i="28" s="1"/>
  <c r="DGI22" i="28" s="1"/>
  <c r="DGC22" i="28" s="1"/>
  <c r="DFW22" i="28" s="1"/>
  <c r="DFQ22" i="28" s="1"/>
  <c r="DFK22" i="28" s="1"/>
  <c r="DFE22" i="28" s="1"/>
  <c r="DEY22" i="28" s="1"/>
  <c r="DES22" i="28" s="1"/>
  <c r="DEM22" i="28" s="1"/>
  <c r="DEG22" i="28" s="1"/>
  <c r="DEA22" i="28" s="1"/>
  <c r="DDU22" i="28" s="1"/>
  <c r="DDO22" i="28" s="1"/>
  <c r="DDI22" i="28" s="1"/>
  <c r="DDC22" i="28" s="1"/>
  <c r="DCW22" i="28" s="1"/>
  <c r="DCQ22" i="28" s="1"/>
  <c r="DCK22" i="28" s="1"/>
  <c r="DCE22" i="28" s="1"/>
  <c r="DBY22" i="28" s="1"/>
  <c r="DBS22" i="28" s="1"/>
  <c r="DBM22" i="28" s="1"/>
  <c r="DBG22" i="28" s="1"/>
  <c r="DBA22" i="28" s="1"/>
  <c r="DAU22" i="28" s="1"/>
  <c r="DAO22" i="28" s="1"/>
  <c r="DAI22" i="28" s="1"/>
  <c r="DAC22" i="28" s="1"/>
  <c r="CZW22" i="28" s="1"/>
  <c r="CZQ22" i="28" s="1"/>
  <c r="CZK22" i="28" s="1"/>
  <c r="CZE22" i="28" s="1"/>
  <c r="CYY22" i="28" s="1"/>
  <c r="CYS22" i="28" s="1"/>
  <c r="CYM22" i="28" s="1"/>
  <c r="CYG22" i="28" s="1"/>
  <c r="CYA22" i="28" s="1"/>
  <c r="CXU22" i="28" s="1"/>
  <c r="CXO22" i="28" s="1"/>
  <c r="CXI22" i="28" s="1"/>
  <c r="CXC22" i="28" s="1"/>
  <c r="CWW22" i="28" s="1"/>
  <c r="CWQ22" i="28" s="1"/>
  <c r="CWK22" i="28" s="1"/>
  <c r="CWE22" i="28" s="1"/>
  <c r="CVY22" i="28" s="1"/>
  <c r="CVS22" i="28" s="1"/>
  <c r="CVM22" i="28" s="1"/>
  <c r="CVG22" i="28" s="1"/>
  <c r="CVA22" i="28" s="1"/>
  <c r="CUU22" i="28" s="1"/>
  <c r="CUO22" i="28" s="1"/>
  <c r="CUI22" i="28" s="1"/>
  <c r="CUC22" i="28" s="1"/>
  <c r="CTW22" i="28" s="1"/>
  <c r="CTQ22" i="28" s="1"/>
  <c r="CTK22" i="28" s="1"/>
  <c r="CTE22" i="28" s="1"/>
  <c r="CSY22" i="28" s="1"/>
  <c r="CSS22" i="28" s="1"/>
  <c r="CSM22" i="28" s="1"/>
  <c r="CSG22" i="28" s="1"/>
  <c r="CSA22" i="28" s="1"/>
  <c r="CRU22" i="28" s="1"/>
  <c r="CRO22" i="28" s="1"/>
  <c r="CRI22" i="28" s="1"/>
  <c r="CRC22" i="28" s="1"/>
  <c r="CQW22" i="28" s="1"/>
  <c r="CQQ22" i="28" s="1"/>
  <c r="CQK22" i="28" s="1"/>
  <c r="CQE22" i="28" s="1"/>
  <c r="CPY22" i="28" s="1"/>
  <c r="CPS22" i="28" s="1"/>
  <c r="CPM22" i="28" s="1"/>
  <c r="CPG22" i="28" s="1"/>
  <c r="CPA22" i="28" s="1"/>
  <c r="COU22" i="28" s="1"/>
  <c r="COO22" i="28" s="1"/>
  <c r="COI22" i="28" s="1"/>
  <c r="COC22" i="28" s="1"/>
  <c r="CNW22" i="28" s="1"/>
  <c r="CNQ22" i="28" s="1"/>
  <c r="CNK22" i="28" s="1"/>
  <c r="CNE22" i="28" s="1"/>
  <c r="CMY22" i="28" s="1"/>
  <c r="CMS22" i="28" s="1"/>
  <c r="CMM22" i="28" s="1"/>
  <c r="CMG22" i="28" s="1"/>
  <c r="CMA22" i="28" s="1"/>
  <c r="CLU22" i="28" s="1"/>
  <c r="CLO22" i="28" s="1"/>
  <c r="CLI22" i="28" s="1"/>
  <c r="CLC22" i="28" s="1"/>
  <c r="CKW22" i="28" s="1"/>
  <c r="CKQ22" i="28" s="1"/>
  <c r="CKK22" i="28" s="1"/>
  <c r="CKE22" i="28" s="1"/>
  <c r="CJY22" i="28" s="1"/>
  <c r="CJS22" i="28" s="1"/>
  <c r="CJM22" i="28" s="1"/>
  <c r="CJG22" i="28" s="1"/>
  <c r="CJA22" i="28" s="1"/>
  <c r="CIU22" i="28" s="1"/>
  <c r="CIO22" i="28" s="1"/>
  <c r="CII22" i="28" s="1"/>
  <c r="CIC22" i="28" s="1"/>
  <c r="CHW22" i="28" s="1"/>
  <c r="CHQ22" i="28" s="1"/>
  <c r="CHK22" i="28" s="1"/>
  <c r="CHE22" i="28" s="1"/>
  <c r="CGY22" i="28" s="1"/>
  <c r="CGS22" i="28" s="1"/>
  <c r="CGM22" i="28" s="1"/>
  <c r="CGG22" i="28" s="1"/>
  <c r="CGA22" i="28" s="1"/>
  <c r="CFU22" i="28" s="1"/>
  <c r="CFO22" i="28" s="1"/>
  <c r="CFI22" i="28" s="1"/>
  <c r="CFC22" i="28" s="1"/>
  <c r="CEW22" i="28" s="1"/>
  <c r="CEQ22" i="28" s="1"/>
  <c r="CEK22" i="28" s="1"/>
  <c r="CEE22" i="28" s="1"/>
  <c r="CDY22" i="28" s="1"/>
  <c r="CDS22" i="28" s="1"/>
  <c r="CDM22" i="28" s="1"/>
  <c r="CDG22" i="28" s="1"/>
  <c r="CDA22" i="28" s="1"/>
  <c r="CCU22" i="28" s="1"/>
  <c r="CCO22" i="28" s="1"/>
  <c r="CCI22" i="28" s="1"/>
  <c r="CCC22" i="28" s="1"/>
  <c r="CBW22" i="28" s="1"/>
  <c r="CBQ22" i="28" s="1"/>
  <c r="CBK22" i="28" s="1"/>
  <c r="CBE22" i="28" s="1"/>
  <c r="CAY22" i="28" s="1"/>
  <c r="CAS22" i="28" s="1"/>
  <c r="CAM22" i="28" s="1"/>
  <c r="CAG22" i="28" s="1"/>
  <c r="CAA22" i="28" s="1"/>
  <c r="BZU22" i="28" s="1"/>
  <c r="BZO22" i="28" s="1"/>
  <c r="BZI22" i="28" s="1"/>
  <c r="BZC22" i="28" s="1"/>
  <c r="BYW22" i="28" s="1"/>
  <c r="BYQ22" i="28" s="1"/>
  <c r="BYK22" i="28" s="1"/>
  <c r="BYE22" i="28" s="1"/>
  <c r="BXY22" i="28" s="1"/>
  <c r="BXS22" i="28" s="1"/>
  <c r="BXM22" i="28" s="1"/>
  <c r="BXG22" i="28" s="1"/>
  <c r="BXA22" i="28" s="1"/>
  <c r="BWU22" i="28" s="1"/>
  <c r="BWO22" i="28" s="1"/>
  <c r="BWI22" i="28" s="1"/>
  <c r="BWC22" i="28" s="1"/>
  <c r="BVW22" i="28" s="1"/>
  <c r="BVQ22" i="28" s="1"/>
  <c r="BVK22" i="28" s="1"/>
  <c r="BVE22" i="28" s="1"/>
  <c r="BUY22" i="28" s="1"/>
  <c r="BUS22" i="28" s="1"/>
  <c r="BUM22" i="28" s="1"/>
  <c r="BUG22" i="28" s="1"/>
  <c r="BUA22" i="28" s="1"/>
  <c r="BTU22" i="28" s="1"/>
  <c r="BTO22" i="28" s="1"/>
  <c r="BTI22" i="28" s="1"/>
  <c r="BTC22" i="28" s="1"/>
  <c r="BSW22" i="28" s="1"/>
  <c r="BSQ22" i="28" s="1"/>
  <c r="BSK22" i="28" s="1"/>
  <c r="BSE22" i="28" s="1"/>
  <c r="BRY22" i="28" s="1"/>
  <c r="BRS22" i="28" s="1"/>
  <c r="BRM22" i="28" s="1"/>
  <c r="BRG22" i="28" s="1"/>
  <c r="BRA22" i="28" s="1"/>
  <c r="BQU22" i="28" s="1"/>
  <c r="BQO22" i="28" s="1"/>
  <c r="BQI22" i="28" s="1"/>
  <c r="BQC22" i="28" s="1"/>
  <c r="BPW22" i="28" s="1"/>
  <c r="BPQ22" i="28" s="1"/>
  <c r="BPK22" i="28" s="1"/>
  <c r="BPE22" i="28" s="1"/>
  <c r="BOY22" i="28" s="1"/>
  <c r="BOS22" i="28" s="1"/>
  <c r="BOM22" i="28" s="1"/>
  <c r="BOG22" i="28" s="1"/>
  <c r="BOA22" i="28" s="1"/>
  <c r="BNU22" i="28" s="1"/>
  <c r="BNO22" i="28" s="1"/>
  <c r="BNI22" i="28" s="1"/>
  <c r="BNC22" i="28" s="1"/>
  <c r="BMW22" i="28" s="1"/>
  <c r="BMQ22" i="28" s="1"/>
  <c r="BMK22" i="28" s="1"/>
  <c r="BME22" i="28" s="1"/>
  <c r="BLY22" i="28" s="1"/>
  <c r="BLS22" i="28" s="1"/>
  <c r="BLM22" i="28" s="1"/>
  <c r="BLG22" i="28" s="1"/>
  <c r="BLA22" i="28" s="1"/>
  <c r="BKU22" i="28" s="1"/>
  <c r="BKO22" i="28" s="1"/>
  <c r="BKI22" i="28" s="1"/>
  <c r="BKC22" i="28" s="1"/>
  <c r="BJW22" i="28" s="1"/>
  <c r="BJQ22" i="28" s="1"/>
  <c r="BJK22" i="28" s="1"/>
  <c r="BJE22" i="28" s="1"/>
  <c r="BIY22" i="28" s="1"/>
  <c r="BIS22" i="28" s="1"/>
  <c r="BIM22" i="28" s="1"/>
  <c r="BIG22" i="28" s="1"/>
  <c r="BIA22" i="28" s="1"/>
  <c r="BHU22" i="28" s="1"/>
  <c r="BHO22" i="28" s="1"/>
  <c r="BHI22" i="28" s="1"/>
  <c r="BHC22" i="28" s="1"/>
  <c r="BGW22" i="28" s="1"/>
  <c r="BGQ22" i="28" s="1"/>
  <c r="BGK22" i="28" s="1"/>
  <c r="BGE22" i="28" s="1"/>
  <c r="BFY22" i="28" s="1"/>
  <c r="BFS22" i="28" s="1"/>
  <c r="BFM22" i="28" s="1"/>
  <c r="BFG22" i="28" s="1"/>
  <c r="BFA22" i="28" s="1"/>
  <c r="BEU22" i="28" s="1"/>
  <c r="BEO22" i="28" s="1"/>
  <c r="BEI22" i="28" s="1"/>
  <c r="BEC22" i="28" s="1"/>
  <c r="BDW22" i="28" s="1"/>
  <c r="BDQ22" i="28" s="1"/>
  <c r="BDK22" i="28" s="1"/>
  <c r="BDE22" i="28" s="1"/>
  <c r="BCY22" i="28" s="1"/>
  <c r="BCS22" i="28" s="1"/>
  <c r="BCM22" i="28" s="1"/>
  <c r="BCG22" i="28" s="1"/>
  <c r="BCA22" i="28" s="1"/>
  <c r="BBU22" i="28" s="1"/>
  <c r="BBO22" i="28" s="1"/>
  <c r="BBI22" i="28" s="1"/>
  <c r="BBC22" i="28" s="1"/>
  <c r="BAW22" i="28" s="1"/>
  <c r="BAQ22" i="28" s="1"/>
  <c r="BAK22" i="28" s="1"/>
  <c r="BAE22" i="28" s="1"/>
  <c r="AZY22" i="28" s="1"/>
  <c r="AZS22" i="28" s="1"/>
  <c r="AZM22" i="28" s="1"/>
  <c r="AZG22" i="28" s="1"/>
  <c r="AZA22" i="28" s="1"/>
  <c r="AYU22" i="28" s="1"/>
  <c r="AYO22" i="28" s="1"/>
  <c r="AYI22" i="28" s="1"/>
  <c r="AYC22" i="28" s="1"/>
  <c r="AXW22" i="28" s="1"/>
  <c r="AXQ22" i="28" s="1"/>
  <c r="AXK22" i="28" s="1"/>
  <c r="AXE22" i="28" s="1"/>
  <c r="AWY22" i="28" s="1"/>
  <c r="AWS22" i="28" s="1"/>
  <c r="AWM22" i="28" s="1"/>
  <c r="AWG22" i="28" s="1"/>
  <c r="AWA22" i="28" s="1"/>
  <c r="AVU22" i="28" s="1"/>
  <c r="AVO22" i="28" s="1"/>
  <c r="AVI22" i="28" s="1"/>
  <c r="AVC22" i="28" s="1"/>
  <c r="AUW22" i="28" s="1"/>
  <c r="AUQ22" i="28" s="1"/>
  <c r="AUK22" i="28" s="1"/>
  <c r="AUE22" i="28" s="1"/>
  <c r="ATY22" i="28" s="1"/>
  <c r="ATS22" i="28" s="1"/>
  <c r="ATM22" i="28" s="1"/>
  <c r="ATG22" i="28" s="1"/>
  <c r="ATA22" i="28" s="1"/>
  <c r="ASU22" i="28" s="1"/>
  <c r="ASO22" i="28" s="1"/>
  <c r="ASI22" i="28" s="1"/>
  <c r="ASC22" i="28" s="1"/>
  <c r="ARW22" i="28" s="1"/>
  <c r="ARQ22" i="28" s="1"/>
  <c r="ARK22" i="28" s="1"/>
  <c r="ARE22" i="28" s="1"/>
  <c r="AQY22" i="28" s="1"/>
  <c r="AQS22" i="28" s="1"/>
  <c r="AQM22" i="28" s="1"/>
  <c r="AQG22" i="28" s="1"/>
  <c r="AQA22" i="28" s="1"/>
  <c r="APU22" i="28" s="1"/>
  <c r="APO22" i="28" s="1"/>
  <c r="API22" i="28" s="1"/>
  <c r="APC22" i="28" s="1"/>
  <c r="AOW22" i="28" s="1"/>
  <c r="AOQ22" i="28" s="1"/>
  <c r="AOK22" i="28" s="1"/>
  <c r="AOE22" i="28" s="1"/>
  <c r="ANY22" i="28" s="1"/>
  <c r="ANS22" i="28" s="1"/>
  <c r="ANM22" i="28" s="1"/>
  <c r="ANG22" i="28" s="1"/>
  <c r="ANA22" i="28" s="1"/>
  <c r="AMU22" i="28" s="1"/>
  <c r="AMO22" i="28" s="1"/>
  <c r="AMI22" i="28" s="1"/>
  <c r="AMC22" i="28" s="1"/>
  <c r="ALW22" i="28" s="1"/>
  <c r="ALQ22" i="28" s="1"/>
  <c r="ALK22" i="28" s="1"/>
  <c r="ALE22" i="28" s="1"/>
  <c r="AKY22" i="28" s="1"/>
  <c r="AKS22" i="28" s="1"/>
  <c r="AKM22" i="28" s="1"/>
  <c r="AKG22" i="28" s="1"/>
  <c r="AKA22" i="28" s="1"/>
  <c r="AJU22" i="28" s="1"/>
  <c r="AJO22" i="28" s="1"/>
  <c r="AJI22" i="28" s="1"/>
  <c r="AJC22" i="28" s="1"/>
  <c r="AIW22" i="28" s="1"/>
  <c r="AIQ22" i="28" s="1"/>
  <c r="AIK22" i="28" s="1"/>
  <c r="AIE22" i="28" s="1"/>
  <c r="AHY22" i="28" s="1"/>
  <c r="AHS22" i="28" s="1"/>
  <c r="AHM22" i="28" s="1"/>
  <c r="AHG22" i="28" s="1"/>
  <c r="AHA22" i="28" s="1"/>
  <c r="AGU22" i="28" s="1"/>
  <c r="AGO22" i="28" s="1"/>
  <c r="AGI22" i="28" s="1"/>
  <c r="AGC22" i="28" s="1"/>
  <c r="AFW22" i="28" s="1"/>
  <c r="AFQ22" i="28" s="1"/>
  <c r="AFK22" i="28" s="1"/>
  <c r="AFE22" i="28" s="1"/>
  <c r="AEY22" i="28" s="1"/>
  <c r="AES22" i="28" s="1"/>
  <c r="AEM22" i="28" s="1"/>
  <c r="AEG22" i="28" s="1"/>
  <c r="AEA22" i="28" s="1"/>
  <c r="ADU22" i="28" s="1"/>
  <c r="ADO22" i="28" s="1"/>
  <c r="ADI22" i="28" s="1"/>
  <c r="ADC22" i="28" s="1"/>
  <c r="ACW22" i="28" s="1"/>
  <c r="ACQ22" i="28" s="1"/>
  <c r="ACK22" i="28" s="1"/>
  <c r="ACE22" i="28" s="1"/>
  <c r="ABY22" i="28" s="1"/>
  <c r="ABS22" i="28" s="1"/>
  <c r="ABM22" i="28" s="1"/>
  <c r="ABG22" i="28" s="1"/>
  <c r="ABA22" i="28" s="1"/>
  <c r="AAU22" i="28" s="1"/>
  <c r="AAO22" i="28" s="1"/>
  <c r="AAI22" i="28" s="1"/>
  <c r="AAC22" i="28" s="1"/>
  <c r="ZW22" i="28" s="1"/>
  <c r="ZQ22" i="28" s="1"/>
  <c r="ZK22" i="28" s="1"/>
  <c r="ZE22" i="28" s="1"/>
  <c r="YY22" i="28" s="1"/>
  <c r="YS22" i="28" s="1"/>
  <c r="YM22" i="28" s="1"/>
  <c r="YG22" i="28" s="1"/>
  <c r="YA22" i="28" s="1"/>
  <c r="XU22" i="28" s="1"/>
  <c r="XO22" i="28" s="1"/>
  <c r="XI22" i="28" s="1"/>
  <c r="XC22" i="28" s="1"/>
  <c r="WW22" i="28" s="1"/>
  <c r="WQ22" i="28" s="1"/>
  <c r="WK22" i="28" s="1"/>
  <c r="WE22" i="28" s="1"/>
  <c r="VY22" i="28" s="1"/>
  <c r="VS22" i="28" s="1"/>
  <c r="VM22" i="28" s="1"/>
  <c r="VG22" i="28" s="1"/>
  <c r="VA22" i="28" s="1"/>
  <c r="UU22" i="28" s="1"/>
  <c r="UO22" i="28" s="1"/>
  <c r="UI22" i="28" s="1"/>
  <c r="UC22" i="28" s="1"/>
  <c r="TW22" i="28" s="1"/>
  <c r="TQ22" i="28" s="1"/>
  <c r="TK22" i="28" s="1"/>
  <c r="TE22" i="28" s="1"/>
  <c r="SY22" i="28" s="1"/>
  <c r="SS22" i="28" s="1"/>
  <c r="SM22" i="28" s="1"/>
  <c r="SG22" i="28" s="1"/>
  <c r="SA22" i="28" s="1"/>
  <c r="RU22" i="28" s="1"/>
  <c r="RO22" i="28" s="1"/>
  <c r="RI22" i="28" s="1"/>
  <c r="RC22" i="28" s="1"/>
  <c r="QW22" i="28" s="1"/>
  <c r="QQ22" i="28" s="1"/>
  <c r="QK22" i="28" s="1"/>
  <c r="QE22" i="28" s="1"/>
  <c r="PY22" i="28" s="1"/>
  <c r="PS22" i="28" s="1"/>
  <c r="PM22" i="28" s="1"/>
  <c r="PG22" i="28" s="1"/>
  <c r="PA22" i="28" s="1"/>
  <c r="OU22" i="28" s="1"/>
  <c r="OO22" i="28" s="1"/>
  <c r="OI22" i="28" s="1"/>
  <c r="OC22" i="28" s="1"/>
  <c r="NW22" i="28" s="1"/>
  <c r="NQ22" i="28" s="1"/>
  <c r="NK22" i="28" s="1"/>
  <c r="NE22" i="28" s="1"/>
  <c r="MY22" i="28" s="1"/>
  <c r="MS22" i="28" s="1"/>
  <c r="MM22" i="28" s="1"/>
  <c r="MG22" i="28" s="1"/>
  <c r="MA22" i="28" s="1"/>
  <c r="LU22" i="28" s="1"/>
  <c r="LO22" i="28" s="1"/>
  <c r="LI22" i="28" s="1"/>
  <c r="LC22" i="28" s="1"/>
  <c r="KW22" i="28" s="1"/>
  <c r="KQ22" i="28" s="1"/>
  <c r="KK22" i="28" s="1"/>
  <c r="KE22" i="28" s="1"/>
  <c r="JY22" i="28" s="1"/>
  <c r="JS22" i="28" s="1"/>
  <c r="JM22" i="28" s="1"/>
  <c r="JG22" i="28" s="1"/>
  <c r="JA22" i="28" s="1"/>
  <c r="IU22" i="28" s="1"/>
  <c r="IO22" i="28" s="1"/>
  <c r="II22" i="28" s="1"/>
  <c r="IC22" i="28" s="1"/>
  <c r="HW22" i="28" s="1"/>
  <c r="HQ22" i="28" s="1"/>
  <c r="HK22" i="28" s="1"/>
  <c r="HE22" i="28" s="1"/>
  <c r="GY22" i="28" s="1"/>
  <c r="GS22" i="28" s="1"/>
  <c r="GM22" i="28" s="1"/>
  <c r="GG22" i="28" s="1"/>
  <c r="GA22" i="28" s="1"/>
  <c r="FU22" i="28" s="1"/>
  <c r="FO22" i="28" s="1"/>
  <c r="FI22" i="28" s="1"/>
  <c r="FC22" i="28" s="1"/>
  <c r="EW22" i="28" s="1"/>
  <c r="EQ22" i="28" s="1"/>
  <c r="EK22" i="28" s="1"/>
  <c r="EE22" i="28" s="1"/>
  <c r="DY22" i="28" s="1"/>
  <c r="DS22" i="28" s="1"/>
  <c r="DM22" i="28" s="1"/>
  <c r="DG22" i="28" s="1"/>
  <c r="DA22" i="28" s="1"/>
  <c r="CU22" i="28" s="1"/>
  <c r="CO22" i="28" s="1"/>
  <c r="CI22" i="28" s="1"/>
  <c r="CC22" i="28" s="1"/>
  <c r="BW22" i="28" s="1"/>
  <c r="BQ22" i="28" s="1"/>
  <c r="BK22" i="28" s="1"/>
  <c r="BE22" i="28" s="1"/>
  <c r="AY22" i="28" s="1"/>
  <c r="AS22" i="28" s="1"/>
  <c r="AM22" i="28" s="1"/>
  <c r="AG22" i="28" s="1"/>
  <c r="AA22" i="28" s="1"/>
  <c r="U22" i="28" s="1"/>
  <c r="XFD22" i="28"/>
  <c r="XEX22" i="28" s="1"/>
  <c r="XER22" i="28" s="1"/>
  <c r="XEL22" i="28" s="1"/>
  <c r="XEF22" i="28" s="1"/>
  <c r="XDZ22" i="28" s="1"/>
  <c r="XDT22" i="28" s="1"/>
  <c r="XDN22" i="28" s="1"/>
  <c r="XDH22" i="28" s="1"/>
  <c r="XDB22" i="28" s="1"/>
  <c r="XCV22" i="28" s="1"/>
  <c r="XCP22" i="28" s="1"/>
  <c r="XCJ22" i="28" s="1"/>
  <c r="XCD22" i="28" s="1"/>
  <c r="XBX22" i="28" s="1"/>
  <c r="XBR22" i="28" s="1"/>
  <c r="XBL22" i="28" s="1"/>
  <c r="XBF22" i="28" s="1"/>
  <c r="XAZ22" i="28" s="1"/>
  <c r="XAT22" i="28" s="1"/>
  <c r="XAN22" i="28" s="1"/>
  <c r="XAH22" i="28" s="1"/>
  <c r="XAB22" i="28" s="1"/>
  <c r="WZV22" i="28" s="1"/>
  <c r="WZP22" i="28" s="1"/>
  <c r="WZJ22" i="28" s="1"/>
  <c r="WZD22" i="28" s="1"/>
  <c r="WYX22" i="28" s="1"/>
  <c r="WYR22" i="28" s="1"/>
  <c r="WYL22" i="28" s="1"/>
  <c r="WYF22" i="28" s="1"/>
  <c r="WXZ22" i="28" s="1"/>
  <c r="WXT22" i="28" s="1"/>
  <c r="WXN22" i="28" s="1"/>
  <c r="WXH22" i="28" s="1"/>
  <c r="WXB22" i="28" s="1"/>
  <c r="WWV22" i="28" s="1"/>
  <c r="WWP22" i="28" s="1"/>
  <c r="WWJ22" i="28" s="1"/>
  <c r="WWD22" i="28" s="1"/>
  <c r="WVX22" i="28" s="1"/>
  <c r="WVR22" i="28" s="1"/>
  <c r="WVL22" i="28" s="1"/>
  <c r="WVF22" i="28" s="1"/>
  <c r="WUZ22" i="28" s="1"/>
  <c r="WUT22" i="28" s="1"/>
  <c r="WUN22" i="28" s="1"/>
  <c r="WUH22" i="28" s="1"/>
  <c r="WUB22" i="28" s="1"/>
  <c r="WTV22" i="28" s="1"/>
  <c r="WTP22" i="28" s="1"/>
  <c r="WTJ22" i="28" s="1"/>
  <c r="WTD22" i="28" s="1"/>
  <c r="WSX22" i="28" s="1"/>
  <c r="WSR22" i="28" s="1"/>
  <c r="WSL22" i="28" s="1"/>
  <c r="WSF22" i="28" s="1"/>
  <c r="WRZ22" i="28" s="1"/>
  <c r="WRT22" i="28" s="1"/>
  <c r="WRN22" i="28" s="1"/>
  <c r="WRH22" i="28" s="1"/>
  <c r="WRB22" i="28" s="1"/>
  <c r="WQV22" i="28" s="1"/>
  <c r="WQP22" i="28" s="1"/>
  <c r="WQJ22" i="28" s="1"/>
  <c r="WQD22" i="28" s="1"/>
  <c r="WPX22" i="28" s="1"/>
  <c r="WPR22" i="28" s="1"/>
  <c r="WPL22" i="28" s="1"/>
  <c r="WPF22" i="28" s="1"/>
  <c r="WOZ22" i="28" s="1"/>
  <c r="WOT22" i="28" s="1"/>
  <c r="WON22" i="28" s="1"/>
  <c r="WOH22" i="28" s="1"/>
  <c r="WOB22" i="28" s="1"/>
  <c r="WNV22" i="28" s="1"/>
  <c r="WNP22" i="28" s="1"/>
  <c r="WNJ22" i="28" s="1"/>
  <c r="WND22" i="28" s="1"/>
  <c r="WMX22" i="28" s="1"/>
  <c r="WMR22" i="28" s="1"/>
  <c r="WML22" i="28" s="1"/>
  <c r="WMF22" i="28" s="1"/>
  <c r="WLZ22" i="28" s="1"/>
  <c r="WLT22" i="28" s="1"/>
  <c r="WLN22" i="28" s="1"/>
  <c r="WLH22" i="28" s="1"/>
  <c r="WLB22" i="28" s="1"/>
  <c r="WKV22" i="28" s="1"/>
  <c r="WKP22" i="28" s="1"/>
  <c r="WKJ22" i="28" s="1"/>
  <c r="WKD22" i="28" s="1"/>
  <c r="WJX22" i="28" s="1"/>
  <c r="WJR22" i="28" s="1"/>
  <c r="WJL22" i="28" s="1"/>
  <c r="WJF22" i="28" s="1"/>
  <c r="WIZ22" i="28" s="1"/>
  <c r="WIT22" i="28" s="1"/>
  <c r="WIN22" i="28" s="1"/>
  <c r="WIH22" i="28" s="1"/>
  <c r="WIB22" i="28" s="1"/>
  <c r="WHV22" i="28" s="1"/>
  <c r="WHP22" i="28" s="1"/>
  <c r="WHJ22" i="28" s="1"/>
  <c r="WHD22" i="28" s="1"/>
  <c r="WGX22" i="28" s="1"/>
  <c r="WGR22" i="28" s="1"/>
  <c r="WGL22" i="28" s="1"/>
  <c r="WGF22" i="28" s="1"/>
  <c r="WFZ22" i="28" s="1"/>
  <c r="WFT22" i="28" s="1"/>
  <c r="WFN22" i="28" s="1"/>
  <c r="WFH22" i="28" s="1"/>
  <c r="WFB22" i="28" s="1"/>
  <c r="WEV22" i="28" s="1"/>
  <c r="WEP22" i="28" s="1"/>
  <c r="WEJ22" i="28" s="1"/>
  <c r="WED22" i="28" s="1"/>
  <c r="WDX22" i="28" s="1"/>
  <c r="WDR22" i="28" s="1"/>
  <c r="WDL22" i="28" s="1"/>
  <c r="WDF22" i="28" s="1"/>
  <c r="WCZ22" i="28" s="1"/>
  <c r="WCT22" i="28" s="1"/>
  <c r="WCN22" i="28" s="1"/>
  <c r="WCH22" i="28" s="1"/>
  <c r="WCB22" i="28" s="1"/>
  <c r="WBV22" i="28" s="1"/>
  <c r="WBP22" i="28" s="1"/>
  <c r="WBJ22" i="28" s="1"/>
  <c r="WBD22" i="28" s="1"/>
  <c r="WAX22" i="28" s="1"/>
  <c r="WAR22" i="28" s="1"/>
  <c r="WAL22" i="28" s="1"/>
  <c r="WAF22" i="28" s="1"/>
  <c r="VZZ22" i="28" s="1"/>
  <c r="VZT22" i="28" s="1"/>
  <c r="VZN22" i="28" s="1"/>
  <c r="VZH22" i="28" s="1"/>
  <c r="VZB22" i="28" s="1"/>
  <c r="VYV22" i="28" s="1"/>
  <c r="VYP22" i="28" s="1"/>
  <c r="VYJ22" i="28" s="1"/>
  <c r="VYD22" i="28" s="1"/>
  <c r="VXX22" i="28" s="1"/>
  <c r="VXR22" i="28" s="1"/>
  <c r="VXL22" i="28" s="1"/>
  <c r="VXF22" i="28" s="1"/>
  <c r="VWZ22" i="28" s="1"/>
  <c r="VWT22" i="28" s="1"/>
  <c r="VWN22" i="28" s="1"/>
  <c r="VWH22" i="28" s="1"/>
  <c r="VWB22" i="28" s="1"/>
  <c r="VVV22" i="28" s="1"/>
  <c r="VVP22" i="28" s="1"/>
  <c r="VVJ22" i="28" s="1"/>
  <c r="VVD22" i="28" s="1"/>
  <c r="VUX22" i="28" s="1"/>
  <c r="VUR22" i="28" s="1"/>
  <c r="VUL22" i="28" s="1"/>
  <c r="VUF22" i="28" s="1"/>
  <c r="VTZ22" i="28" s="1"/>
  <c r="VTT22" i="28" s="1"/>
  <c r="VTN22" i="28" s="1"/>
  <c r="VTH22" i="28" s="1"/>
  <c r="VTB22" i="28" s="1"/>
  <c r="VSV22" i="28" s="1"/>
  <c r="VSP22" i="28" s="1"/>
  <c r="VSJ22" i="28" s="1"/>
  <c r="VSD22" i="28" s="1"/>
  <c r="VRX22" i="28" s="1"/>
  <c r="VRR22" i="28" s="1"/>
  <c r="VRL22" i="28" s="1"/>
  <c r="VRF22" i="28" s="1"/>
  <c r="VQZ22" i="28" s="1"/>
  <c r="VQT22" i="28" s="1"/>
  <c r="VQN22" i="28" s="1"/>
  <c r="VQH22" i="28" s="1"/>
  <c r="VQB22" i="28" s="1"/>
  <c r="VPV22" i="28" s="1"/>
  <c r="VPP22" i="28" s="1"/>
  <c r="VPJ22" i="28" s="1"/>
  <c r="VPD22" i="28" s="1"/>
  <c r="VOX22" i="28" s="1"/>
  <c r="VOR22" i="28" s="1"/>
  <c r="VOL22" i="28" s="1"/>
  <c r="VOF22" i="28" s="1"/>
  <c r="VNZ22" i="28" s="1"/>
  <c r="VNT22" i="28" s="1"/>
  <c r="VNN22" i="28" s="1"/>
  <c r="VNH22" i="28" s="1"/>
  <c r="VNB22" i="28" s="1"/>
  <c r="VMV22" i="28" s="1"/>
  <c r="VMP22" i="28" s="1"/>
  <c r="VMJ22" i="28" s="1"/>
  <c r="VMD22" i="28" s="1"/>
  <c r="VLX22" i="28" s="1"/>
  <c r="VLR22" i="28" s="1"/>
  <c r="VLL22" i="28" s="1"/>
  <c r="VLF22" i="28" s="1"/>
  <c r="VKZ22" i="28" s="1"/>
  <c r="VKT22" i="28" s="1"/>
  <c r="VKN22" i="28" s="1"/>
  <c r="VKH22" i="28" s="1"/>
  <c r="VKB22" i="28" s="1"/>
  <c r="VJV22" i="28" s="1"/>
  <c r="VJP22" i="28" s="1"/>
  <c r="VJJ22" i="28" s="1"/>
  <c r="VJD22" i="28" s="1"/>
  <c r="VIX22" i="28" s="1"/>
  <c r="VIR22" i="28" s="1"/>
  <c r="VIL22" i="28" s="1"/>
  <c r="VIF22" i="28" s="1"/>
  <c r="VHZ22" i="28" s="1"/>
  <c r="VHT22" i="28" s="1"/>
  <c r="VHN22" i="28" s="1"/>
  <c r="VHH22" i="28" s="1"/>
  <c r="VHB22" i="28" s="1"/>
  <c r="VGV22" i="28" s="1"/>
  <c r="VGP22" i="28" s="1"/>
  <c r="VGJ22" i="28" s="1"/>
  <c r="VGD22" i="28" s="1"/>
  <c r="VFX22" i="28" s="1"/>
  <c r="VFR22" i="28" s="1"/>
  <c r="VFL22" i="28" s="1"/>
  <c r="VFF22" i="28" s="1"/>
  <c r="VEZ22" i="28" s="1"/>
  <c r="VET22" i="28" s="1"/>
  <c r="VEN22" i="28" s="1"/>
  <c r="VEH22" i="28" s="1"/>
  <c r="VEB22" i="28" s="1"/>
  <c r="VDV22" i="28" s="1"/>
  <c r="VDP22" i="28" s="1"/>
  <c r="VDJ22" i="28" s="1"/>
  <c r="VDD22" i="28" s="1"/>
  <c r="VCX22" i="28" s="1"/>
  <c r="VCR22" i="28" s="1"/>
  <c r="VCL22" i="28" s="1"/>
  <c r="VCF22" i="28" s="1"/>
  <c r="VBZ22" i="28" s="1"/>
  <c r="VBT22" i="28" s="1"/>
  <c r="VBN22" i="28" s="1"/>
  <c r="VBH22" i="28" s="1"/>
  <c r="VBB22" i="28" s="1"/>
  <c r="VAV22" i="28" s="1"/>
  <c r="VAP22" i="28" s="1"/>
  <c r="VAJ22" i="28" s="1"/>
  <c r="VAD22" i="28" s="1"/>
  <c r="UZX22" i="28" s="1"/>
  <c r="UZR22" i="28" s="1"/>
  <c r="UZL22" i="28" s="1"/>
  <c r="UZF22" i="28" s="1"/>
  <c r="UYZ22" i="28" s="1"/>
  <c r="UYT22" i="28" s="1"/>
  <c r="UYN22" i="28" s="1"/>
  <c r="UYH22" i="28" s="1"/>
  <c r="UYB22" i="28" s="1"/>
  <c r="UXV22" i="28" s="1"/>
  <c r="UXP22" i="28" s="1"/>
  <c r="UXJ22" i="28" s="1"/>
  <c r="UXD22" i="28" s="1"/>
  <c r="UWX22" i="28" s="1"/>
  <c r="UWR22" i="28" s="1"/>
  <c r="UWL22" i="28" s="1"/>
  <c r="UWF22" i="28" s="1"/>
  <c r="UVZ22" i="28" s="1"/>
  <c r="UVT22" i="28" s="1"/>
  <c r="UVN22" i="28" s="1"/>
  <c r="UVH22" i="28" s="1"/>
  <c r="UVB22" i="28" s="1"/>
  <c r="UUV22" i="28" s="1"/>
  <c r="UUP22" i="28" s="1"/>
  <c r="UUJ22" i="28" s="1"/>
  <c r="UUD22" i="28" s="1"/>
  <c r="UTX22" i="28" s="1"/>
  <c r="UTR22" i="28" s="1"/>
  <c r="UTL22" i="28" s="1"/>
  <c r="UTF22" i="28" s="1"/>
  <c r="USZ22" i="28" s="1"/>
  <c r="UST22" i="28" s="1"/>
  <c r="USN22" i="28" s="1"/>
  <c r="USH22" i="28" s="1"/>
  <c r="USB22" i="28" s="1"/>
  <c r="URV22" i="28" s="1"/>
  <c r="URP22" i="28" s="1"/>
  <c r="URJ22" i="28" s="1"/>
  <c r="URD22" i="28" s="1"/>
  <c r="UQX22" i="28" s="1"/>
  <c r="UQR22" i="28" s="1"/>
  <c r="UQL22" i="28" s="1"/>
  <c r="UQF22" i="28" s="1"/>
  <c r="UPZ22" i="28" s="1"/>
  <c r="UPT22" i="28" s="1"/>
  <c r="UPN22" i="28" s="1"/>
  <c r="UPH22" i="28" s="1"/>
  <c r="UPB22" i="28" s="1"/>
  <c r="UOV22" i="28" s="1"/>
  <c r="UOP22" i="28" s="1"/>
  <c r="UOJ22" i="28" s="1"/>
  <c r="UOD22" i="28" s="1"/>
  <c r="UNX22" i="28" s="1"/>
  <c r="UNR22" i="28" s="1"/>
  <c r="UNL22" i="28" s="1"/>
  <c r="UNF22" i="28" s="1"/>
  <c r="UMZ22" i="28" s="1"/>
  <c r="UMT22" i="28" s="1"/>
  <c r="UMN22" i="28" s="1"/>
  <c r="UMH22" i="28" s="1"/>
  <c r="UMB22" i="28" s="1"/>
  <c r="ULV22" i="28" s="1"/>
  <c r="ULP22" i="28" s="1"/>
  <c r="ULJ22" i="28" s="1"/>
  <c r="ULD22" i="28" s="1"/>
  <c r="UKX22" i="28" s="1"/>
  <c r="UKR22" i="28" s="1"/>
  <c r="UKL22" i="28" s="1"/>
  <c r="UKF22" i="28" s="1"/>
  <c r="UJZ22" i="28" s="1"/>
  <c r="UJT22" i="28" s="1"/>
  <c r="UJN22" i="28" s="1"/>
  <c r="UJH22" i="28" s="1"/>
  <c r="UJB22" i="28" s="1"/>
  <c r="UIV22" i="28" s="1"/>
  <c r="UIP22" i="28" s="1"/>
  <c r="UIJ22" i="28" s="1"/>
  <c r="UID22" i="28" s="1"/>
  <c r="UHX22" i="28" s="1"/>
  <c r="UHR22" i="28" s="1"/>
  <c r="UHL22" i="28" s="1"/>
  <c r="UHF22" i="28" s="1"/>
  <c r="UGZ22" i="28" s="1"/>
  <c r="UGT22" i="28" s="1"/>
  <c r="UGN22" i="28" s="1"/>
  <c r="UGH22" i="28" s="1"/>
  <c r="UGB22" i="28" s="1"/>
  <c r="UFV22" i="28" s="1"/>
  <c r="UFP22" i="28" s="1"/>
  <c r="UFJ22" i="28" s="1"/>
  <c r="UFD22" i="28" s="1"/>
  <c r="UEX22" i="28" s="1"/>
  <c r="UER22" i="28" s="1"/>
  <c r="UEL22" i="28" s="1"/>
  <c r="UEF22" i="28" s="1"/>
  <c r="UDZ22" i="28" s="1"/>
  <c r="UDT22" i="28" s="1"/>
  <c r="UDN22" i="28" s="1"/>
  <c r="UDH22" i="28" s="1"/>
  <c r="UDB22" i="28" s="1"/>
  <c r="UCV22" i="28" s="1"/>
  <c r="UCP22" i="28" s="1"/>
  <c r="UCJ22" i="28" s="1"/>
  <c r="UCD22" i="28" s="1"/>
  <c r="UBX22" i="28" s="1"/>
  <c r="UBR22" i="28" s="1"/>
  <c r="UBL22" i="28" s="1"/>
  <c r="UBF22" i="28" s="1"/>
  <c r="UAZ22" i="28" s="1"/>
  <c r="UAT22" i="28" s="1"/>
  <c r="UAN22" i="28" s="1"/>
  <c r="UAH22" i="28" s="1"/>
  <c r="UAB22" i="28" s="1"/>
  <c r="TZV22" i="28" s="1"/>
  <c r="TZP22" i="28" s="1"/>
  <c r="TZJ22" i="28" s="1"/>
  <c r="TZD22" i="28" s="1"/>
  <c r="TYX22" i="28" s="1"/>
  <c r="TYR22" i="28" s="1"/>
  <c r="TYL22" i="28" s="1"/>
  <c r="TYF22" i="28" s="1"/>
  <c r="TXZ22" i="28" s="1"/>
  <c r="TXT22" i="28" s="1"/>
  <c r="TXN22" i="28" s="1"/>
  <c r="TXH22" i="28" s="1"/>
  <c r="TXB22" i="28" s="1"/>
  <c r="TWV22" i="28" s="1"/>
  <c r="TWP22" i="28" s="1"/>
  <c r="TWJ22" i="28" s="1"/>
  <c r="TWD22" i="28" s="1"/>
  <c r="TVX22" i="28" s="1"/>
  <c r="TVR22" i="28" s="1"/>
  <c r="TVL22" i="28" s="1"/>
  <c r="TVF22" i="28" s="1"/>
  <c r="TUZ22" i="28" s="1"/>
  <c r="TUT22" i="28" s="1"/>
  <c r="TUN22" i="28" s="1"/>
  <c r="TUH22" i="28" s="1"/>
  <c r="TUB22" i="28" s="1"/>
  <c r="TTV22" i="28" s="1"/>
  <c r="TTP22" i="28" s="1"/>
  <c r="TTJ22" i="28" s="1"/>
  <c r="TTD22" i="28" s="1"/>
  <c r="TSX22" i="28" s="1"/>
  <c r="TSR22" i="28" s="1"/>
  <c r="TSL22" i="28" s="1"/>
  <c r="TSF22" i="28" s="1"/>
  <c r="TRZ22" i="28" s="1"/>
  <c r="TRT22" i="28" s="1"/>
  <c r="TRN22" i="28" s="1"/>
  <c r="TRH22" i="28" s="1"/>
  <c r="TRB22" i="28" s="1"/>
  <c r="TQV22" i="28" s="1"/>
  <c r="TQP22" i="28" s="1"/>
  <c r="TQJ22" i="28" s="1"/>
  <c r="TQD22" i="28" s="1"/>
  <c r="TPX22" i="28" s="1"/>
  <c r="TPR22" i="28" s="1"/>
  <c r="TPL22" i="28" s="1"/>
  <c r="TPF22" i="28" s="1"/>
  <c r="TOZ22" i="28" s="1"/>
  <c r="TOT22" i="28" s="1"/>
  <c r="TON22" i="28" s="1"/>
  <c r="TOH22" i="28" s="1"/>
  <c r="TOB22" i="28" s="1"/>
  <c r="TNV22" i="28" s="1"/>
  <c r="TNP22" i="28" s="1"/>
  <c r="TNJ22" i="28" s="1"/>
  <c r="TND22" i="28" s="1"/>
  <c r="TMX22" i="28" s="1"/>
  <c r="TMR22" i="28" s="1"/>
  <c r="TML22" i="28" s="1"/>
  <c r="TMF22" i="28" s="1"/>
  <c r="TLZ22" i="28" s="1"/>
  <c r="TLT22" i="28" s="1"/>
  <c r="TLN22" i="28" s="1"/>
  <c r="TLH22" i="28" s="1"/>
  <c r="TLB22" i="28" s="1"/>
  <c r="TKV22" i="28" s="1"/>
  <c r="TKP22" i="28" s="1"/>
  <c r="TKJ22" i="28" s="1"/>
  <c r="TKD22" i="28" s="1"/>
  <c r="TJX22" i="28" s="1"/>
  <c r="TJR22" i="28" s="1"/>
  <c r="TJL22" i="28" s="1"/>
  <c r="TJF22" i="28" s="1"/>
  <c r="TIZ22" i="28" s="1"/>
  <c r="TIT22" i="28" s="1"/>
  <c r="TIN22" i="28" s="1"/>
  <c r="TIH22" i="28" s="1"/>
  <c r="TIB22" i="28" s="1"/>
  <c r="THV22" i="28" s="1"/>
  <c r="THP22" i="28" s="1"/>
  <c r="THJ22" i="28" s="1"/>
  <c r="THD22" i="28" s="1"/>
  <c r="TGX22" i="28" s="1"/>
  <c r="TGR22" i="28" s="1"/>
  <c r="TGL22" i="28" s="1"/>
  <c r="TGF22" i="28" s="1"/>
  <c r="TFZ22" i="28" s="1"/>
  <c r="TFT22" i="28" s="1"/>
  <c r="TFN22" i="28" s="1"/>
  <c r="TFH22" i="28" s="1"/>
  <c r="TFB22" i="28" s="1"/>
  <c r="TEV22" i="28" s="1"/>
  <c r="TEP22" i="28" s="1"/>
  <c r="TEJ22" i="28" s="1"/>
  <c r="TED22" i="28" s="1"/>
  <c r="TDX22" i="28" s="1"/>
  <c r="TDR22" i="28" s="1"/>
  <c r="TDL22" i="28" s="1"/>
  <c r="TDF22" i="28" s="1"/>
  <c r="TCZ22" i="28" s="1"/>
  <c r="TCT22" i="28" s="1"/>
  <c r="TCN22" i="28" s="1"/>
  <c r="TCH22" i="28" s="1"/>
  <c r="TCB22" i="28" s="1"/>
  <c r="TBV22" i="28" s="1"/>
  <c r="TBP22" i="28" s="1"/>
  <c r="TBJ22" i="28" s="1"/>
  <c r="TBD22" i="28" s="1"/>
  <c r="TAX22" i="28" s="1"/>
  <c r="TAR22" i="28" s="1"/>
  <c r="TAL22" i="28" s="1"/>
  <c r="TAF22" i="28" s="1"/>
  <c r="SZZ22" i="28" s="1"/>
  <c r="SZT22" i="28" s="1"/>
  <c r="SZN22" i="28" s="1"/>
  <c r="SZH22" i="28" s="1"/>
  <c r="SZB22" i="28" s="1"/>
  <c r="SYV22" i="28" s="1"/>
  <c r="SYP22" i="28" s="1"/>
  <c r="SYJ22" i="28" s="1"/>
  <c r="SYD22" i="28" s="1"/>
  <c r="SXX22" i="28" s="1"/>
  <c r="SXR22" i="28" s="1"/>
  <c r="SXL22" i="28" s="1"/>
  <c r="SXF22" i="28" s="1"/>
  <c r="SWZ22" i="28" s="1"/>
  <c r="SWT22" i="28" s="1"/>
  <c r="SWN22" i="28" s="1"/>
  <c r="SWH22" i="28" s="1"/>
  <c r="SWB22" i="28" s="1"/>
  <c r="SVV22" i="28" s="1"/>
  <c r="SVP22" i="28" s="1"/>
  <c r="SVJ22" i="28" s="1"/>
  <c r="SVD22" i="28" s="1"/>
  <c r="SUX22" i="28" s="1"/>
  <c r="SUR22" i="28" s="1"/>
  <c r="SUL22" i="28" s="1"/>
  <c r="SUF22" i="28" s="1"/>
  <c r="STZ22" i="28" s="1"/>
  <c r="STT22" i="28" s="1"/>
  <c r="STN22" i="28" s="1"/>
  <c r="STH22" i="28" s="1"/>
  <c r="STB22" i="28" s="1"/>
  <c r="SSV22" i="28" s="1"/>
  <c r="SSP22" i="28" s="1"/>
  <c r="SSJ22" i="28" s="1"/>
  <c r="SSD22" i="28" s="1"/>
  <c r="SRX22" i="28" s="1"/>
  <c r="SRR22" i="28" s="1"/>
  <c r="SRL22" i="28" s="1"/>
  <c r="SRF22" i="28" s="1"/>
  <c r="SQZ22" i="28" s="1"/>
  <c r="SQT22" i="28" s="1"/>
  <c r="SQN22" i="28" s="1"/>
  <c r="SQH22" i="28" s="1"/>
  <c r="SQB22" i="28" s="1"/>
  <c r="SPV22" i="28" s="1"/>
  <c r="SPP22" i="28" s="1"/>
  <c r="SPJ22" i="28" s="1"/>
  <c r="SPD22" i="28" s="1"/>
  <c r="SOX22" i="28" s="1"/>
  <c r="SOR22" i="28" s="1"/>
  <c r="SOL22" i="28" s="1"/>
  <c r="SOF22" i="28" s="1"/>
  <c r="SNZ22" i="28" s="1"/>
  <c r="SNT22" i="28" s="1"/>
  <c r="SNN22" i="28" s="1"/>
  <c r="SNH22" i="28" s="1"/>
  <c r="SNB22" i="28" s="1"/>
  <c r="SMV22" i="28" s="1"/>
  <c r="SMP22" i="28" s="1"/>
  <c r="SMJ22" i="28" s="1"/>
  <c r="SMD22" i="28" s="1"/>
  <c r="SLX22" i="28" s="1"/>
  <c r="SLR22" i="28" s="1"/>
  <c r="SLL22" i="28" s="1"/>
  <c r="SLF22" i="28" s="1"/>
  <c r="SKZ22" i="28" s="1"/>
  <c r="SKT22" i="28" s="1"/>
  <c r="SKN22" i="28" s="1"/>
  <c r="SKH22" i="28" s="1"/>
  <c r="SKB22" i="28" s="1"/>
  <c r="SJV22" i="28" s="1"/>
  <c r="SJP22" i="28" s="1"/>
  <c r="SJJ22" i="28" s="1"/>
  <c r="SJD22" i="28" s="1"/>
  <c r="SIX22" i="28" s="1"/>
  <c r="SIR22" i="28" s="1"/>
  <c r="SIL22" i="28" s="1"/>
  <c r="SIF22" i="28" s="1"/>
  <c r="SHZ22" i="28" s="1"/>
  <c r="SHT22" i="28" s="1"/>
  <c r="SHN22" i="28" s="1"/>
  <c r="SHH22" i="28" s="1"/>
  <c r="SHB22" i="28" s="1"/>
  <c r="SGV22" i="28" s="1"/>
  <c r="SGP22" i="28" s="1"/>
  <c r="SGJ22" i="28" s="1"/>
  <c r="SGD22" i="28" s="1"/>
  <c r="SFX22" i="28" s="1"/>
  <c r="SFR22" i="28" s="1"/>
  <c r="SFL22" i="28" s="1"/>
  <c r="SFF22" i="28" s="1"/>
  <c r="SEZ22" i="28" s="1"/>
  <c r="SET22" i="28" s="1"/>
  <c r="SEN22" i="28" s="1"/>
  <c r="SEH22" i="28" s="1"/>
  <c r="SEB22" i="28" s="1"/>
  <c r="SDV22" i="28" s="1"/>
  <c r="SDP22" i="28" s="1"/>
  <c r="SDJ22" i="28" s="1"/>
  <c r="SDD22" i="28" s="1"/>
  <c r="SCX22" i="28" s="1"/>
  <c r="SCR22" i="28" s="1"/>
  <c r="SCL22" i="28" s="1"/>
  <c r="SCF22" i="28" s="1"/>
  <c r="SBZ22" i="28" s="1"/>
  <c r="SBT22" i="28" s="1"/>
  <c r="SBN22" i="28" s="1"/>
  <c r="SBH22" i="28" s="1"/>
  <c r="SBB22" i="28" s="1"/>
  <c r="SAV22" i="28" s="1"/>
  <c r="SAP22" i="28" s="1"/>
  <c r="SAJ22" i="28" s="1"/>
  <c r="SAD22" i="28" s="1"/>
  <c r="RZX22" i="28" s="1"/>
  <c r="RZR22" i="28" s="1"/>
  <c r="RZL22" i="28" s="1"/>
  <c r="RZF22" i="28" s="1"/>
  <c r="RYZ22" i="28" s="1"/>
  <c r="RYT22" i="28" s="1"/>
  <c r="RYN22" i="28" s="1"/>
  <c r="RYH22" i="28" s="1"/>
  <c r="RYB22" i="28" s="1"/>
  <c r="RXV22" i="28" s="1"/>
  <c r="RXP22" i="28" s="1"/>
  <c r="RXJ22" i="28" s="1"/>
  <c r="RXD22" i="28" s="1"/>
  <c r="RWX22" i="28" s="1"/>
  <c r="RWR22" i="28" s="1"/>
  <c r="RWL22" i="28" s="1"/>
  <c r="RWF22" i="28" s="1"/>
  <c r="RVZ22" i="28" s="1"/>
  <c r="RVT22" i="28" s="1"/>
  <c r="RVN22" i="28" s="1"/>
  <c r="RVH22" i="28" s="1"/>
  <c r="RVB22" i="28" s="1"/>
  <c r="RUV22" i="28" s="1"/>
  <c r="RUP22" i="28" s="1"/>
  <c r="RUJ22" i="28" s="1"/>
  <c r="RUD22" i="28" s="1"/>
  <c r="RTX22" i="28" s="1"/>
  <c r="RTR22" i="28" s="1"/>
  <c r="RTL22" i="28" s="1"/>
  <c r="RTF22" i="28" s="1"/>
  <c r="RSZ22" i="28" s="1"/>
  <c r="RST22" i="28" s="1"/>
  <c r="RSN22" i="28" s="1"/>
  <c r="RSH22" i="28" s="1"/>
  <c r="RSB22" i="28" s="1"/>
  <c r="RRV22" i="28" s="1"/>
  <c r="RRP22" i="28" s="1"/>
  <c r="RRJ22" i="28" s="1"/>
  <c r="RRD22" i="28" s="1"/>
  <c r="RQX22" i="28" s="1"/>
  <c r="RQR22" i="28" s="1"/>
  <c r="RQL22" i="28" s="1"/>
  <c r="RQF22" i="28" s="1"/>
  <c r="RPZ22" i="28" s="1"/>
  <c r="RPT22" i="28" s="1"/>
  <c r="RPN22" i="28" s="1"/>
  <c r="RPH22" i="28" s="1"/>
  <c r="RPB22" i="28" s="1"/>
  <c r="ROV22" i="28" s="1"/>
  <c r="ROP22" i="28" s="1"/>
  <c r="ROJ22" i="28" s="1"/>
  <c r="ROD22" i="28" s="1"/>
  <c r="RNX22" i="28" s="1"/>
  <c r="RNR22" i="28" s="1"/>
  <c r="RNL22" i="28" s="1"/>
  <c r="RNF22" i="28" s="1"/>
  <c r="RMZ22" i="28" s="1"/>
  <c r="RMT22" i="28" s="1"/>
  <c r="RMN22" i="28" s="1"/>
  <c r="RMH22" i="28" s="1"/>
  <c r="RMB22" i="28" s="1"/>
  <c r="RLV22" i="28" s="1"/>
  <c r="RLP22" i="28" s="1"/>
  <c r="RLJ22" i="28" s="1"/>
  <c r="RLD22" i="28" s="1"/>
  <c r="RKX22" i="28" s="1"/>
  <c r="RKR22" i="28" s="1"/>
  <c r="RKL22" i="28" s="1"/>
  <c r="RKF22" i="28" s="1"/>
  <c r="RJZ22" i="28" s="1"/>
  <c r="RJT22" i="28" s="1"/>
  <c r="RJN22" i="28" s="1"/>
  <c r="RJH22" i="28" s="1"/>
  <c r="RJB22" i="28" s="1"/>
  <c r="RIV22" i="28" s="1"/>
  <c r="RIP22" i="28" s="1"/>
  <c r="RIJ22" i="28" s="1"/>
  <c r="RID22" i="28" s="1"/>
  <c r="RHX22" i="28" s="1"/>
  <c r="RHR22" i="28" s="1"/>
  <c r="RHL22" i="28" s="1"/>
  <c r="RHF22" i="28" s="1"/>
  <c r="RGZ22" i="28" s="1"/>
  <c r="RGT22" i="28" s="1"/>
  <c r="RGN22" i="28" s="1"/>
  <c r="RGH22" i="28" s="1"/>
  <c r="RGB22" i="28" s="1"/>
  <c r="RFV22" i="28" s="1"/>
  <c r="RFP22" i="28" s="1"/>
  <c r="RFJ22" i="28" s="1"/>
  <c r="RFD22" i="28" s="1"/>
  <c r="REX22" i="28" s="1"/>
  <c r="RER22" i="28" s="1"/>
  <c r="REL22" i="28" s="1"/>
  <c r="REF22" i="28" s="1"/>
  <c r="RDZ22" i="28" s="1"/>
  <c r="RDT22" i="28" s="1"/>
  <c r="RDN22" i="28" s="1"/>
  <c r="RDH22" i="28" s="1"/>
  <c r="RDB22" i="28" s="1"/>
  <c r="RCV22" i="28" s="1"/>
  <c r="RCP22" i="28" s="1"/>
  <c r="RCJ22" i="28" s="1"/>
  <c r="RCD22" i="28" s="1"/>
  <c r="RBX22" i="28" s="1"/>
  <c r="RBR22" i="28" s="1"/>
  <c r="RBL22" i="28" s="1"/>
  <c r="RBF22" i="28" s="1"/>
  <c r="RAZ22" i="28" s="1"/>
  <c r="RAT22" i="28" s="1"/>
  <c r="RAN22" i="28" s="1"/>
  <c r="RAH22" i="28" s="1"/>
  <c r="RAB22" i="28" s="1"/>
  <c r="QZV22" i="28" s="1"/>
  <c r="QZP22" i="28" s="1"/>
  <c r="QZJ22" i="28" s="1"/>
  <c r="QZD22" i="28" s="1"/>
  <c r="QYX22" i="28" s="1"/>
  <c r="QYR22" i="28" s="1"/>
  <c r="QYL22" i="28" s="1"/>
  <c r="QYF22" i="28" s="1"/>
  <c r="QXZ22" i="28" s="1"/>
  <c r="QXT22" i="28" s="1"/>
  <c r="QXN22" i="28" s="1"/>
  <c r="QXH22" i="28" s="1"/>
  <c r="QXB22" i="28" s="1"/>
  <c r="QWV22" i="28" s="1"/>
  <c r="QWP22" i="28" s="1"/>
  <c r="QWJ22" i="28" s="1"/>
  <c r="QWD22" i="28" s="1"/>
  <c r="QVX22" i="28" s="1"/>
  <c r="QVR22" i="28" s="1"/>
  <c r="QVL22" i="28" s="1"/>
  <c r="QVF22" i="28" s="1"/>
  <c r="QUZ22" i="28" s="1"/>
  <c r="QUT22" i="28" s="1"/>
  <c r="QUN22" i="28" s="1"/>
  <c r="QUH22" i="28" s="1"/>
  <c r="QUB22" i="28" s="1"/>
  <c r="QTV22" i="28" s="1"/>
  <c r="QTP22" i="28" s="1"/>
  <c r="QTJ22" i="28" s="1"/>
  <c r="QTD22" i="28" s="1"/>
  <c r="QSX22" i="28" s="1"/>
  <c r="QSR22" i="28" s="1"/>
  <c r="QSL22" i="28" s="1"/>
  <c r="QSF22" i="28" s="1"/>
  <c r="QRZ22" i="28" s="1"/>
  <c r="QRT22" i="28" s="1"/>
  <c r="QRN22" i="28" s="1"/>
  <c r="QRH22" i="28" s="1"/>
  <c r="QRB22" i="28" s="1"/>
  <c r="QQV22" i="28" s="1"/>
  <c r="QQP22" i="28" s="1"/>
  <c r="QQJ22" i="28" s="1"/>
  <c r="QQD22" i="28" s="1"/>
  <c r="QPX22" i="28" s="1"/>
  <c r="QPR22" i="28" s="1"/>
  <c r="QPL22" i="28" s="1"/>
  <c r="QPF22" i="28" s="1"/>
  <c r="QOZ22" i="28" s="1"/>
  <c r="QOT22" i="28" s="1"/>
  <c r="QON22" i="28" s="1"/>
  <c r="QOH22" i="28" s="1"/>
  <c r="QOB22" i="28" s="1"/>
  <c r="QNV22" i="28" s="1"/>
  <c r="QNP22" i="28" s="1"/>
  <c r="QNJ22" i="28" s="1"/>
  <c r="QND22" i="28" s="1"/>
  <c r="QMX22" i="28" s="1"/>
  <c r="QMR22" i="28" s="1"/>
  <c r="QML22" i="28" s="1"/>
  <c r="QMF22" i="28" s="1"/>
  <c r="QLZ22" i="28" s="1"/>
  <c r="QLT22" i="28" s="1"/>
  <c r="QLN22" i="28" s="1"/>
  <c r="QLH22" i="28" s="1"/>
  <c r="QLB22" i="28" s="1"/>
  <c r="QKV22" i="28" s="1"/>
  <c r="QKP22" i="28" s="1"/>
  <c r="QKJ22" i="28" s="1"/>
  <c r="QKD22" i="28" s="1"/>
  <c r="QJX22" i="28" s="1"/>
  <c r="QJR22" i="28" s="1"/>
  <c r="QJL22" i="28" s="1"/>
  <c r="QJF22" i="28" s="1"/>
  <c r="QIZ22" i="28" s="1"/>
  <c r="QIT22" i="28" s="1"/>
  <c r="QIN22" i="28" s="1"/>
  <c r="QIH22" i="28" s="1"/>
  <c r="QIB22" i="28" s="1"/>
  <c r="QHV22" i="28" s="1"/>
  <c r="QHP22" i="28" s="1"/>
  <c r="QHJ22" i="28" s="1"/>
  <c r="QHD22" i="28" s="1"/>
  <c r="QGX22" i="28" s="1"/>
  <c r="QGR22" i="28" s="1"/>
  <c r="QGL22" i="28" s="1"/>
  <c r="QGF22" i="28" s="1"/>
  <c r="QFZ22" i="28" s="1"/>
  <c r="QFT22" i="28" s="1"/>
  <c r="QFN22" i="28" s="1"/>
  <c r="QFH22" i="28" s="1"/>
  <c r="QFB22" i="28" s="1"/>
  <c r="QEV22" i="28" s="1"/>
  <c r="QEP22" i="28" s="1"/>
  <c r="QEJ22" i="28" s="1"/>
  <c r="QED22" i="28" s="1"/>
  <c r="QDX22" i="28" s="1"/>
  <c r="QDR22" i="28" s="1"/>
  <c r="QDL22" i="28" s="1"/>
  <c r="QDF22" i="28" s="1"/>
  <c r="QCZ22" i="28" s="1"/>
  <c r="QCT22" i="28" s="1"/>
  <c r="QCN22" i="28" s="1"/>
  <c r="QCH22" i="28" s="1"/>
  <c r="QCB22" i="28" s="1"/>
  <c r="QBV22" i="28" s="1"/>
  <c r="QBP22" i="28" s="1"/>
  <c r="QBJ22" i="28" s="1"/>
  <c r="QBD22" i="28" s="1"/>
  <c r="QAX22" i="28" s="1"/>
  <c r="QAR22" i="28" s="1"/>
  <c r="QAL22" i="28" s="1"/>
  <c r="QAF22" i="28" s="1"/>
  <c r="PZZ22" i="28" s="1"/>
  <c r="PZT22" i="28" s="1"/>
  <c r="PZN22" i="28" s="1"/>
  <c r="PZH22" i="28" s="1"/>
  <c r="PZB22" i="28" s="1"/>
  <c r="PYV22" i="28" s="1"/>
  <c r="PYP22" i="28" s="1"/>
  <c r="PYJ22" i="28" s="1"/>
  <c r="PYD22" i="28" s="1"/>
  <c r="PXX22" i="28" s="1"/>
  <c r="PXR22" i="28" s="1"/>
  <c r="PXL22" i="28" s="1"/>
  <c r="PXF22" i="28" s="1"/>
  <c r="PWZ22" i="28" s="1"/>
  <c r="PWT22" i="28" s="1"/>
  <c r="PWN22" i="28" s="1"/>
  <c r="PWH22" i="28" s="1"/>
  <c r="PWB22" i="28" s="1"/>
  <c r="PVV22" i="28" s="1"/>
  <c r="PVP22" i="28" s="1"/>
  <c r="PVJ22" i="28" s="1"/>
  <c r="PVD22" i="28" s="1"/>
  <c r="PUX22" i="28" s="1"/>
  <c r="PUR22" i="28" s="1"/>
  <c r="PUL22" i="28" s="1"/>
  <c r="PUF22" i="28" s="1"/>
  <c r="PTZ22" i="28" s="1"/>
  <c r="PTT22" i="28" s="1"/>
  <c r="PTN22" i="28" s="1"/>
  <c r="PTH22" i="28" s="1"/>
  <c r="PTB22" i="28" s="1"/>
  <c r="PSV22" i="28" s="1"/>
  <c r="PSP22" i="28" s="1"/>
  <c r="PSJ22" i="28" s="1"/>
  <c r="PSD22" i="28" s="1"/>
  <c r="PRX22" i="28" s="1"/>
  <c r="PRR22" i="28" s="1"/>
  <c r="PRL22" i="28" s="1"/>
  <c r="PRF22" i="28" s="1"/>
  <c r="PQZ22" i="28" s="1"/>
  <c r="PQT22" i="28" s="1"/>
  <c r="PQN22" i="28" s="1"/>
  <c r="PQH22" i="28" s="1"/>
  <c r="PQB22" i="28" s="1"/>
  <c r="PPV22" i="28" s="1"/>
  <c r="PPP22" i="28" s="1"/>
  <c r="PPJ22" i="28" s="1"/>
  <c r="PPD22" i="28" s="1"/>
  <c r="POX22" i="28" s="1"/>
  <c r="POR22" i="28" s="1"/>
  <c r="POL22" i="28" s="1"/>
  <c r="POF22" i="28" s="1"/>
  <c r="PNZ22" i="28" s="1"/>
  <c r="PNT22" i="28" s="1"/>
  <c r="PNN22" i="28" s="1"/>
  <c r="PNH22" i="28" s="1"/>
  <c r="PNB22" i="28" s="1"/>
  <c r="PMV22" i="28" s="1"/>
  <c r="PMP22" i="28" s="1"/>
  <c r="PMJ22" i="28" s="1"/>
  <c r="PMD22" i="28" s="1"/>
  <c r="PLX22" i="28" s="1"/>
  <c r="PLR22" i="28" s="1"/>
  <c r="PLL22" i="28" s="1"/>
  <c r="PLF22" i="28" s="1"/>
  <c r="PKZ22" i="28" s="1"/>
  <c r="PKT22" i="28" s="1"/>
  <c r="PKN22" i="28" s="1"/>
  <c r="PKH22" i="28" s="1"/>
  <c r="PKB22" i="28" s="1"/>
  <c r="PJV22" i="28" s="1"/>
  <c r="PJP22" i="28" s="1"/>
  <c r="PJJ22" i="28" s="1"/>
  <c r="PJD22" i="28" s="1"/>
  <c r="PIX22" i="28" s="1"/>
  <c r="PIR22" i="28" s="1"/>
  <c r="PIL22" i="28" s="1"/>
  <c r="PIF22" i="28" s="1"/>
  <c r="PHZ22" i="28" s="1"/>
  <c r="PHT22" i="28" s="1"/>
  <c r="PHN22" i="28" s="1"/>
  <c r="PHH22" i="28" s="1"/>
  <c r="PHB22" i="28" s="1"/>
  <c r="PGV22" i="28" s="1"/>
  <c r="PGP22" i="28" s="1"/>
  <c r="PGJ22" i="28" s="1"/>
  <c r="PGD22" i="28" s="1"/>
  <c r="PFX22" i="28" s="1"/>
  <c r="PFR22" i="28" s="1"/>
  <c r="PFL22" i="28" s="1"/>
  <c r="PFF22" i="28" s="1"/>
  <c r="PEZ22" i="28" s="1"/>
  <c r="PET22" i="28" s="1"/>
  <c r="PEN22" i="28" s="1"/>
  <c r="PEH22" i="28" s="1"/>
  <c r="PEB22" i="28" s="1"/>
  <c r="PDV22" i="28" s="1"/>
  <c r="PDP22" i="28" s="1"/>
  <c r="PDJ22" i="28" s="1"/>
  <c r="PDD22" i="28" s="1"/>
  <c r="PCX22" i="28" s="1"/>
  <c r="PCR22" i="28" s="1"/>
  <c r="PCL22" i="28" s="1"/>
  <c r="PCF22" i="28" s="1"/>
  <c r="PBZ22" i="28" s="1"/>
  <c r="PBT22" i="28" s="1"/>
  <c r="PBN22" i="28" s="1"/>
  <c r="PBH22" i="28" s="1"/>
  <c r="PBB22" i="28" s="1"/>
  <c r="PAV22" i="28" s="1"/>
  <c r="PAP22" i="28" s="1"/>
  <c r="PAJ22" i="28" s="1"/>
  <c r="PAD22" i="28" s="1"/>
  <c r="OZX22" i="28" s="1"/>
  <c r="OZR22" i="28" s="1"/>
  <c r="OZL22" i="28" s="1"/>
  <c r="OZF22" i="28" s="1"/>
  <c r="OYZ22" i="28" s="1"/>
  <c r="OYT22" i="28" s="1"/>
  <c r="OYN22" i="28" s="1"/>
  <c r="OYH22" i="28" s="1"/>
  <c r="OYB22" i="28" s="1"/>
  <c r="OXV22" i="28" s="1"/>
  <c r="OXP22" i="28" s="1"/>
  <c r="OXJ22" i="28" s="1"/>
  <c r="OXD22" i="28" s="1"/>
  <c r="OWX22" i="28" s="1"/>
  <c r="OWR22" i="28" s="1"/>
  <c r="OWL22" i="28" s="1"/>
  <c r="OWF22" i="28" s="1"/>
  <c r="OVZ22" i="28" s="1"/>
  <c r="OVT22" i="28" s="1"/>
  <c r="OVN22" i="28" s="1"/>
  <c r="OVH22" i="28" s="1"/>
  <c r="OVB22" i="28" s="1"/>
  <c r="OUV22" i="28" s="1"/>
  <c r="OUP22" i="28" s="1"/>
  <c r="OUJ22" i="28" s="1"/>
  <c r="OUD22" i="28" s="1"/>
  <c r="OTX22" i="28" s="1"/>
  <c r="OTR22" i="28" s="1"/>
  <c r="OTL22" i="28" s="1"/>
  <c r="OTF22" i="28" s="1"/>
  <c r="OSZ22" i="28" s="1"/>
  <c r="OST22" i="28" s="1"/>
  <c r="OSN22" i="28" s="1"/>
  <c r="OSH22" i="28" s="1"/>
  <c r="OSB22" i="28" s="1"/>
  <c r="ORV22" i="28" s="1"/>
  <c r="ORP22" i="28" s="1"/>
  <c r="ORJ22" i="28" s="1"/>
  <c r="ORD22" i="28" s="1"/>
  <c r="OQX22" i="28" s="1"/>
  <c r="OQR22" i="28" s="1"/>
  <c r="OQL22" i="28" s="1"/>
  <c r="OQF22" i="28" s="1"/>
  <c r="OPZ22" i="28" s="1"/>
  <c r="OPT22" i="28" s="1"/>
  <c r="OPN22" i="28" s="1"/>
  <c r="OPH22" i="28" s="1"/>
  <c r="OPB22" i="28" s="1"/>
  <c r="OOV22" i="28" s="1"/>
  <c r="OOP22" i="28" s="1"/>
  <c r="OOJ22" i="28" s="1"/>
  <c r="OOD22" i="28" s="1"/>
  <c r="ONX22" i="28" s="1"/>
  <c r="ONR22" i="28" s="1"/>
  <c r="ONL22" i="28" s="1"/>
  <c r="ONF22" i="28" s="1"/>
  <c r="OMZ22" i="28" s="1"/>
  <c r="OMT22" i="28" s="1"/>
  <c r="OMN22" i="28" s="1"/>
  <c r="OMH22" i="28" s="1"/>
  <c r="OMB22" i="28" s="1"/>
  <c r="OLV22" i="28" s="1"/>
  <c r="OLP22" i="28" s="1"/>
  <c r="OLJ22" i="28" s="1"/>
  <c r="OLD22" i="28" s="1"/>
  <c r="OKX22" i="28" s="1"/>
  <c r="OKR22" i="28" s="1"/>
  <c r="OKL22" i="28" s="1"/>
  <c r="OKF22" i="28" s="1"/>
  <c r="OJZ22" i="28" s="1"/>
  <c r="OJT22" i="28" s="1"/>
  <c r="OJN22" i="28" s="1"/>
  <c r="OJH22" i="28" s="1"/>
  <c r="OJB22" i="28" s="1"/>
  <c r="OIV22" i="28" s="1"/>
  <c r="OIP22" i="28" s="1"/>
  <c r="OIJ22" i="28" s="1"/>
  <c r="OID22" i="28" s="1"/>
  <c r="OHX22" i="28" s="1"/>
  <c r="OHR22" i="28" s="1"/>
  <c r="OHL22" i="28" s="1"/>
  <c r="OHF22" i="28" s="1"/>
  <c r="OGZ22" i="28" s="1"/>
  <c r="OGT22" i="28" s="1"/>
  <c r="OGN22" i="28" s="1"/>
  <c r="OGH22" i="28" s="1"/>
  <c r="OGB22" i="28" s="1"/>
  <c r="OFV22" i="28" s="1"/>
  <c r="OFP22" i="28" s="1"/>
  <c r="OFJ22" i="28" s="1"/>
  <c r="OFD22" i="28" s="1"/>
  <c r="OEX22" i="28" s="1"/>
  <c r="OER22" i="28" s="1"/>
  <c r="OEL22" i="28" s="1"/>
  <c r="OEF22" i="28" s="1"/>
  <c r="ODZ22" i="28" s="1"/>
  <c r="ODT22" i="28" s="1"/>
  <c r="ODN22" i="28" s="1"/>
  <c r="ODH22" i="28" s="1"/>
  <c r="ODB22" i="28" s="1"/>
  <c r="OCV22" i="28" s="1"/>
  <c r="OCP22" i="28" s="1"/>
  <c r="OCJ22" i="28" s="1"/>
  <c r="OCD22" i="28" s="1"/>
  <c r="OBX22" i="28" s="1"/>
  <c r="OBR22" i="28" s="1"/>
  <c r="OBL22" i="28" s="1"/>
  <c r="OBF22" i="28" s="1"/>
  <c r="OAZ22" i="28" s="1"/>
  <c r="OAT22" i="28" s="1"/>
  <c r="OAN22" i="28" s="1"/>
  <c r="OAH22" i="28" s="1"/>
  <c r="OAB22" i="28" s="1"/>
  <c r="NZV22" i="28" s="1"/>
  <c r="NZP22" i="28" s="1"/>
  <c r="NZJ22" i="28" s="1"/>
  <c r="NZD22" i="28" s="1"/>
  <c r="NYX22" i="28" s="1"/>
  <c r="NYR22" i="28" s="1"/>
  <c r="NYL22" i="28" s="1"/>
  <c r="NYF22" i="28" s="1"/>
  <c r="NXZ22" i="28" s="1"/>
  <c r="NXT22" i="28" s="1"/>
  <c r="NXN22" i="28" s="1"/>
  <c r="NXH22" i="28" s="1"/>
  <c r="NXB22" i="28" s="1"/>
  <c r="NWV22" i="28" s="1"/>
  <c r="NWP22" i="28" s="1"/>
  <c r="NWJ22" i="28" s="1"/>
  <c r="NWD22" i="28" s="1"/>
  <c r="NVX22" i="28" s="1"/>
  <c r="NVR22" i="28" s="1"/>
  <c r="NVL22" i="28" s="1"/>
  <c r="NVF22" i="28" s="1"/>
  <c r="NUZ22" i="28" s="1"/>
  <c r="NUT22" i="28" s="1"/>
  <c r="NUN22" i="28" s="1"/>
  <c r="NUH22" i="28" s="1"/>
  <c r="NUB22" i="28" s="1"/>
  <c r="NTV22" i="28" s="1"/>
  <c r="NTP22" i="28" s="1"/>
  <c r="NTJ22" i="28" s="1"/>
  <c r="NTD22" i="28" s="1"/>
  <c r="NSX22" i="28" s="1"/>
  <c r="NSR22" i="28" s="1"/>
  <c r="NSL22" i="28" s="1"/>
  <c r="NSF22" i="28" s="1"/>
  <c r="NRZ22" i="28" s="1"/>
  <c r="NRT22" i="28" s="1"/>
  <c r="NRN22" i="28" s="1"/>
  <c r="NRH22" i="28" s="1"/>
  <c r="NRB22" i="28" s="1"/>
  <c r="NQV22" i="28" s="1"/>
  <c r="NQP22" i="28" s="1"/>
  <c r="NQJ22" i="28" s="1"/>
  <c r="NQD22" i="28" s="1"/>
  <c r="NPX22" i="28" s="1"/>
  <c r="NPR22" i="28" s="1"/>
  <c r="NPL22" i="28" s="1"/>
  <c r="NPF22" i="28" s="1"/>
  <c r="NOZ22" i="28" s="1"/>
  <c r="NOT22" i="28" s="1"/>
  <c r="NON22" i="28" s="1"/>
  <c r="NOH22" i="28" s="1"/>
  <c r="NOB22" i="28" s="1"/>
  <c r="NNV22" i="28" s="1"/>
  <c r="NNP22" i="28" s="1"/>
  <c r="NNJ22" i="28" s="1"/>
  <c r="NND22" i="28" s="1"/>
  <c r="NMX22" i="28" s="1"/>
  <c r="NMR22" i="28" s="1"/>
  <c r="NML22" i="28" s="1"/>
  <c r="NMF22" i="28" s="1"/>
  <c r="NLZ22" i="28" s="1"/>
  <c r="NLT22" i="28" s="1"/>
  <c r="NLN22" i="28" s="1"/>
  <c r="NLH22" i="28" s="1"/>
  <c r="NLB22" i="28" s="1"/>
  <c r="NKV22" i="28" s="1"/>
  <c r="NKP22" i="28" s="1"/>
  <c r="NKJ22" i="28" s="1"/>
  <c r="NKD22" i="28" s="1"/>
  <c r="NJX22" i="28" s="1"/>
  <c r="NJR22" i="28" s="1"/>
  <c r="NJL22" i="28" s="1"/>
  <c r="NJF22" i="28" s="1"/>
  <c r="NIZ22" i="28" s="1"/>
  <c r="NIT22" i="28" s="1"/>
  <c r="NIN22" i="28" s="1"/>
  <c r="NIH22" i="28" s="1"/>
  <c r="NIB22" i="28" s="1"/>
  <c r="NHV22" i="28" s="1"/>
  <c r="NHP22" i="28" s="1"/>
  <c r="NHJ22" i="28" s="1"/>
  <c r="NHD22" i="28" s="1"/>
  <c r="NGX22" i="28" s="1"/>
  <c r="NGR22" i="28" s="1"/>
  <c r="NGL22" i="28" s="1"/>
  <c r="NGF22" i="28" s="1"/>
  <c r="NFZ22" i="28" s="1"/>
  <c r="NFT22" i="28" s="1"/>
  <c r="NFN22" i="28" s="1"/>
  <c r="NFH22" i="28" s="1"/>
  <c r="NFB22" i="28" s="1"/>
  <c r="NEV22" i="28" s="1"/>
  <c r="NEP22" i="28" s="1"/>
  <c r="NEJ22" i="28" s="1"/>
  <c r="NED22" i="28" s="1"/>
  <c r="NDX22" i="28" s="1"/>
  <c r="NDR22" i="28" s="1"/>
  <c r="NDL22" i="28" s="1"/>
  <c r="NDF22" i="28" s="1"/>
  <c r="NCZ22" i="28" s="1"/>
  <c r="NCT22" i="28" s="1"/>
  <c r="NCN22" i="28" s="1"/>
  <c r="NCH22" i="28" s="1"/>
  <c r="NCB22" i="28" s="1"/>
  <c r="NBV22" i="28" s="1"/>
  <c r="NBP22" i="28" s="1"/>
  <c r="NBJ22" i="28" s="1"/>
  <c r="NBD22" i="28" s="1"/>
  <c r="NAX22" i="28" s="1"/>
  <c r="NAR22" i="28" s="1"/>
  <c r="NAL22" i="28" s="1"/>
  <c r="NAF22" i="28" s="1"/>
  <c r="MZZ22" i="28" s="1"/>
  <c r="MZT22" i="28" s="1"/>
  <c r="MZN22" i="28" s="1"/>
  <c r="MZH22" i="28" s="1"/>
  <c r="MZB22" i="28" s="1"/>
  <c r="MYV22" i="28" s="1"/>
  <c r="MYP22" i="28" s="1"/>
  <c r="MYJ22" i="28" s="1"/>
  <c r="MYD22" i="28" s="1"/>
  <c r="MXX22" i="28" s="1"/>
  <c r="MXR22" i="28" s="1"/>
  <c r="MXL22" i="28" s="1"/>
  <c r="MXF22" i="28" s="1"/>
  <c r="MWZ22" i="28" s="1"/>
  <c r="MWT22" i="28" s="1"/>
  <c r="MWN22" i="28" s="1"/>
  <c r="MWH22" i="28" s="1"/>
  <c r="MWB22" i="28" s="1"/>
  <c r="MVV22" i="28" s="1"/>
  <c r="MVP22" i="28" s="1"/>
  <c r="MVJ22" i="28" s="1"/>
  <c r="MVD22" i="28" s="1"/>
  <c r="MUX22" i="28" s="1"/>
  <c r="MUR22" i="28" s="1"/>
  <c r="MUL22" i="28" s="1"/>
  <c r="MUF22" i="28" s="1"/>
  <c r="MTZ22" i="28" s="1"/>
  <c r="MTT22" i="28" s="1"/>
  <c r="MTN22" i="28" s="1"/>
  <c r="MTH22" i="28" s="1"/>
  <c r="MTB22" i="28" s="1"/>
  <c r="MSV22" i="28" s="1"/>
  <c r="MSP22" i="28" s="1"/>
  <c r="MSJ22" i="28" s="1"/>
  <c r="MSD22" i="28" s="1"/>
  <c r="MRX22" i="28" s="1"/>
  <c r="MRR22" i="28" s="1"/>
  <c r="MRL22" i="28" s="1"/>
  <c r="MRF22" i="28" s="1"/>
  <c r="MQZ22" i="28" s="1"/>
  <c r="MQT22" i="28" s="1"/>
  <c r="MQN22" i="28" s="1"/>
  <c r="MQH22" i="28" s="1"/>
  <c r="MQB22" i="28" s="1"/>
  <c r="MPV22" i="28" s="1"/>
  <c r="MPP22" i="28" s="1"/>
  <c r="MPJ22" i="28" s="1"/>
  <c r="MPD22" i="28" s="1"/>
  <c r="MOX22" i="28" s="1"/>
  <c r="MOR22" i="28" s="1"/>
  <c r="MOL22" i="28" s="1"/>
  <c r="MOF22" i="28" s="1"/>
  <c r="MNZ22" i="28" s="1"/>
  <c r="MNT22" i="28" s="1"/>
  <c r="MNN22" i="28" s="1"/>
  <c r="MNH22" i="28" s="1"/>
  <c r="MNB22" i="28" s="1"/>
  <c r="MMV22" i="28" s="1"/>
  <c r="MMP22" i="28" s="1"/>
  <c r="MMJ22" i="28" s="1"/>
  <c r="MMD22" i="28" s="1"/>
  <c r="MLX22" i="28" s="1"/>
  <c r="MLR22" i="28" s="1"/>
  <c r="MLL22" i="28" s="1"/>
  <c r="MLF22" i="28" s="1"/>
  <c r="MKZ22" i="28" s="1"/>
  <c r="MKT22" i="28" s="1"/>
  <c r="MKN22" i="28" s="1"/>
  <c r="MKH22" i="28" s="1"/>
  <c r="MKB22" i="28" s="1"/>
  <c r="MJV22" i="28" s="1"/>
  <c r="MJP22" i="28" s="1"/>
  <c r="MJJ22" i="28" s="1"/>
  <c r="MJD22" i="28" s="1"/>
  <c r="MIX22" i="28" s="1"/>
  <c r="MIR22" i="28" s="1"/>
  <c r="MIL22" i="28" s="1"/>
  <c r="MIF22" i="28" s="1"/>
  <c r="MHZ22" i="28" s="1"/>
  <c r="MHT22" i="28" s="1"/>
  <c r="MHN22" i="28" s="1"/>
  <c r="MHH22" i="28" s="1"/>
  <c r="MHB22" i="28" s="1"/>
  <c r="MGV22" i="28" s="1"/>
  <c r="MGP22" i="28" s="1"/>
  <c r="MGJ22" i="28" s="1"/>
  <c r="MGD22" i="28" s="1"/>
  <c r="MFX22" i="28" s="1"/>
  <c r="MFR22" i="28" s="1"/>
  <c r="MFL22" i="28" s="1"/>
  <c r="MFF22" i="28" s="1"/>
  <c r="MEZ22" i="28" s="1"/>
  <c r="MET22" i="28" s="1"/>
  <c r="MEN22" i="28" s="1"/>
  <c r="MEH22" i="28" s="1"/>
  <c r="MEB22" i="28" s="1"/>
  <c r="MDV22" i="28" s="1"/>
  <c r="MDP22" i="28" s="1"/>
  <c r="MDJ22" i="28" s="1"/>
  <c r="MDD22" i="28" s="1"/>
  <c r="MCX22" i="28" s="1"/>
  <c r="MCR22" i="28" s="1"/>
  <c r="MCL22" i="28" s="1"/>
  <c r="MCF22" i="28" s="1"/>
  <c r="MBZ22" i="28" s="1"/>
  <c r="MBT22" i="28" s="1"/>
  <c r="MBN22" i="28" s="1"/>
  <c r="MBH22" i="28" s="1"/>
  <c r="MBB22" i="28" s="1"/>
  <c r="MAV22" i="28" s="1"/>
  <c r="MAP22" i="28" s="1"/>
  <c r="MAJ22" i="28" s="1"/>
  <c r="MAD22" i="28" s="1"/>
  <c r="LZX22" i="28" s="1"/>
  <c r="LZR22" i="28" s="1"/>
  <c r="LZL22" i="28" s="1"/>
  <c r="LZF22" i="28" s="1"/>
  <c r="LYZ22" i="28" s="1"/>
  <c r="LYT22" i="28" s="1"/>
  <c r="LYN22" i="28" s="1"/>
  <c r="LYH22" i="28" s="1"/>
  <c r="LYB22" i="28" s="1"/>
  <c r="LXV22" i="28" s="1"/>
  <c r="LXP22" i="28" s="1"/>
  <c r="LXJ22" i="28" s="1"/>
  <c r="LXD22" i="28" s="1"/>
  <c r="LWX22" i="28" s="1"/>
  <c r="LWR22" i="28" s="1"/>
  <c r="LWL22" i="28" s="1"/>
  <c r="LWF22" i="28" s="1"/>
  <c r="LVZ22" i="28" s="1"/>
  <c r="LVT22" i="28" s="1"/>
  <c r="LVN22" i="28" s="1"/>
  <c r="LVH22" i="28" s="1"/>
  <c r="LVB22" i="28" s="1"/>
  <c r="LUV22" i="28" s="1"/>
  <c r="LUP22" i="28" s="1"/>
  <c r="LUJ22" i="28" s="1"/>
  <c r="LUD22" i="28" s="1"/>
  <c r="LTX22" i="28" s="1"/>
  <c r="LTR22" i="28" s="1"/>
  <c r="LTL22" i="28" s="1"/>
  <c r="LTF22" i="28" s="1"/>
  <c r="LSZ22" i="28" s="1"/>
  <c r="LST22" i="28" s="1"/>
  <c r="LSN22" i="28" s="1"/>
  <c r="LSH22" i="28" s="1"/>
  <c r="LSB22" i="28" s="1"/>
  <c r="LRV22" i="28" s="1"/>
  <c r="LRP22" i="28" s="1"/>
  <c r="LRJ22" i="28" s="1"/>
  <c r="LRD22" i="28" s="1"/>
  <c r="LQX22" i="28" s="1"/>
  <c r="LQR22" i="28" s="1"/>
  <c r="LQL22" i="28" s="1"/>
  <c r="LQF22" i="28" s="1"/>
  <c r="LPZ22" i="28" s="1"/>
  <c r="LPT22" i="28" s="1"/>
  <c r="LPN22" i="28" s="1"/>
  <c r="LPH22" i="28" s="1"/>
  <c r="LPB22" i="28" s="1"/>
  <c r="LOV22" i="28" s="1"/>
  <c r="LOP22" i="28" s="1"/>
  <c r="LOJ22" i="28" s="1"/>
  <c r="LOD22" i="28" s="1"/>
  <c r="LNX22" i="28" s="1"/>
  <c r="LNR22" i="28" s="1"/>
  <c r="LNL22" i="28" s="1"/>
  <c r="LNF22" i="28" s="1"/>
  <c r="LMZ22" i="28" s="1"/>
  <c r="LMT22" i="28" s="1"/>
  <c r="LMN22" i="28" s="1"/>
  <c r="LMH22" i="28" s="1"/>
  <c r="LMB22" i="28" s="1"/>
  <c r="LLV22" i="28" s="1"/>
  <c r="LLP22" i="28" s="1"/>
  <c r="LLJ22" i="28" s="1"/>
  <c r="LLD22" i="28" s="1"/>
  <c r="LKX22" i="28" s="1"/>
  <c r="LKR22" i="28" s="1"/>
  <c r="LKL22" i="28" s="1"/>
  <c r="LKF22" i="28" s="1"/>
  <c r="LJZ22" i="28" s="1"/>
  <c r="LJT22" i="28" s="1"/>
  <c r="LJN22" i="28" s="1"/>
  <c r="LJH22" i="28" s="1"/>
  <c r="LJB22" i="28" s="1"/>
  <c r="LIV22" i="28" s="1"/>
  <c r="LIP22" i="28" s="1"/>
  <c r="LIJ22" i="28" s="1"/>
  <c r="LID22" i="28" s="1"/>
  <c r="LHX22" i="28" s="1"/>
  <c r="LHR22" i="28" s="1"/>
  <c r="LHL22" i="28" s="1"/>
  <c r="LHF22" i="28" s="1"/>
  <c r="LGZ22" i="28" s="1"/>
  <c r="LGT22" i="28" s="1"/>
  <c r="LGN22" i="28" s="1"/>
  <c r="LGH22" i="28" s="1"/>
  <c r="LGB22" i="28" s="1"/>
  <c r="LFV22" i="28" s="1"/>
  <c r="LFP22" i="28" s="1"/>
  <c r="LFJ22" i="28" s="1"/>
  <c r="LFD22" i="28" s="1"/>
  <c r="LEX22" i="28" s="1"/>
  <c r="LER22" i="28" s="1"/>
  <c r="LEL22" i="28" s="1"/>
  <c r="LEF22" i="28" s="1"/>
  <c r="LDZ22" i="28" s="1"/>
  <c r="LDT22" i="28" s="1"/>
  <c r="LDN22" i="28" s="1"/>
  <c r="LDH22" i="28" s="1"/>
  <c r="LDB22" i="28" s="1"/>
  <c r="LCV22" i="28" s="1"/>
  <c r="LCP22" i="28" s="1"/>
  <c r="LCJ22" i="28" s="1"/>
  <c r="LCD22" i="28" s="1"/>
  <c r="LBX22" i="28" s="1"/>
  <c r="LBR22" i="28" s="1"/>
  <c r="LBL22" i="28" s="1"/>
  <c r="LBF22" i="28" s="1"/>
  <c r="LAZ22" i="28" s="1"/>
  <c r="LAT22" i="28" s="1"/>
  <c r="LAN22" i="28" s="1"/>
  <c r="LAH22" i="28" s="1"/>
  <c r="LAB22" i="28" s="1"/>
  <c r="KZV22" i="28" s="1"/>
  <c r="KZP22" i="28" s="1"/>
  <c r="KZJ22" i="28" s="1"/>
  <c r="KZD22" i="28" s="1"/>
  <c r="KYX22" i="28" s="1"/>
  <c r="KYR22" i="28" s="1"/>
  <c r="KYL22" i="28" s="1"/>
  <c r="KYF22" i="28" s="1"/>
  <c r="KXZ22" i="28" s="1"/>
  <c r="KXT22" i="28" s="1"/>
  <c r="KXN22" i="28" s="1"/>
  <c r="KXH22" i="28" s="1"/>
  <c r="KXB22" i="28" s="1"/>
  <c r="KWV22" i="28" s="1"/>
  <c r="KWP22" i="28" s="1"/>
  <c r="KWJ22" i="28" s="1"/>
  <c r="KWD22" i="28" s="1"/>
  <c r="KVX22" i="28" s="1"/>
  <c r="KVR22" i="28" s="1"/>
  <c r="KVL22" i="28" s="1"/>
  <c r="KVF22" i="28" s="1"/>
  <c r="KUZ22" i="28" s="1"/>
  <c r="KUT22" i="28" s="1"/>
  <c r="KUN22" i="28" s="1"/>
  <c r="KUH22" i="28" s="1"/>
  <c r="KUB22" i="28" s="1"/>
  <c r="KTV22" i="28" s="1"/>
  <c r="KTP22" i="28" s="1"/>
  <c r="KTJ22" i="28" s="1"/>
  <c r="KTD22" i="28" s="1"/>
  <c r="KSX22" i="28" s="1"/>
  <c r="KSR22" i="28" s="1"/>
  <c r="KSL22" i="28" s="1"/>
  <c r="KSF22" i="28" s="1"/>
  <c r="KRZ22" i="28" s="1"/>
  <c r="KRT22" i="28" s="1"/>
  <c r="KRN22" i="28" s="1"/>
  <c r="KRH22" i="28" s="1"/>
  <c r="KRB22" i="28" s="1"/>
  <c r="KQV22" i="28" s="1"/>
  <c r="KQP22" i="28" s="1"/>
  <c r="KQJ22" i="28" s="1"/>
  <c r="KQD22" i="28" s="1"/>
  <c r="KPX22" i="28" s="1"/>
  <c r="KPR22" i="28" s="1"/>
  <c r="KPL22" i="28" s="1"/>
  <c r="KPF22" i="28" s="1"/>
  <c r="KOZ22" i="28" s="1"/>
  <c r="KOT22" i="28" s="1"/>
  <c r="KON22" i="28" s="1"/>
  <c r="KOH22" i="28" s="1"/>
  <c r="KOB22" i="28" s="1"/>
  <c r="KNV22" i="28" s="1"/>
  <c r="KNP22" i="28" s="1"/>
  <c r="KNJ22" i="28" s="1"/>
  <c r="KND22" i="28" s="1"/>
  <c r="KMX22" i="28" s="1"/>
  <c r="KMR22" i="28" s="1"/>
  <c r="KML22" i="28" s="1"/>
  <c r="KMF22" i="28" s="1"/>
  <c r="KLZ22" i="28" s="1"/>
  <c r="KLT22" i="28" s="1"/>
  <c r="KLN22" i="28" s="1"/>
  <c r="KLH22" i="28" s="1"/>
  <c r="KLB22" i="28" s="1"/>
  <c r="KKV22" i="28" s="1"/>
  <c r="KKP22" i="28" s="1"/>
  <c r="KKJ22" i="28" s="1"/>
  <c r="KKD22" i="28" s="1"/>
  <c r="KJX22" i="28" s="1"/>
  <c r="KJR22" i="28" s="1"/>
  <c r="KJL22" i="28" s="1"/>
  <c r="KJF22" i="28" s="1"/>
  <c r="KIZ22" i="28" s="1"/>
  <c r="KIT22" i="28" s="1"/>
  <c r="KIN22" i="28" s="1"/>
  <c r="KIH22" i="28" s="1"/>
  <c r="KIB22" i="28" s="1"/>
  <c r="KHV22" i="28" s="1"/>
  <c r="KHP22" i="28" s="1"/>
  <c r="KHJ22" i="28" s="1"/>
  <c r="KHD22" i="28" s="1"/>
  <c r="KGX22" i="28" s="1"/>
  <c r="KGR22" i="28" s="1"/>
  <c r="KGL22" i="28" s="1"/>
  <c r="KGF22" i="28" s="1"/>
  <c r="KFZ22" i="28" s="1"/>
  <c r="KFT22" i="28" s="1"/>
  <c r="KFN22" i="28" s="1"/>
  <c r="KFH22" i="28" s="1"/>
  <c r="KFB22" i="28" s="1"/>
  <c r="KEV22" i="28" s="1"/>
  <c r="KEP22" i="28" s="1"/>
  <c r="KEJ22" i="28" s="1"/>
  <c r="KED22" i="28" s="1"/>
  <c r="KDX22" i="28" s="1"/>
  <c r="KDR22" i="28" s="1"/>
  <c r="KDL22" i="28" s="1"/>
  <c r="KDF22" i="28" s="1"/>
  <c r="KCZ22" i="28" s="1"/>
  <c r="KCT22" i="28" s="1"/>
  <c r="KCN22" i="28" s="1"/>
  <c r="KCH22" i="28" s="1"/>
  <c r="KCB22" i="28" s="1"/>
  <c r="KBV22" i="28" s="1"/>
  <c r="KBP22" i="28" s="1"/>
  <c r="KBJ22" i="28" s="1"/>
  <c r="KBD22" i="28" s="1"/>
  <c r="KAX22" i="28" s="1"/>
  <c r="KAR22" i="28" s="1"/>
  <c r="KAL22" i="28" s="1"/>
  <c r="KAF22" i="28" s="1"/>
  <c r="JZZ22" i="28" s="1"/>
  <c r="JZT22" i="28" s="1"/>
  <c r="JZN22" i="28" s="1"/>
  <c r="JZH22" i="28" s="1"/>
  <c r="JZB22" i="28" s="1"/>
  <c r="JYV22" i="28" s="1"/>
  <c r="JYP22" i="28" s="1"/>
  <c r="JYJ22" i="28" s="1"/>
  <c r="JYD22" i="28" s="1"/>
  <c r="JXX22" i="28" s="1"/>
  <c r="JXR22" i="28" s="1"/>
  <c r="JXL22" i="28" s="1"/>
  <c r="JXF22" i="28" s="1"/>
  <c r="JWZ22" i="28" s="1"/>
  <c r="JWT22" i="28" s="1"/>
  <c r="JWN22" i="28" s="1"/>
  <c r="JWH22" i="28" s="1"/>
  <c r="JWB22" i="28" s="1"/>
  <c r="JVV22" i="28" s="1"/>
  <c r="JVP22" i="28" s="1"/>
  <c r="JVJ22" i="28" s="1"/>
  <c r="JVD22" i="28" s="1"/>
  <c r="JUX22" i="28" s="1"/>
  <c r="JUR22" i="28" s="1"/>
  <c r="JUL22" i="28" s="1"/>
  <c r="JUF22" i="28" s="1"/>
  <c r="JTZ22" i="28" s="1"/>
  <c r="JTT22" i="28" s="1"/>
  <c r="JTN22" i="28" s="1"/>
  <c r="JTH22" i="28" s="1"/>
  <c r="JTB22" i="28" s="1"/>
  <c r="JSV22" i="28" s="1"/>
  <c r="JSP22" i="28" s="1"/>
  <c r="JSJ22" i="28" s="1"/>
  <c r="JSD22" i="28" s="1"/>
  <c r="JRX22" i="28" s="1"/>
  <c r="JRR22" i="28" s="1"/>
  <c r="JRL22" i="28" s="1"/>
  <c r="JRF22" i="28" s="1"/>
  <c r="JQZ22" i="28" s="1"/>
  <c r="JQT22" i="28" s="1"/>
  <c r="JQN22" i="28" s="1"/>
  <c r="JQH22" i="28" s="1"/>
  <c r="JQB22" i="28" s="1"/>
  <c r="JPV22" i="28" s="1"/>
  <c r="JPP22" i="28" s="1"/>
  <c r="JPJ22" i="28" s="1"/>
  <c r="JPD22" i="28" s="1"/>
  <c r="JOX22" i="28" s="1"/>
  <c r="JOR22" i="28" s="1"/>
  <c r="JOL22" i="28" s="1"/>
  <c r="JOF22" i="28" s="1"/>
  <c r="JNZ22" i="28" s="1"/>
  <c r="JNT22" i="28" s="1"/>
  <c r="JNN22" i="28" s="1"/>
  <c r="JNH22" i="28" s="1"/>
  <c r="JNB22" i="28" s="1"/>
  <c r="JMV22" i="28" s="1"/>
  <c r="JMP22" i="28" s="1"/>
  <c r="JMJ22" i="28" s="1"/>
  <c r="JMD22" i="28" s="1"/>
  <c r="JLX22" i="28" s="1"/>
  <c r="JLR22" i="28" s="1"/>
  <c r="JLL22" i="28" s="1"/>
  <c r="JLF22" i="28" s="1"/>
  <c r="JKZ22" i="28" s="1"/>
  <c r="JKT22" i="28" s="1"/>
  <c r="JKN22" i="28" s="1"/>
  <c r="JKH22" i="28" s="1"/>
  <c r="JKB22" i="28" s="1"/>
  <c r="JJV22" i="28" s="1"/>
  <c r="JJP22" i="28" s="1"/>
  <c r="JJJ22" i="28" s="1"/>
  <c r="JJD22" i="28" s="1"/>
  <c r="JIX22" i="28" s="1"/>
  <c r="JIR22" i="28" s="1"/>
  <c r="JIL22" i="28" s="1"/>
  <c r="JIF22" i="28" s="1"/>
  <c r="JHZ22" i="28" s="1"/>
  <c r="JHT22" i="28" s="1"/>
  <c r="JHN22" i="28" s="1"/>
  <c r="JHH22" i="28" s="1"/>
  <c r="JHB22" i="28" s="1"/>
  <c r="JGV22" i="28" s="1"/>
  <c r="JGP22" i="28" s="1"/>
  <c r="JGJ22" i="28" s="1"/>
  <c r="JGD22" i="28" s="1"/>
  <c r="JFX22" i="28" s="1"/>
  <c r="JFR22" i="28" s="1"/>
  <c r="JFL22" i="28" s="1"/>
  <c r="JFF22" i="28" s="1"/>
  <c r="JEZ22" i="28" s="1"/>
  <c r="JET22" i="28" s="1"/>
  <c r="JEN22" i="28" s="1"/>
  <c r="JEH22" i="28" s="1"/>
  <c r="JEB22" i="28" s="1"/>
  <c r="JDV22" i="28" s="1"/>
  <c r="JDP22" i="28" s="1"/>
  <c r="JDJ22" i="28" s="1"/>
  <c r="JDD22" i="28" s="1"/>
  <c r="JCX22" i="28" s="1"/>
  <c r="JCR22" i="28" s="1"/>
  <c r="JCL22" i="28" s="1"/>
  <c r="JCF22" i="28" s="1"/>
  <c r="JBZ22" i="28" s="1"/>
  <c r="JBT22" i="28" s="1"/>
  <c r="JBN22" i="28" s="1"/>
  <c r="JBH22" i="28" s="1"/>
  <c r="JBB22" i="28" s="1"/>
  <c r="JAV22" i="28" s="1"/>
  <c r="JAP22" i="28" s="1"/>
  <c r="JAJ22" i="28" s="1"/>
  <c r="JAD22" i="28" s="1"/>
  <c r="IZX22" i="28" s="1"/>
  <c r="IZR22" i="28" s="1"/>
  <c r="IZL22" i="28" s="1"/>
  <c r="IZF22" i="28" s="1"/>
  <c r="IYZ22" i="28" s="1"/>
  <c r="IYT22" i="28" s="1"/>
  <c r="IYN22" i="28" s="1"/>
  <c r="IYH22" i="28" s="1"/>
  <c r="IYB22" i="28" s="1"/>
  <c r="IXV22" i="28" s="1"/>
  <c r="IXP22" i="28" s="1"/>
  <c r="IXJ22" i="28" s="1"/>
  <c r="IXD22" i="28" s="1"/>
  <c r="IWX22" i="28" s="1"/>
  <c r="IWR22" i="28" s="1"/>
  <c r="IWL22" i="28" s="1"/>
  <c r="IWF22" i="28" s="1"/>
  <c r="IVZ22" i="28" s="1"/>
  <c r="IVT22" i="28" s="1"/>
  <c r="IVN22" i="28" s="1"/>
  <c r="IVH22" i="28" s="1"/>
  <c r="IVB22" i="28" s="1"/>
  <c r="IUV22" i="28" s="1"/>
  <c r="IUP22" i="28" s="1"/>
  <c r="IUJ22" i="28" s="1"/>
  <c r="IUD22" i="28" s="1"/>
  <c r="ITX22" i="28" s="1"/>
  <c r="ITR22" i="28" s="1"/>
  <c r="ITL22" i="28" s="1"/>
  <c r="ITF22" i="28" s="1"/>
  <c r="ISZ22" i="28" s="1"/>
  <c r="IST22" i="28" s="1"/>
  <c r="ISN22" i="28" s="1"/>
  <c r="ISH22" i="28" s="1"/>
  <c r="ISB22" i="28" s="1"/>
  <c r="IRV22" i="28" s="1"/>
  <c r="IRP22" i="28" s="1"/>
  <c r="IRJ22" i="28" s="1"/>
  <c r="IRD22" i="28" s="1"/>
  <c r="IQX22" i="28" s="1"/>
  <c r="IQR22" i="28" s="1"/>
  <c r="IQL22" i="28" s="1"/>
  <c r="IQF22" i="28" s="1"/>
  <c r="IPZ22" i="28" s="1"/>
  <c r="IPT22" i="28" s="1"/>
  <c r="IPN22" i="28" s="1"/>
  <c r="IPH22" i="28" s="1"/>
  <c r="IPB22" i="28" s="1"/>
  <c r="IOV22" i="28" s="1"/>
  <c r="IOP22" i="28" s="1"/>
  <c r="IOJ22" i="28" s="1"/>
  <c r="IOD22" i="28" s="1"/>
  <c r="INX22" i="28" s="1"/>
  <c r="INR22" i="28" s="1"/>
  <c r="INL22" i="28" s="1"/>
  <c r="INF22" i="28" s="1"/>
  <c r="IMZ22" i="28" s="1"/>
  <c r="IMT22" i="28" s="1"/>
  <c r="IMN22" i="28" s="1"/>
  <c r="IMH22" i="28" s="1"/>
  <c r="IMB22" i="28" s="1"/>
  <c r="ILV22" i="28" s="1"/>
  <c r="ILP22" i="28" s="1"/>
  <c r="ILJ22" i="28" s="1"/>
  <c r="ILD22" i="28" s="1"/>
  <c r="IKX22" i="28" s="1"/>
  <c r="IKR22" i="28" s="1"/>
  <c r="IKL22" i="28" s="1"/>
  <c r="IKF22" i="28" s="1"/>
  <c r="IJZ22" i="28" s="1"/>
  <c r="IJT22" i="28" s="1"/>
  <c r="IJN22" i="28" s="1"/>
  <c r="IJH22" i="28" s="1"/>
  <c r="IJB22" i="28" s="1"/>
  <c r="IIV22" i="28" s="1"/>
  <c r="IIP22" i="28" s="1"/>
  <c r="IIJ22" i="28" s="1"/>
  <c r="IID22" i="28" s="1"/>
  <c r="IHX22" i="28" s="1"/>
  <c r="IHR22" i="28" s="1"/>
  <c r="IHL22" i="28" s="1"/>
  <c r="IHF22" i="28" s="1"/>
  <c r="IGZ22" i="28" s="1"/>
  <c r="IGT22" i="28" s="1"/>
  <c r="IGN22" i="28" s="1"/>
  <c r="IGH22" i="28" s="1"/>
  <c r="IGB22" i="28" s="1"/>
  <c r="IFV22" i="28" s="1"/>
  <c r="IFP22" i="28" s="1"/>
  <c r="IFJ22" i="28" s="1"/>
  <c r="IFD22" i="28" s="1"/>
  <c r="IEX22" i="28" s="1"/>
  <c r="IER22" i="28" s="1"/>
  <c r="IEL22" i="28" s="1"/>
  <c r="IEF22" i="28" s="1"/>
  <c r="IDZ22" i="28" s="1"/>
  <c r="IDT22" i="28" s="1"/>
  <c r="IDN22" i="28" s="1"/>
  <c r="IDH22" i="28" s="1"/>
  <c r="IDB22" i="28" s="1"/>
  <c r="ICV22" i="28" s="1"/>
  <c r="ICP22" i="28" s="1"/>
  <c r="ICJ22" i="28" s="1"/>
  <c r="ICD22" i="28" s="1"/>
  <c r="IBX22" i="28" s="1"/>
  <c r="IBR22" i="28" s="1"/>
  <c r="IBL22" i="28" s="1"/>
  <c r="IBF22" i="28" s="1"/>
  <c r="IAZ22" i="28" s="1"/>
  <c r="IAT22" i="28" s="1"/>
  <c r="IAN22" i="28" s="1"/>
  <c r="IAH22" i="28" s="1"/>
  <c r="IAB22" i="28" s="1"/>
  <c r="HZV22" i="28" s="1"/>
  <c r="HZP22" i="28" s="1"/>
  <c r="HZJ22" i="28" s="1"/>
  <c r="HZD22" i="28" s="1"/>
  <c r="HYX22" i="28" s="1"/>
  <c r="HYR22" i="28" s="1"/>
  <c r="HYL22" i="28" s="1"/>
  <c r="HYF22" i="28" s="1"/>
  <c r="HXZ22" i="28" s="1"/>
  <c r="HXT22" i="28" s="1"/>
  <c r="HXN22" i="28" s="1"/>
  <c r="HXH22" i="28" s="1"/>
  <c r="HXB22" i="28" s="1"/>
  <c r="HWV22" i="28" s="1"/>
  <c r="HWP22" i="28" s="1"/>
  <c r="HWJ22" i="28" s="1"/>
  <c r="HWD22" i="28" s="1"/>
  <c r="HVX22" i="28" s="1"/>
  <c r="HVR22" i="28" s="1"/>
  <c r="HVL22" i="28" s="1"/>
  <c r="HVF22" i="28" s="1"/>
  <c r="HUZ22" i="28" s="1"/>
  <c r="HUT22" i="28" s="1"/>
  <c r="HUN22" i="28" s="1"/>
  <c r="HUH22" i="28" s="1"/>
  <c r="HUB22" i="28" s="1"/>
  <c r="HTV22" i="28" s="1"/>
  <c r="HTP22" i="28" s="1"/>
  <c r="HTJ22" i="28" s="1"/>
  <c r="HTD22" i="28" s="1"/>
  <c r="HSX22" i="28" s="1"/>
  <c r="HSR22" i="28" s="1"/>
  <c r="HSL22" i="28" s="1"/>
  <c r="HSF22" i="28" s="1"/>
  <c r="HRZ22" i="28" s="1"/>
  <c r="HRT22" i="28" s="1"/>
  <c r="HRN22" i="28" s="1"/>
  <c r="HRH22" i="28" s="1"/>
  <c r="HRB22" i="28" s="1"/>
  <c r="HQV22" i="28" s="1"/>
  <c r="HQP22" i="28" s="1"/>
  <c r="HQJ22" i="28" s="1"/>
  <c r="HQD22" i="28" s="1"/>
  <c r="HPX22" i="28" s="1"/>
  <c r="HPR22" i="28" s="1"/>
  <c r="HPL22" i="28" s="1"/>
  <c r="HPF22" i="28" s="1"/>
  <c r="HOZ22" i="28" s="1"/>
  <c r="HOT22" i="28" s="1"/>
  <c r="HON22" i="28" s="1"/>
  <c r="HOH22" i="28" s="1"/>
  <c r="HOB22" i="28" s="1"/>
  <c r="HNV22" i="28" s="1"/>
  <c r="HNP22" i="28" s="1"/>
  <c r="HNJ22" i="28" s="1"/>
  <c r="HND22" i="28" s="1"/>
  <c r="HMX22" i="28" s="1"/>
  <c r="HMR22" i="28" s="1"/>
  <c r="HML22" i="28" s="1"/>
  <c r="HMF22" i="28" s="1"/>
  <c r="HLZ22" i="28" s="1"/>
  <c r="HLT22" i="28" s="1"/>
  <c r="HLN22" i="28" s="1"/>
  <c r="HLH22" i="28" s="1"/>
  <c r="HLB22" i="28" s="1"/>
  <c r="HKV22" i="28" s="1"/>
  <c r="HKP22" i="28" s="1"/>
  <c r="HKJ22" i="28" s="1"/>
  <c r="HKD22" i="28" s="1"/>
  <c r="HJX22" i="28" s="1"/>
  <c r="HJR22" i="28" s="1"/>
  <c r="HJL22" i="28" s="1"/>
  <c r="HJF22" i="28" s="1"/>
  <c r="HIZ22" i="28" s="1"/>
  <c r="HIT22" i="28" s="1"/>
  <c r="HIN22" i="28" s="1"/>
  <c r="HIH22" i="28" s="1"/>
  <c r="HIB22" i="28" s="1"/>
  <c r="HHV22" i="28" s="1"/>
  <c r="HHP22" i="28" s="1"/>
  <c r="HHJ22" i="28" s="1"/>
  <c r="HHD22" i="28" s="1"/>
  <c r="HGX22" i="28" s="1"/>
  <c r="HGR22" i="28" s="1"/>
  <c r="HGL22" i="28" s="1"/>
  <c r="HGF22" i="28" s="1"/>
  <c r="HFZ22" i="28" s="1"/>
  <c r="HFT22" i="28" s="1"/>
  <c r="HFN22" i="28" s="1"/>
  <c r="HFH22" i="28" s="1"/>
  <c r="HFB22" i="28" s="1"/>
  <c r="HEV22" i="28" s="1"/>
  <c r="HEP22" i="28" s="1"/>
  <c r="HEJ22" i="28" s="1"/>
  <c r="HED22" i="28" s="1"/>
  <c r="HDX22" i="28" s="1"/>
  <c r="HDR22" i="28" s="1"/>
  <c r="HDL22" i="28" s="1"/>
  <c r="HDF22" i="28" s="1"/>
  <c r="HCZ22" i="28" s="1"/>
  <c r="HCT22" i="28" s="1"/>
  <c r="HCN22" i="28" s="1"/>
  <c r="HCH22" i="28" s="1"/>
  <c r="HCB22" i="28" s="1"/>
  <c r="HBV22" i="28" s="1"/>
  <c r="HBP22" i="28" s="1"/>
  <c r="HBJ22" i="28" s="1"/>
  <c r="HBD22" i="28" s="1"/>
  <c r="HAX22" i="28" s="1"/>
  <c r="HAR22" i="28" s="1"/>
  <c r="HAL22" i="28" s="1"/>
  <c r="HAF22" i="28" s="1"/>
  <c r="GZZ22" i="28" s="1"/>
  <c r="GZT22" i="28" s="1"/>
  <c r="GZN22" i="28" s="1"/>
  <c r="GZH22" i="28" s="1"/>
  <c r="GZB22" i="28" s="1"/>
  <c r="GYV22" i="28" s="1"/>
  <c r="GYP22" i="28" s="1"/>
  <c r="GYJ22" i="28" s="1"/>
  <c r="GYD22" i="28" s="1"/>
  <c r="GXX22" i="28" s="1"/>
  <c r="GXR22" i="28" s="1"/>
  <c r="GXL22" i="28" s="1"/>
  <c r="GXF22" i="28" s="1"/>
  <c r="GWZ22" i="28" s="1"/>
  <c r="GWT22" i="28" s="1"/>
  <c r="GWN22" i="28" s="1"/>
  <c r="GWH22" i="28" s="1"/>
  <c r="GWB22" i="28" s="1"/>
  <c r="GVV22" i="28" s="1"/>
  <c r="GVP22" i="28" s="1"/>
  <c r="GVJ22" i="28" s="1"/>
  <c r="GVD22" i="28" s="1"/>
  <c r="GUX22" i="28" s="1"/>
  <c r="GUR22" i="28" s="1"/>
  <c r="GUL22" i="28" s="1"/>
  <c r="GUF22" i="28" s="1"/>
  <c r="GTZ22" i="28" s="1"/>
  <c r="GTT22" i="28" s="1"/>
  <c r="GTN22" i="28" s="1"/>
  <c r="GTH22" i="28" s="1"/>
  <c r="GTB22" i="28" s="1"/>
  <c r="GSV22" i="28" s="1"/>
  <c r="GSP22" i="28" s="1"/>
  <c r="GSJ22" i="28" s="1"/>
  <c r="GSD22" i="28" s="1"/>
  <c r="GRX22" i="28" s="1"/>
  <c r="GRR22" i="28" s="1"/>
  <c r="GRL22" i="28" s="1"/>
  <c r="GRF22" i="28" s="1"/>
  <c r="GQZ22" i="28" s="1"/>
  <c r="GQT22" i="28" s="1"/>
  <c r="GQN22" i="28" s="1"/>
  <c r="GQH22" i="28" s="1"/>
  <c r="GQB22" i="28" s="1"/>
  <c r="GPV22" i="28" s="1"/>
  <c r="GPP22" i="28" s="1"/>
  <c r="GPJ22" i="28" s="1"/>
  <c r="GPD22" i="28" s="1"/>
  <c r="GOX22" i="28" s="1"/>
  <c r="GOR22" i="28" s="1"/>
  <c r="GOL22" i="28" s="1"/>
  <c r="GOF22" i="28" s="1"/>
  <c r="GNZ22" i="28" s="1"/>
  <c r="GNT22" i="28" s="1"/>
  <c r="GNN22" i="28" s="1"/>
  <c r="GNH22" i="28" s="1"/>
  <c r="GNB22" i="28" s="1"/>
  <c r="GMV22" i="28" s="1"/>
  <c r="GMP22" i="28" s="1"/>
  <c r="GMJ22" i="28" s="1"/>
  <c r="GMD22" i="28" s="1"/>
  <c r="GLX22" i="28" s="1"/>
  <c r="GLR22" i="28" s="1"/>
  <c r="GLL22" i="28" s="1"/>
  <c r="GLF22" i="28" s="1"/>
  <c r="GKZ22" i="28" s="1"/>
  <c r="GKT22" i="28" s="1"/>
  <c r="GKN22" i="28" s="1"/>
  <c r="GKH22" i="28" s="1"/>
  <c r="GKB22" i="28" s="1"/>
  <c r="GJV22" i="28" s="1"/>
  <c r="GJP22" i="28" s="1"/>
  <c r="GJJ22" i="28" s="1"/>
  <c r="GJD22" i="28" s="1"/>
  <c r="GIX22" i="28" s="1"/>
  <c r="GIR22" i="28" s="1"/>
  <c r="GIL22" i="28" s="1"/>
  <c r="GIF22" i="28" s="1"/>
  <c r="GHZ22" i="28" s="1"/>
  <c r="GHT22" i="28" s="1"/>
  <c r="GHN22" i="28" s="1"/>
  <c r="GHH22" i="28" s="1"/>
  <c r="GHB22" i="28" s="1"/>
  <c r="GGV22" i="28" s="1"/>
  <c r="GGP22" i="28" s="1"/>
  <c r="GGJ22" i="28" s="1"/>
  <c r="GGD22" i="28" s="1"/>
  <c r="GFX22" i="28" s="1"/>
  <c r="GFR22" i="28" s="1"/>
  <c r="GFL22" i="28" s="1"/>
  <c r="GFF22" i="28" s="1"/>
  <c r="GEZ22" i="28" s="1"/>
  <c r="GET22" i="28" s="1"/>
  <c r="GEN22" i="28" s="1"/>
  <c r="GEH22" i="28" s="1"/>
  <c r="GEB22" i="28" s="1"/>
  <c r="GDV22" i="28" s="1"/>
  <c r="GDP22" i="28" s="1"/>
  <c r="GDJ22" i="28" s="1"/>
  <c r="GDD22" i="28" s="1"/>
  <c r="GCX22" i="28" s="1"/>
  <c r="GCR22" i="28" s="1"/>
  <c r="GCL22" i="28" s="1"/>
  <c r="GCF22" i="28" s="1"/>
  <c r="GBZ22" i="28" s="1"/>
  <c r="GBT22" i="28" s="1"/>
  <c r="GBN22" i="28" s="1"/>
  <c r="GBH22" i="28" s="1"/>
  <c r="GBB22" i="28" s="1"/>
  <c r="GAV22" i="28" s="1"/>
  <c r="GAP22" i="28" s="1"/>
  <c r="GAJ22" i="28" s="1"/>
  <c r="GAD22" i="28" s="1"/>
  <c r="FZX22" i="28" s="1"/>
  <c r="FZR22" i="28" s="1"/>
  <c r="FZL22" i="28" s="1"/>
  <c r="FZF22" i="28" s="1"/>
  <c r="FYZ22" i="28" s="1"/>
  <c r="FYT22" i="28" s="1"/>
  <c r="FYN22" i="28" s="1"/>
  <c r="FYH22" i="28" s="1"/>
  <c r="FYB22" i="28" s="1"/>
  <c r="FXV22" i="28" s="1"/>
  <c r="FXP22" i="28" s="1"/>
  <c r="FXJ22" i="28" s="1"/>
  <c r="FXD22" i="28" s="1"/>
  <c r="FWX22" i="28" s="1"/>
  <c r="FWR22" i="28" s="1"/>
  <c r="FWL22" i="28" s="1"/>
  <c r="FWF22" i="28" s="1"/>
  <c r="FVZ22" i="28" s="1"/>
  <c r="FVT22" i="28" s="1"/>
  <c r="FVN22" i="28" s="1"/>
  <c r="FVH22" i="28" s="1"/>
  <c r="FVB22" i="28" s="1"/>
  <c r="FUV22" i="28" s="1"/>
  <c r="FUP22" i="28" s="1"/>
  <c r="FUJ22" i="28" s="1"/>
  <c r="FUD22" i="28" s="1"/>
  <c r="FTX22" i="28" s="1"/>
  <c r="FTR22" i="28" s="1"/>
  <c r="FTL22" i="28" s="1"/>
  <c r="FTF22" i="28" s="1"/>
  <c r="FSZ22" i="28" s="1"/>
  <c r="FST22" i="28" s="1"/>
  <c r="FSN22" i="28" s="1"/>
  <c r="FSH22" i="28" s="1"/>
  <c r="FSB22" i="28" s="1"/>
  <c r="FRV22" i="28" s="1"/>
  <c r="FRP22" i="28" s="1"/>
  <c r="FRJ22" i="28" s="1"/>
  <c r="FRD22" i="28" s="1"/>
  <c r="FQX22" i="28" s="1"/>
  <c r="FQR22" i="28" s="1"/>
  <c r="FQL22" i="28" s="1"/>
  <c r="FQF22" i="28" s="1"/>
  <c r="FPZ22" i="28" s="1"/>
  <c r="FPT22" i="28" s="1"/>
  <c r="FPN22" i="28" s="1"/>
  <c r="FPH22" i="28" s="1"/>
  <c r="FPB22" i="28" s="1"/>
  <c r="FOV22" i="28" s="1"/>
  <c r="FOP22" i="28" s="1"/>
  <c r="FOJ22" i="28" s="1"/>
  <c r="FOD22" i="28" s="1"/>
  <c r="FNX22" i="28" s="1"/>
  <c r="FNR22" i="28" s="1"/>
  <c r="FNL22" i="28" s="1"/>
  <c r="FNF22" i="28" s="1"/>
  <c r="FMZ22" i="28" s="1"/>
  <c r="FMT22" i="28" s="1"/>
  <c r="FMN22" i="28" s="1"/>
  <c r="FMH22" i="28" s="1"/>
  <c r="FMB22" i="28" s="1"/>
  <c r="FLV22" i="28" s="1"/>
  <c r="FLP22" i="28" s="1"/>
  <c r="FLJ22" i="28" s="1"/>
  <c r="FLD22" i="28" s="1"/>
  <c r="FKX22" i="28" s="1"/>
  <c r="FKR22" i="28" s="1"/>
  <c r="FKL22" i="28" s="1"/>
  <c r="FKF22" i="28" s="1"/>
  <c r="FJZ22" i="28" s="1"/>
  <c r="FJT22" i="28" s="1"/>
  <c r="FJN22" i="28" s="1"/>
  <c r="FJH22" i="28" s="1"/>
  <c r="FJB22" i="28" s="1"/>
  <c r="FIV22" i="28" s="1"/>
  <c r="FIP22" i="28" s="1"/>
  <c r="FIJ22" i="28" s="1"/>
  <c r="FID22" i="28" s="1"/>
  <c r="FHX22" i="28" s="1"/>
  <c r="FHR22" i="28" s="1"/>
  <c r="FHL22" i="28" s="1"/>
  <c r="FHF22" i="28" s="1"/>
  <c r="FGZ22" i="28" s="1"/>
  <c r="FGT22" i="28" s="1"/>
  <c r="FGN22" i="28" s="1"/>
  <c r="FGH22" i="28" s="1"/>
  <c r="FGB22" i="28" s="1"/>
  <c r="FFV22" i="28" s="1"/>
  <c r="FFP22" i="28" s="1"/>
  <c r="FFJ22" i="28" s="1"/>
  <c r="FFD22" i="28" s="1"/>
  <c r="FEX22" i="28" s="1"/>
  <c r="FER22" i="28" s="1"/>
  <c r="FEL22" i="28" s="1"/>
  <c r="FEF22" i="28" s="1"/>
  <c r="FDZ22" i="28" s="1"/>
  <c r="FDT22" i="28" s="1"/>
  <c r="FDN22" i="28" s="1"/>
  <c r="FDH22" i="28" s="1"/>
  <c r="FDB22" i="28" s="1"/>
  <c r="FCV22" i="28" s="1"/>
  <c r="FCP22" i="28" s="1"/>
  <c r="FCJ22" i="28" s="1"/>
  <c r="FCD22" i="28" s="1"/>
  <c r="FBX22" i="28" s="1"/>
  <c r="FBR22" i="28" s="1"/>
  <c r="FBL22" i="28" s="1"/>
  <c r="FBF22" i="28" s="1"/>
  <c r="FAZ22" i="28" s="1"/>
  <c r="FAT22" i="28" s="1"/>
  <c r="FAN22" i="28" s="1"/>
  <c r="FAH22" i="28" s="1"/>
  <c r="FAB22" i="28" s="1"/>
  <c r="EZV22" i="28" s="1"/>
  <c r="EZP22" i="28" s="1"/>
  <c r="EZJ22" i="28" s="1"/>
  <c r="EZD22" i="28" s="1"/>
  <c r="EYX22" i="28" s="1"/>
  <c r="EYR22" i="28" s="1"/>
  <c r="EYL22" i="28" s="1"/>
  <c r="EYF22" i="28" s="1"/>
  <c r="EXZ22" i="28" s="1"/>
  <c r="EXT22" i="28" s="1"/>
  <c r="EXN22" i="28" s="1"/>
  <c r="EXH22" i="28" s="1"/>
  <c r="EXB22" i="28" s="1"/>
  <c r="EWV22" i="28" s="1"/>
  <c r="EWP22" i="28" s="1"/>
  <c r="EWJ22" i="28" s="1"/>
  <c r="EWD22" i="28" s="1"/>
  <c r="EVX22" i="28" s="1"/>
  <c r="EVR22" i="28" s="1"/>
  <c r="EVL22" i="28" s="1"/>
  <c r="EVF22" i="28" s="1"/>
  <c r="EUZ22" i="28" s="1"/>
  <c r="EUT22" i="28" s="1"/>
  <c r="EUN22" i="28" s="1"/>
  <c r="EUH22" i="28" s="1"/>
  <c r="EUB22" i="28" s="1"/>
  <c r="ETV22" i="28" s="1"/>
  <c r="ETP22" i="28" s="1"/>
  <c r="ETJ22" i="28" s="1"/>
  <c r="ETD22" i="28" s="1"/>
  <c r="ESX22" i="28" s="1"/>
  <c r="ESR22" i="28" s="1"/>
  <c r="ESL22" i="28" s="1"/>
  <c r="ESF22" i="28" s="1"/>
  <c r="ERZ22" i="28" s="1"/>
  <c r="ERT22" i="28" s="1"/>
  <c r="ERN22" i="28" s="1"/>
  <c r="ERH22" i="28" s="1"/>
  <c r="ERB22" i="28" s="1"/>
  <c r="EQV22" i="28" s="1"/>
  <c r="EQP22" i="28" s="1"/>
  <c r="EQJ22" i="28" s="1"/>
  <c r="EQD22" i="28" s="1"/>
  <c r="EPX22" i="28" s="1"/>
  <c r="EPR22" i="28" s="1"/>
  <c r="EPL22" i="28" s="1"/>
  <c r="EPF22" i="28" s="1"/>
  <c r="EOZ22" i="28" s="1"/>
  <c r="EOT22" i="28" s="1"/>
  <c r="EON22" i="28" s="1"/>
  <c r="EOH22" i="28" s="1"/>
  <c r="EOB22" i="28" s="1"/>
  <c r="ENV22" i="28" s="1"/>
  <c r="ENP22" i="28" s="1"/>
  <c r="ENJ22" i="28" s="1"/>
  <c r="END22" i="28" s="1"/>
  <c r="EMX22" i="28" s="1"/>
  <c r="EMR22" i="28" s="1"/>
  <c r="EML22" i="28" s="1"/>
  <c r="EMF22" i="28" s="1"/>
  <c r="ELZ22" i="28" s="1"/>
  <c r="ELT22" i="28" s="1"/>
  <c r="ELN22" i="28" s="1"/>
  <c r="ELH22" i="28" s="1"/>
  <c r="ELB22" i="28" s="1"/>
  <c r="EKV22" i="28" s="1"/>
  <c r="EKP22" i="28" s="1"/>
  <c r="EKJ22" i="28" s="1"/>
  <c r="EKD22" i="28" s="1"/>
  <c r="EJX22" i="28" s="1"/>
  <c r="EJR22" i="28" s="1"/>
  <c r="EJL22" i="28" s="1"/>
  <c r="EJF22" i="28" s="1"/>
  <c r="EIZ22" i="28" s="1"/>
  <c r="EIT22" i="28" s="1"/>
  <c r="EIN22" i="28" s="1"/>
  <c r="EIH22" i="28" s="1"/>
  <c r="EIB22" i="28" s="1"/>
  <c r="EHV22" i="28" s="1"/>
  <c r="EHP22" i="28" s="1"/>
  <c r="EHJ22" i="28" s="1"/>
  <c r="EHD22" i="28" s="1"/>
  <c r="EGX22" i="28" s="1"/>
  <c r="EGR22" i="28" s="1"/>
  <c r="EGL22" i="28" s="1"/>
  <c r="EGF22" i="28" s="1"/>
  <c r="EFZ22" i="28" s="1"/>
  <c r="EFT22" i="28" s="1"/>
  <c r="EFN22" i="28" s="1"/>
  <c r="EFH22" i="28" s="1"/>
  <c r="EFB22" i="28" s="1"/>
  <c r="EEV22" i="28" s="1"/>
  <c r="EEP22" i="28" s="1"/>
  <c r="EEJ22" i="28" s="1"/>
  <c r="EED22" i="28" s="1"/>
  <c r="EDX22" i="28" s="1"/>
  <c r="EDR22" i="28" s="1"/>
  <c r="EDL22" i="28" s="1"/>
  <c r="EDF22" i="28" s="1"/>
  <c r="ECZ22" i="28" s="1"/>
  <c r="ECT22" i="28" s="1"/>
  <c r="ECN22" i="28" s="1"/>
  <c r="ECH22" i="28" s="1"/>
  <c r="ECB22" i="28" s="1"/>
  <c r="EBV22" i="28" s="1"/>
  <c r="EBP22" i="28" s="1"/>
  <c r="EBJ22" i="28" s="1"/>
  <c r="EBD22" i="28" s="1"/>
  <c r="EAX22" i="28" s="1"/>
  <c r="EAR22" i="28" s="1"/>
  <c r="EAL22" i="28" s="1"/>
  <c r="EAF22" i="28" s="1"/>
  <c r="DZZ22" i="28" s="1"/>
  <c r="DZT22" i="28" s="1"/>
  <c r="DZN22" i="28" s="1"/>
  <c r="DZH22" i="28" s="1"/>
  <c r="DZB22" i="28" s="1"/>
  <c r="DYV22" i="28" s="1"/>
  <c r="DYP22" i="28" s="1"/>
  <c r="DYJ22" i="28" s="1"/>
  <c r="DYD22" i="28" s="1"/>
  <c r="DXX22" i="28" s="1"/>
  <c r="DXR22" i="28" s="1"/>
  <c r="DXL22" i="28" s="1"/>
  <c r="DXF22" i="28" s="1"/>
  <c r="DWZ22" i="28" s="1"/>
  <c r="DWT22" i="28" s="1"/>
  <c r="DWN22" i="28" s="1"/>
  <c r="DWH22" i="28" s="1"/>
  <c r="DWB22" i="28" s="1"/>
  <c r="DVV22" i="28" s="1"/>
  <c r="DVP22" i="28" s="1"/>
  <c r="DVJ22" i="28" s="1"/>
  <c r="DVD22" i="28" s="1"/>
  <c r="DUX22" i="28" s="1"/>
  <c r="DUR22" i="28" s="1"/>
  <c r="DUL22" i="28" s="1"/>
  <c r="DUF22" i="28" s="1"/>
  <c r="DTZ22" i="28" s="1"/>
  <c r="DTT22" i="28" s="1"/>
  <c r="DTN22" i="28" s="1"/>
  <c r="DTH22" i="28" s="1"/>
  <c r="DTB22" i="28" s="1"/>
  <c r="DSV22" i="28" s="1"/>
  <c r="DSP22" i="28" s="1"/>
  <c r="DSJ22" i="28" s="1"/>
  <c r="DSD22" i="28" s="1"/>
  <c r="DRX22" i="28" s="1"/>
  <c r="DRR22" i="28" s="1"/>
  <c r="DRL22" i="28" s="1"/>
  <c r="DRF22" i="28" s="1"/>
  <c r="DQZ22" i="28" s="1"/>
  <c r="DQT22" i="28" s="1"/>
  <c r="DQN22" i="28" s="1"/>
  <c r="DQH22" i="28" s="1"/>
  <c r="DQB22" i="28" s="1"/>
  <c r="DPV22" i="28" s="1"/>
  <c r="DPP22" i="28" s="1"/>
  <c r="DPJ22" i="28" s="1"/>
  <c r="DPD22" i="28" s="1"/>
  <c r="DOX22" i="28" s="1"/>
  <c r="DOR22" i="28" s="1"/>
  <c r="DOL22" i="28" s="1"/>
  <c r="DOF22" i="28" s="1"/>
  <c r="DNZ22" i="28" s="1"/>
  <c r="DNT22" i="28" s="1"/>
  <c r="DNN22" i="28" s="1"/>
  <c r="DNH22" i="28" s="1"/>
  <c r="DNB22" i="28" s="1"/>
  <c r="DMV22" i="28" s="1"/>
  <c r="DMP22" i="28" s="1"/>
  <c r="DMJ22" i="28" s="1"/>
  <c r="DMD22" i="28" s="1"/>
  <c r="DLX22" i="28" s="1"/>
  <c r="DLR22" i="28" s="1"/>
  <c r="DLL22" i="28" s="1"/>
  <c r="DLF22" i="28" s="1"/>
  <c r="DKZ22" i="28" s="1"/>
  <c r="DKT22" i="28" s="1"/>
  <c r="DKN22" i="28" s="1"/>
  <c r="DKH22" i="28" s="1"/>
  <c r="DKB22" i="28" s="1"/>
  <c r="DJV22" i="28" s="1"/>
  <c r="DJP22" i="28" s="1"/>
  <c r="DJJ22" i="28" s="1"/>
  <c r="DJD22" i="28" s="1"/>
  <c r="DIX22" i="28" s="1"/>
  <c r="DIR22" i="28" s="1"/>
  <c r="DIL22" i="28" s="1"/>
  <c r="DIF22" i="28" s="1"/>
  <c r="DHZ22" i="28" s="1"/>
  <c r="DHT22" i="28" s="1"/>
  <c r="DHN22" i="28" s="1"/>
  <c r="DHH22" i="28" s="1"/>
  <c r="DHB22" i="28" s="1"/>
  <c r="DGV22" i="28" s="1"/>
  <c r="DGP22" i="28" s="1"/>
  <c r="DGJ22" i="28" s="1"/>
  <c r="DGD22" i="28" s="1"/>
  <c r="DFX22" i="28" s="1"/>
  <c r="DFR22" i="28" s="1"/>
  <c r="DFL22" i="28" s="1"/>
  <c r="DFF22" i="28" s="1"/>
  <c r="DEZ22" i="28" s="1"/>
  <c r="DET22" i="28" s="1"/>
  <c r="DEN22" i="28" s="1"/>
  <c r="DEH22" i="28" s="1"/>
  <c r="DEB22" i="28" s="1"/>
  <c r="DDV22" i="28" s="1"/>
  <c r="DDP22" i="28" s="1"/>
  <c r="DDJ22" i="28" s="1"/>
  <c r="DDD22" i="28" s="1"/>
  <c r="DCX22" i="28" s="1"/>
  <c r="DCR22" i="28" s="1"/>
  <c r="DCL22" i="28" s="1"/>
  <c r="DCF22" i="28" s="1"/>
  <c r="DBZ22" i="28" s="1"/>
  <c r="DBT22" i="28" s="1"/>
  <c r="DBN22" i="28" s="1"/>
  <c r="DBH22" i="28" s="1"/>
  <c r="DBB22" i="28" s="1"/>
  <c r="DAV22" i="28" s="1"/>
  <c r="DAP22" i="28" s="1"/>
  <c r="DAJ22" i="28" s="1"/>
  <c r="DAD22" i="28" s="1"/>
  <c r="CZX22" i="28" s="1"/>
  <c r="CZR22" i="28" s="1"/>
  <c r="CZL22" i="28" s="1"/>
  <c r="CZF22" i="28" s="1"/>
  <c r="CYZ22" i="28" s="1"/>
  <c r="CYT22" i="28" s="1"/>
  <c r="CYN22" i="28" s="1"/>
  <c r="CYH22" i="28" s="1"/>
  <c r="CYB22" i="28" s="1"/>
  <c r="CXV22" i="28" s="1"/>
  <c r="CXP22" i="28" s="1"/>
  <c r="CXJ22" i="28" s="1"/>
  <c r="CXD22" i="28" s="1"/>
  <c r="CWX22" i="28" s="1"/>
  <c r="CWR22" i="28" s="1"/>
  <c r="CWL22" i="28" s="1"/>
  <c r="CWF22" i="28" s="1"/>
  <c r="CVZ22" i="28" s="1"/>
  <c r="CVT22" i="28" s="1"/>
  <c r="CVN22" i="28" s="1"/>
  <c r="CVH22" i="28" s="1"/>
  <c r="CVB22" i="28" s="1"/>
  <c r="CUV22" i="28" s="1"/>
  <c r="CUP22" i="28" s="1"/>
  <c r="CUJ22" i="28" s="1"/>
  <c r="CUD22" i="28" s="1"/>
  <c r="CTX22" i="28" s="1"/>
  <c r="CTR22" i="28" s="1"/>
  <c r="CTL22" i="28" s="1"/>
  <c r="CTF22" i="28" s="1"/>
  <c r="CSZ22" i="28" s="1"/>
  <c r="CST22" i="28" s="1"/>
  <c r="CSN22" i="28" s="1"/>
  <c r="CSH22" i="28" s="1"/>
  <c r="CSB22" i="28" s="1"/>
  <c r="CRV22" i="28" s="1"/>
  <c r="CRP22" i="28" s="1"/>
  <c r="CRJ22" i="28" s="1"/>
  <c r="CRD22" i="28" s="1"/>
  <c r="CQX22" i="28" s="1"/>
  <c r="CQR22" i="28" s="1"/>
  <c r="CQL22" i="28" s="1"/>
  <c r="CQF22" i="28" s="1"/>
  <c r="CPZ22" i="28" s="1"/>
  <c r="CPT22" i="28" s="1"/>
  <c r="CPN22" i="28" s="1"/>
  <c r="CPH22" i="28" s="1"/>
  <c r="CPB22" i="28" s="1"/>
  <c r="COV22" i="28" s="1"/>
  <c r="COP22" i="28" s="1"/>
  <c r="COJ22" i="28" s="1"/>
  <c r="COD22" i="28" s="1"/>
  <c r="CNX22" i="28" s="1"/>
  <c r="CNR22" i="28" s="1"/>
  <c r="CNL22" i="28" s="1"/>
  <c r="CNF22" i="28" s="1"/>
  <c r="CMZ22" i="28" s="1"/>
  <c r="CMT22" i="28" s="1"/>
  <c r="CMN22" i="28" s="1"/>
  <c r="CMH22" i="28" s="1"/>
  <c r="CMB22" i="28" s="1"/>
  <c r="CLV22" i="28" s="1"/>
  <c r="CLP22" i="28" s="1"/>
  <c r="CLJ22" i="28" s="1"/>
  <c r="CLD22" i="28" s="1"/>
  <c r="CKX22" i="28" s="1"/>
  <c r="CKR22" i="28" s="1"/>
  <c r="CKL22" i="28" s="1"/>
  <c r="CKF22" i="28" s="1"/>
  <c r="CJZ22" i="28" s="1"/>
  <c r="CJT22" i="28" s="1"/>
  <c r="CJN22" i="28" s="1"/>
  <c r="CJH22" i="28" s="1"/>
  <c r="CJB22" i="28" s="1"/>
  <c r="CIV22" i="28" s="1"/>
  <c r="CIP22" i="28" s="1"/>
  <c r="CIJ22" i="28" s="1"/>
  <c r="CID22" i="28" s="1"/>
  <c r="CHX22" i="28" s="1"/>
  <c r="CHR22" i="28" s="1"/>
  <c r="CHL22" i="28" s="1"/>
  <c r="CHF22" i="28" s="1"/>
  <c r="CGZ22" i="28" s="1"/>
  <c r="CGT22" i="28" s="1"/>
  <c r="CGN22" i="28" s="1"/>
  <c r="CGH22" i="28" s="1"/>
  <c r="CGB22" i="28" s="1"/>
  <c r="CFV22" i="28" s="1"/>
  <c r="CFP22" i="28" s="1"/>
  <c r="CFJ22" i="28" s="1"/>
  <c r="CFD22" i="28" s="1"/>
  <c r="CEX22" i="28" s="1"/>
  <c r="CER22" i="28" s="1"/>
  <c r="CEL22" i="28" s="1"/>
  <c r="CEF22" i="28" s="1"/>
  <c r="CDZ22" i="28" s="1"/>
  <c r="CDT22" i="28" s="1"/>
  <c r="CDN22" i="28" s="1"/>
  <c r="CDH22" i="28" s="1"/>
  <c r="CDB22" i="28" s="1"/>
  <c r="CCV22" i="28" s="1"/>
  <c r="CCP22" i="28" s="1"/>
  <c r="CCJ22" i="28" s="1"/>
  <c r="CCD22" i="28" s="1"/>
  <c r="CBX22" i="28" s="1"/>
  <c r="CBR22" i="28" s="1"/>
  <c r="CBL22" i="28" s="1"/>
  <c r="CBF22" i="28" s="1"/>
  <c r="CAZ22" i="28" s="1"/>
  <c r="CAT22" i="28" s="1"/>
  <c r="CAN22" i="28" s="1"/>
  <c r="CAH22" i="28" s="1"/>
  <c r="CAB22" i="28" s="1"/>
  <c r="BZV22" i="28" s="1"/>
  <c r="BZP22" i="28" s="1"/>
  <c r="BZJ22" i="28" s="1"/>
  <c r="BZD22" i="28" s="1"/>
  <c r="BYX22" i="28" s="1"/>
  <c r="BYR22" i="28" s="1"/>
  <c r="BYL22" i="28" s="1"/>
  <c r="BYF22" i="28" s="1"/>
  <c r="BXZ22" i="28" s="1"/>
  <c r="BXT22" i="28" s="1"/>
  <c r="BXN22" i="28" s="1"/>
  <c r="BXH22" i="28" s="1"/>
  <c r="BXB22" i="28" s="1"/>
  <c r="BWV22" i="28" s="1"/>
  <c r="BWP22" i="28" s="1"/>
  <c r="BWJ22" i="28" s="1"/>
  <c r="BWD22" i="28" s="1"/>
  <c r="BVX22" i="28" s="1"/>
  <c r="BVR22" i="28" s="1"/>
  <c r="BVL22" i="28" s="1"/>
  <c r="BVF22" i="28" s="1"/>
  <c r="BUZ22" i="28" s="1"/>
  <c r="BUT22" i="28" s="1"/>
  <c r="BUN22" i="28" s="1"/>
  <c r="BUH22" i="28" s="1"/>
  <c r="BUB22" i="28" s="1"/>
  <c r="BTV22" i="28" s="1"/>
  <c r="BTP22" i="28" s="1"/>
  <c r="BTJ22" i="28" s="1"/>
  <c r="BTD22" i="28" s="1"/>
  <c r="BSX22" i="28" s="1"/>
  <c r="BSR22" i="28" s="1"/>
  <c r="BSL22" i="28" s="1"/>
  <c r="BSF22" i="28" s="1"/>
  <c r="BRZ22" i="28" s="1"/>
  <c r="BRT22" i="28" s="1"/>
  <c r="BRN22" i="28" s="1"/>
  <c r="BRH22" i="28" s="1"/>
  <c r="BRB22" i="28" s="1"/>
  <c r="BQV22" i="28" s="1"/>
  <c r="BQP22" i="28" s="1"/>
  <c r="BQJ22" i="28" s="1"/>
  <c r="BQD22" i="28" s="1"/>
  <c r="BPX22" i="28" s="1"/>
  <c r="BPR22" i="28" s="1"/>
  <c r="BPL22" i="28" s="1"/>
  <c r="BPF22" i="28" s="1"/>
  <c r="BOZ22" i="28" s="1"/>
  <c r="BOT22" i="28" s="1"/>
  <c r="BON22" i="28" s="1"/>
  <c r="BOH22" i="28" s="1"/>
  <c r="BOB22" i="28" s="1"/>
  <c r="BNV22" i="28" s="1"/>
  <c r="BNP22" i="28" s="1"/>
  <c r="BNJ22" i="28" s="1"/>
  <c r="BND22" i="28" s="1"/>
  <c r="BMX22" i="28" s="1"/>
  <c r="BMR22" i="28" s="1"/>
  <c r="BML22" i="28" s="1"/>
  <c r="BMF22" i="28" s="1"/>
  <c r="BLZ22" i="28" s="1"/>
  <c r="BLT22" i="28" s="1"/>
  <c r="BLN22" i="28" s="1"/>
  <c r="BLH22" i="28" s="1"/>
  <c r="BLB22" i="28" s="1"/>
  <c r="BKV22" i="28" s="1"/>
  <c r="BKP22" i="28" s="1"/>
  <c r="BKJ22" i="28" s="1"/>
  <c r="BKD22" i="28" s="1"/>
  <c r="BJX22" i="28" s="1"/>
  <c r="BJR22" i="28" s="1"/>
  <c r="BJL22" i="28" s="1"/>
  <c r="BJF22" i="28" s="1"/>
  <c r="BIZ22" i="28" s="1"/>
  <c r="BIT22" i="28" s="1"/>
  <c r="BIN22" i="28" s="1"/>
  <c r="BIH22" i="28" s="1"/>
  <c r="BIB22" i="28" s="1"/>
  <c r="BHV22" i="28" s="1"/>
  <c r="BHP22" i="28" s="1"/>
  <c r="BHJ22" i="28" s="1"/>
  <c r="BHD22" i="28" s="1"/>
  <c r="BGX22" i="28" s="1"/>
  <c r="BGR22" i="28" s="1"/>
  <c r="BGL22" i="28" s="1"/>
  <c r="BGF22" i="28" s="1"/>
  <c r="BFZ22" i="28" s="1"/>
  <c r="BFT22" i="28" s="1"/>
  <c r="BFN22" i="28" s="1"/>
  <c r="BFH22" i="28" s="1"/>
  <c r="BFB22" i="28" s="1"/>
  <c r="BEV22" i="28" s="1"/>
  <c r="BEP22" i="28" s="1"/>
  <c r="BEJ22" i="28" s="1"/>
  <c r="BED22" i="28" s="1"/>
  <c r="BDX22" i="28" s="1"/>
  <c r="BDR22" i="28" s="1"/>
  <c r="BDL22" i="28" s="1"/>
  <c r="BDF22" i="28" s="1"/>
  <c r="BCZ22" i="28" s="1"/>
  <c r="BCT22" i="28" s="1"/>
  <c r="BCN22" i="28" s="1"/>
  <c r="BCH22" i="28" s="1"/>
  <c r="BCB22" i="28" s="1"/>
  <c r="BBV22" i="28" s="1"/>
  <c r="BBP22" i="28" s="1"/>
  <c r="BBJ22" i="28" s="1"/>
  <c r="BBD22" i="28" s="1"/>
  <c r="BAX22" i="28" s="1"/>
  <c r="BAR22" i="28" s="1"/>
  <c r="BAL22" i="28" s="1"/>
  <c r="BAF22" i="28" s="1"/>
  <c r="AZZ22" i="28" s="1"/>
  <c r="AZT22" i="28" s="1"/>
  <c r="AZN22" i="28" s="1"/>
  <c r="AZH22" i="28" s="1"/>
  <c r="AZB22" i="28" s="1"/>
  <c r="AYV22" i="28" s="1"/>
  <c r="AYP22" i="28" s="1"/>
  <c r="AYJ22" i="28" s="1"/>
  <c r="AYD22" i="28" s="1"/>
  <c r="AXX22" i="28" s="1"/>
  <c r="AXR22" i="28" s="1"/>
  <c r="AXL22" i="28" s="1"/>
  <c r="AXF22" i="28" s="1"/>
  <c r="AWZ22" i="28" s="1"/>
  <c r="AWT22" i="28" s="1"/>
  <c r="AWN22" i="28" s="1"/>
  <c r="AWH22" i="28" s="1"/>
  <c r="AWB22" i="28" s="1"/>
  <c r="AVV22" i="28" s="1"/>
  <c r="AVP22" i="28" s="1"/>
  <c r="AVJ22" i="28" s="1"/>
  <c r="AVD22" i="28" s="1"/>
  <c r="AUX22" i="28" s="1"/>
  <c r="AUR22" i="28" s="1"/>
  <c r="AUL22" i="28" s="1"/>
  <c r="AUF22" i="28" s="1"/>
  <c r="ATZ22" i="28" s="1"/>
  <c r="ATT22" i="28" s="1"/>
  <c r="ATN22" i="28" s="1"/>
  <c r="ATH22" i="28" s="1"/>
  <c r="ATB22" i="28" s="1"/>
  <c r="ASV22" i="28" s="1"/>
  <c r="ASP22" i="28" s="1"/>
  <c r="ASJ22" i="28" s="1"/>
  <c r="ASD22" i="28" s="1"/>
  <c r="ARX22" i="28" s="1"/>
  <c r="ARR22" i="28" s="1"/>
  <c r="ARL22" i="28" s="1"/>
  <c r="ARF22" i="28" s="1"/>
  <c r="AQZ22" i="28" s="1"/>
  <c r="AQT22" i="28" s="1"/>
  <c r="AQN22" i="28" s="1"/>
  <c r="AQH22" i="28" s="1"/>
  <c r="AQB22" i="28" s="1"/>
  <c r="APV22" i="28" s="1"/>
  <c r="APP22" i="28" s="1"/>
  <c r="APJ22" i="28" s="1"/>
  <c r="APD22" i="28" s="1"/>
  <c r="AOX22" i="28" s="1"/>
  <c r="AOR22" i="28" s="1"/>
  <c r="AOL22" i="28" s="1"/>
  <c r="AOF22" i="28" s="1"/>
  <c r="ANZ22" i="28" s="1"/>
  <c r="ANT22" i="28" s="1"/>
  <c r="ANN22" i="28" s="1"/>
  <c r="ANH22" i="28" s="1"/>
  <c r="ANB22" i="28" s="1"/>
  <c r="AMV22" i="28" s="1"/>
  <c r="AMP22" i="28" s="1"/>
  <c r="AMJ22" i="28" s="1"/>
  <c r="AMD22" i="28" s="1"/>
  <c r="ALX22" i="28" s="1"/>
  <c r="ALR22" i="28" s="1"/>
  <c r="ALL22" i="28" s="1"/>
  <c r="ALF22" i="28" s="1"/>
  <c r="AKZ22" i="28" s="1"/>
  <c r="AKT22" i="28" s="1"/>
  <c r="AKN22" i="28" s="1"/>
  <c r="AKH22" i="28" s="1"/>
  <c r="AKB22" i="28" s="1"/>
  <c r="AJV22" i="28" s="1"/>
  <c r="AJP22" i="28" s="1"/>
  <c r="AJJ22" i="28" s="1"/>
  <c r="AJD22" i="28" s="1"/>
  <c r="AIX22" i="28" s="1"/>
  <c r="AIR22" i="28" s="1"/>
  <c r="AIL22" i="28" s="1"/>
  <c r="AIF22" i="28" s="1"/>
  <c r="AHZ22" i="28" s="1"/>
  <c r="AHT22" i="28" s="1"/>
  <c r="AHN22" i="28" s="1"/>
  <c r="AHH22" i="28" s="1"/>
  <c r="AHB22" i="28" s="1"/>
  <c r="AGV22" i="28" s="1"/>
  <c r="AGP22" i="28" s="1"/>
  <c r="AGJ22" i="28" s="1"/>
  <c r="AGD22" i="28" s="1"/>
  <c r="AFX22" i="28" s="1"/>
  <c r="AFR22" i="28" s="1"/>
  <c r="AFL22" i="28" s="1"/>
  <c r="AFF22" i="28" s="1"/>
  <c r="AEZ22" i="28" s="1"/>
  <c r="AET22" i="28" s="1"/>
  <c r="AEN22" i="28" s="1"/>
  <c r="AEH22" i="28" s="1"/>
  <c r="AEB22" i="28" s="1"/>
  <c r="ADV22" i="28" s="1"/>
  <c r="ADP22" i="28" s="1"/>
  <c r="ADJ22" i="28" s="1"/>
  <c r="ADD22" i="28" s="1"/>
  <c r="ACX22" i="28" s="1"/>
  <c r="ACR22" i="28" s="1"/>
  <c r="ACL22" i="28" s="1"/>
  <c r="ACF22" i="28" s="1"/>
  <c r="ABZ22" i="28" s="1"/>
  <c r="ABT22" i="28" s="1"/>
  <c r="ABN22" i="28" s="1"/>
  <c r="ABH22" i="28" s="1"/>
  <c r="ABB22" i="28" s="1"/>
  <c r="AAV22" i="28" s="1"/>
  <c r="AAP22" i="28" s="1"/>
  <c r="AAJ22" i="28" s="1"/>
  <c r="AAD22" i="28" s="1"/>
  <c r="ZX22" i="28" s="1"/>
  <c r="ZR22" i="28" s="1"/>
  <c r="ZL22" i="28" s="1"/>
  <c r="ZF22" i="28" s="1"/>
  <c r="YZ22" i="28" s="1"/>
  <c r="YT22" i="28" s="1"/>
  <c r="YN22" i="28" s="1"/>
  <c r="YH22" i="28" s="1"/>
  <c r="YB22" i="28" s="1"/>
  <c r="XV22" i="28" s="1"/>
  <c r="XP22" i="28" s="1"/>
  <c r="XJ22" i="28" s="1"/>
  <c r="XD22" i="28" s="1"/>
  <c r="WX22" i="28" s="1"/>
  <c r="WR22" i="28" s="1"/>
  <c r="WL22" i="28" s="1"/>
  <c r="WF22" i="28" s="1"/>
  <c r="VZ22" i="28" s="1"/>
  <c r="VT22" i="28" s="1"/>
  <c r="VN22" i="28" s="1"/>
  <c r="VH22" i="28" s="1"/>
  <c r="VB22" i="28" s="1"/>
  <c r="UV22" i="28" s="1"/>
  <c r="UP22" i="28" s="1"/>
  <c r="UJ22" i="28" s="1"/>
  <c r="UD22" i="28" s="1"/>
  <c r="TX22" i="28" s="1"/>
  <c r="TR22" i="28" s="1"/>
  <c r="TL22" i="28" s="1"/>
  <c r="TF22" i="28" s="1"/>
  <c r="SZ22" i="28" s="1"/>
  <c r="ST22" i="28" s="1"/>
  <c r="SN22" i="28" s="1"/>
  <c r="SH22" i="28" s="1"/>
  <c r="SB22" i="28" s="1"/>
  <c r="RV22" i="28" s="1"/>
  <c r="RP22" i="28" s="1"/>
  <c r="RJ22" i="28" s="1"/>
  <c r="RD22" i="28" s="1"/>
  <c r="QX22" i="28" s="1"/>
  <c r="QR22" i="28" s="1"/>
  <c r="QL22" i="28" s="1"/>
  <c r="QF22" i="28" s="1"/>
  <c r="PZ22" i="28" s="1"/>
  <c r="PT22" i="28" s="1"/>
  <c r="PN22" i="28" s="1"/>
  <c r="PH22" i="28" s="1"/>
  <c r="PB22" i="28" s="1"/>
  <c r="OV22" i="28" s="1"/>
  <c r="OP22" i="28" s="1"/>
  <c r="OJ22" i="28" s="1"/>
  <c r="OD22" i="28" s="1"/>
  <c r="NX22" i="28" s="1"/>
  <c r="NR22" i="28" s="1"/>
  <c r="NL22" i="28" s="1"/>
  <c r="NF22" i="28" s="1"/>
  <c r="MZ22" i="28" s="1"/>
  <c r="MT22" i="28" s="1"/>
  <c r="MN22" i="28" s="1"/>
  <c r="MH22" i="28" s="1"/>
  <c r="MB22" i="28" s="1"/>
  <c r="LV22" i="28" s="1"/>
  <c r="LP22" i="28" s="1"/>
  <c r="LJ22" i="28" s="1"/>
  <c r="LD22" i="28" s="1"/>
  <c r="KX22" i="28" s="1"/>
  <c r="KR22" i="28" s="1"/>
  <c r="KL22" i="28" s="1"/>
  <c r="KF22" i="28" s="1"/>
  <c r="JZ22" i="28" s="1"/>
  <c r="JT22" i="28" s="1"/>
  <c r="JN22" i="28" s="1"/>
  <c r="JH22" i="28" s="1"/>
  <c r="JB22" i="28" s="1"/>
  <c r="IV22" i="28" s="1"/>
  <c r="IP22" i="28" s="1"/>
  <c r="IJ22" i="28" s="1"/>
  <c r="ID22" i="28" s="1"/>
  <c r="HX22" i="28" s="1"/>
  <c r="HR22" i="28" s="1"/>
  <c r="HL22" i="28" s="1"/>
  <c r="HF22" i="28" s="1"/>
  <c r="GZ22" i="28" s="1"/>
  <c r="GT22" i="28" s="1"/>
  <c r="GN22" i="28" s="1"/>
  <c r="GH22" i="28" s="1"/>
  <c r="GB22" i="28" s="1"/>
  <c r="FV22" i="28" s="1"/>
  <c r="FP22" i="28" s="1"/>
  <c r="FJ22" i="28" s="1"/>
  <c r="FD22" i="28" s="1"/>
  <c r="EX22" i="28" s="1"/>
  <c r="ER22" i="28" s="1"/>
  <c r="EL22" i="28" s="1"/>
  <c r="EF22" i="28" s="1"/>
  <c r="DZ22" i="28" s="1"/>
  <c r="DT22" i="28" s="1"/>
  <c r="DN22" i="28" s="1"/>
  <c r="DH22" i="28" s="1"/>
  <c r="DB22" i="28" s="1"/>
  <c r="CV22" i="28" s="1"/>
  <c r="CP22" i="28" s="1"/>
  <c r="CJ22" i="28" s="1"/>
  <c r="CD22" i="28" s="1"/>
  <c r="BX22" i="28" s="1"/>
  <c r="BR22" i="28" s="1"/>
  <c r="BL22" i="28" s="1"/>
  <c r="BF22" i="28" s="1"/>
  <c r="AZ22" i="28" s="1"/>
  <c r="AT22" i="28" s="1"/>
  <c r="AN22" i="28" s="1"/>
  <c r="AH22" i="28" s="1"/>
  <c r="AB22" i="28" s="1"/>
  <c r="V22" i="28" s="1"/>
  <c r="H14" i="2" l="1"/>
  <c r="H15" i="2"/>
  <c r="H16" i="2"/>
  <c r="H94" i="10" l="1"/>
  <c r="U16" i="55" l="1"/>
  <c r="X16" i="55"/>
  <c r="R16" i="55"/>
  <c r="L34" i="1" l="1"/>
  <c r="E11" i="56" l="1"/>
  <c r="E10" i="56"/>
  <c r="E9" i="56"/>
  <c r="E8" i="56"/>
  <c r="E7" i="56"/>
  <c r="E6" i="56"/>
  <c r="L69" i="55" l="1"/>
  <c r="E35" i="31"/>
  <c r="E25" i="31"/>
  <c r="Y16" i="55"/>
  <c r="V16" i="55"/>
  <c r="N16" i="55"/>
  <c r="Y24" i="55"/>
  <c r="X24" i="55"/>
  <c r="V24" i="55"/>
  <c r="U24" i="55"/>
  <c r="T24" i="55"/>
  <c r="R24" i="55"/>
  <c r="P24" i="55"/>
  <c r="O24" i="55"/>
  <c r="N24" i="55"/>
  <c r="L35" i="1" l="1"/>
  <c r="M32" i="1" l="1"/>
  <c r="M31" i="1"/>
  <c r="M22" i="1"/>
  <c r="M15" i="1"/>
  <c r="M23" i="1"/>
  <c r="M16" i="1"/>
  <c r="M24" i="1"/>
  <c r="M18" i="1"/>
  <c r="M14" i="1"/>
  <c r="M21" i="1"/>
  <c r="M19" i="1"/>
  <c r="M17" i="1"/>
  <c r="M20" i="1"/>
  <c r="D4" i="2"/>
  <c r="E139" i="10"/>
  <c r="F10" i="55"/>
  <c r="F9" i="55"/>
  <c r="F8" i="55"/>
  <c r="F7" i="55"/>
  <c r="F6" i="55"/>
  <c r="F5" i="55"/>
  <c r="F62" i="55"/>
  <c r="G51" i="55"/>
  <c r="G57" i="55" s="1"/>
  <c r="I43" i="55"/>
  <c r="Y27" i="55"/>
  <c r="X27" i="55"/>
  <c r="V27" i="55"/>
  <c r="U27" i="55"/>
  <c r="U29" i="55" s="1"/>
  <c r="T27" i="55"/>
  <c r="R27" i="55"/>
  <c r="P27" i="55"/>
  <c r="O27" i="55"/>
  <c r="N27" i="55"/>
  <c r="G18" i="55"/>
  <c r="G22" i="55" s="1"/>
  <c r="C4" i="28"/>
  <c r="N25" i="31"/>
  <c r="G10" i="5"/>
  <c r="G9" i="5"/>
  <c r="G8" i="5"/>
  <c r="G7" i="5"/>
  <c r="G6" i="5"/>
  <c r="G5" i="5"/>
  <c r="F10" i="10"/>
  <c r="F9" i="10"/>
  <c r="F8" i="10"/>
  <c r="F7" i="10"/>
  <c r="F6" i="10"/>
  <c r="F5" i="10"/>
  <c r="F10" i="1"/>
  <c r="F9" i="1"/>
  <c r="F8" i="1"/>
  <c r="F7" i="1"/>
  <c r="F6" i="1"/>
  <c r="F5" i="1"/>
  <c r="C9" i="28"/>
  <c r="C5" i="28"/>
  <c r="C8" i="28"/>
  <c r="C7" i="28"/>
  <c r="C6" i="28"/>
  <c r="E10" i="31"/>
  <c r="E9" i="31"/>
  <c r="E6" i="31"/>
  <c r="C99" i="28"/>
  <c r="H10" i="44"/>
  <c r="H9" i="44"/>
  <c r="H8" i="44"/>
  <c r="H14" i="28" l="1"/>
  <c r="H15" i="28"/>
  <c r="J15" i="28" s="1"/>
  <c r="H13" i="28"/>
  <c r="J13" i="28" s="1"/>
  <c r="I16" i="28"/>
  <c r="H16" i="28"/>
  <c r="K16" i="28" s="1"/>
  <c r="M34" i="1"/>
  <c r="F15" i="28"/>
  <c r="E15" i="28"/>
  <c r="F14" i="28"/>
  <c r="E14" i="28"/>
  <c r="D99" i="28"/>
  <c r="E99" i="28" s="1"/>
  <c r="F99" i="28" s="1"/>
  <c r="G99" i="28" s="1"/>
  <c r="H99" i="28" s="1"/>
  <c r="I99" i="28" s="1"/>
  <c r="J99" i="28" s="1"/>
  <c r="K99" i="28" s="1"/>
  <c r="L99" i="28" s="1"/>
  <c r="N29" i="55"/>
  <c r="N31" i="55" s="1"/>
  <c r="N33" i="55" s="1"/>
  <c r="O69" i="55" s="1"/>
  <c r="I27" i="28"/>
  <c r="H27" i="28"/>
  <c r="I19" i="28"/>
  <c r="H25" i="28"/>
  <c r="I25" i="28"/>
  <c r="I21" i="28"/>
  <c r="H18" i="28"/>
  <c r="H28" i="28"/>
  <c r="H24" i="28"/>
  <c r="I22" i="28"/>
  <c r="I28" i="28"/>
  <c r="I23" i="28"/>
  <c r="H29" i="28"/>
  <c r="I18" i="28"/>
  <c r="I17" i="28"/>
  <c r="I24" i="28"/>
  <c r="H17" i="28"/>
  <c r="I29" i="28"/>
  <c r="I26" i="28"/>
  <c r="H23" i="28"/>
  <c r="H22" i="28"/>
  <c r="M22" i="28" s="1"/>
  <c r="H26" i="28"/>
  <c r="I20" i="28"/>
  <c r="H21" i="28"/>
  <c r="M21" i="28" s="1"/>
  <c r="H20" i="28"/>
  <c r="M20" i="28" s="1"/>
  <c r="F59" i="55"/>
  <c r="F60" i="55"/>
  <c r="F61" i="55"/>
  <c r="D53" i="28"/>
  <c r="D25" i="31"/>
  <c r="P29" i="55"/>
  <c r="T29" i="55"/>
  <c r="T31" i="55" s="1"/>
  <c r="T33" i="55" s="1"/>
  <c r="O29" i="55"/>
  <c r="O31" i="55" s="1"/>
  <c r="O33" i="55" s="1"/>
  <c r="O70" i="55" s="1"/>
  <c r="X29" i="55"/>
  <c r="X31" i="55" s="1"/>
  <c r="X33" i="55" s="1"/>
  <c r="R29" i="55"/>
  <c r="R31" i="55" s="1"/>
  <c r="R33" i="55" s="1"/>
  <c r="V29" i="55"/>
  <c r="V31" i="55" s="1"/>
  <c r="V33" i="55" s="1"/>
  <c r="O75" i="55" s="1"/>
  <c r="Y29" i="55"/>
  <c r="Y31" i="55" s="1"/>
  <c r="Y33" i="55" s="1"/>
  <c r="U31" i="55"/>
  <c r="U33" i="55" s="1"/>
  <c r="O74" i="55" s="1"/>
  <c r="J100" i="10" l="1"/>
  <c r="J14" i="28"/>
  <c r="J99" i="10"/>
  <c r="J101" i="10"/>
  <c r="M16" i="28"/>
  <c r="O73" i="55"/>
  <c r="C100" i="28"/>
  <c r="Q65" i="28"/>
  <c r="Q67" i="28"/>
  <c r="L15" i="28"/>
  <c r="M23" i="28"/>
  <c r="K27" i="28"/>
  <c r="M27" i="28"/>
  <c r="K25" i="28"/>
  <c r="M25" i="28"/>
  <c r="M26" i="28"/>
  <c r="M17" i="28"/>
  <c r="M28" i="28"/>
  <c r="Q29" i="28"/>
  <c r="M29" i="28"/>
  <c r="Q14" i="28"/>
  <c r="L14" i="28"/>
  <c r="Q13" i="28"/>
  <c r="L13" i="28"/>
  <c r="Q24" i="28"/>
  <c r="M24" i="28"/>
  <c r="Q16" i="28"/>
  <c r="Q18" i="28"/>
  <c r="M18" i="28"/>
  <c r="Q15" i="28"/>
  <c r="Q28" i="28"/>
  <c r="Q23" i="28"/>
  <c r="Q20" i="28"/>
  <c r="Q21" i="28"/>
  <c r="Q26" i="28"/>
  <c r="Q17" i="28"/>
  <c r="Q22" i="28"/>
  <c r="K28" i="28"/>
  <c r="K24" i="28"/>
  <c r="K17" i="28"/>
  <c r="K23" i="28"/>
  <c r="K18" i="28"/>
  <c r="K26" i="28"/>
  <c r="K22" i="28"/>
  <c r="K29" i="28"/>
  <c r="K20" i="28"/>
  <c r="K21" i="28"/>
  <c r="G63" i="55"/>
  <c r="M38" i="55" s="1"/>
  <c r="P31" i="55"/>
  <c r="P33" i="55" s="1"/>
  <c r="O71" i="55" s="1"/>
  <c r="J97" i="10" l="1"/>
  <c r="J136" i="10"/>
  <c r="N39" i="56"/>
  <c r="Y39" i="56" s="1"/>
  <c r="N28" i="56"/>
  <c r="P30" i="56"/>
  <c r="AA30" i="56" s="1"/>
  <c r="P31" i="56"/>
  <c r="AA31" i="56" s="1"/>
  <c r="P28" i="56"/>
  <c r="AA28" i="56" s="1"/>
  <c r="P33" i="56"/>
  <c r="AA33" i="56" s="1"/>
  <c r="N31" i="56"/>
  <c r="N27" i="56"/>
  <c r="N32" i="56"/>
  <c r="P29" i="56"/>
  <c r="AA29" i="56" s="1"/>
  <c r="N29" i="56"/>
  <c r="N33" i="56"/>
  <c r="P27" i="56"/>
  <c r="AA27" i="56" s="1"/>
  <c r="N30" i="56"/>
  <c r="P32" i="56"/>
  <c r="AA32" i="56" s="1"/>
  <c r="N34" i="56"/>
  <c r="Y34" i="56" s="1"/>
  <c r="P34" i="56"/>
  <c r="AA34" i="56" s="1"/>
  <c r="P38" i="56"/>
  <c r="AA38" i="56" s="1"/>
  <c r="P36" i="56"/>
  <c r="AA36" i="56" s="1"/>
  <c r="N37" i="56"/>
  <c r="Y37" i="56" s="1"/>
  <c r="P39" i="56"/>
  <c r="AA39" i="56" s="1"/>
  <c r="P37" i="56"/>
  <c r="AA37" i="56" s="1"/>
  <c r="N35" i="56"/>
  <c r="Y35" i="56" s="1"/>
  <c r="P35" i="56"/>
  <c r="AA35" i="56" s="1"/>
  <c r="N36" i="56"/>
  <c r="Y36" i="56" s="1"/>
  <c r="N38" i="56"/>
  <c r="Y38" i="56" s="1"/>
  <c r="J43" i="31"/>
  <c r="F102" i="10" l="1"/>
  <c r="F99" i="10"/>
  <c r="F101" i="10"/>
  <c r="F100" i="10"/>
  <c r="H100" i="10" s="1"/>
  <c r="E54" i="28" s="1"/>
  <c r="H102" i="10"/>
  <c r="H99" i="10"/>
  <c r="H101" i="10"/>
  <c r="E55" i="28" s="1"/>
  <c r="Y27" i="56"/>
  <c r="R27" i="56"/>
  <c r="W27" i="56" s="1"/>
  <c r="Y30" i="56"/>
  <c r="R30" i="56"/>
  <c r="W30" i="56" s="1"/>
  <c r="Y28" i="56"/>
  <c r="R28" i="56"/>
  <c r="W28" i="56" s="1"/>
  <c r="R31" i="56"/>
  <c r="W31" i="56" s="1"/>
  <c r="Y31" i="56"/>
  <c r="Y33" i="56"/>
  <c r="R33" i="56"/>
  <c r="W33" i="56" s="1"/>
  <c r="R34" i="56"/>
  <c r="W34" i="56" s="1"/>
  <c r="Y29" i="56"/>
  <c r="R29" i="56"/>
  <c r="W29" i="56" s="1"/>
  <c r="Y32" i="56"/>
  <c r="R32" i="56"/>
  <c r="W32" i="56" s="1"/>
  <c r="R35" i="56"/>
  <c r="R37" i="56"/>
  <c r="R36" i="56"/>
  <c r="R39" i="56"/>
  <c r="R38" i="56"/>
  <c r="W39" i="56" l="1"/>
  <c r="W38" i="56"/>
  <c r="W36" i="56"/>
  <c r="W37" i="56"/>
  <c r="W35" i="56"/>
  <c r="Y34" i="55"/>
  <c r="Y36" i="55" s="1"/>
  <c r="Y38" i="55" s="1"/>
  <c r="Y39" i="55" s="1"/>
  <c r="X34" i="55"/>
  <c r="X36" i="55" s="1"/>
  <c r="X38" i="55" s="1"/>
  <c r="X39" i="55" s="1"/>
  <c r="R34" i="55"/>
  <c r="R36" i="55" s="1"/>
  <c r="R38" i="55" s="1"/>
  <c r="R39" i="55" s="1"/>
  <c r="R44" i="55" s="1"/>
  <c r="R55" i="55" l="1"/>
  <c r="R57" i="55" s="1"/>
  <c r="R59" i="55" s="1"/>
  <c r="R63" i="55" s="1"/>
  <c r="X44" i="55"/>
  <c r="X55" i="55" s="1"/>
  <c r="X57" i="55" s="1"/>
  <c r="X59" i="55" s="1"/>
  <c r="X65" i="55" s="1"/>
  <c r="Y44" i="55"/>
  <c r="Y55" i="55" s="1"/>
  <c r="Y57" i="55" s="1"/>
  <c r="Y59" i="55" s="1"/>
  <c r="Y61" i="55" s="1"/>
  <c r="R65" i="55" l="1"/>
  <c r="X63" i="55"/>
  <c r="R61" i="55"/>
  <c r="X61" i="55"/>
  <c r="Y65" i="55"/>
  <c r="Y63" i="55"/>
  <c r="H19" i="28" l="1"/>
  <c r="M19" i="28" s="1"/>
  <c r="H20" i="31" l="1"/>
  <c r="N69" i="55" s="1"/>
  <c r="H24" i="31"/>
  <c r="H32" i="31"/>
  <c r="F32" i="31" s="1"/>
  <c r="H22" i="31"/>
  <c r="H34" i="31"/>
  <c r="F34" i="31" s="1"/>
  <c r="L43" i="31"/>
  <c r="Q19" i="28"/>
  <c r="K19" i="28"/>
  <c r="F22" i="31" l="1"/>
  <c r="N70" i="55"/>
  <c r="F24" i="31"/>
  <c r="N71" i="55"/>
  <c r="P71" i="55" s="1"/>
  <c r="F30" i="31"/>
  <c r="P75" i="55"/>
  <c r="P70" i="55"/>
  <c r="P74" i="55"/>
  <c r="H35" i="31"/>
  <c r="N73" i="55" s="1"/>
  <c r="P73" i="55" s="1"/>
  <c r="F20" i="31"/>
  <c r="F35" i="31" l="1"/>
  <c r="F25" i="31"/>
  <c r="P69" i="55"/>
  <c r="P76" i="55" s="1"/>
  <c r="N76" i="55"/>
  <c r="O78" i="55" l="1"/>
  <c r="G38" i="55" s="1"/>
  <c r="F136" i="10"/>
  <c r="G40" i="55" l="1"/>
  <c r="G43" i="55" s="1"/>
  <c r="E53" i="28"/>
  <c r="H136" i="10"/>
  <c r="G27" i="55" l="1"/>
  <c r="G33" i="55" s="1"/>
  <c r="V34" i="55" s="1"/>
  <c r="V36" i="55" s="1"/>
  <c r="V38" i="55" s="1"/>
  <c r="V39" i="55" s="1"/>
  <c r="V44" i="55" s="1"/>
  <c r="V55" i="55" s="1"/>
  <c r="V57" i="55" s="1"/>
  <c r="V59" i="55" s="1"/>
  <c r="T34" i="55" l="1"/>
  <c r="T36" i="55" s="1"/>
  <c r="T38" i="55" s="1"/>
  <c r="T39" i="55" s="1"/>
  <c r="U34" i="55"/>
  <c r="U36" i="55" s="1"/>
  <c r="U38" i="55" s="1"/>
  <c r="U39" i="55" s="1"/>
  <c r="U44" i="55" s="1"/>
  <c r="U55" i="55" s="1"/>
  <c r="U57" i="55" s="1"/>
  <c r="U59" i="55" s="1"/>
  <c r="U65" i="55" s="1"/>
  <c r="O34" i="55"/>
  <c r="O36" i="55" s="1"/>
  <c r="O38" i="55" s="1"/>
  <c r="O39" i="55" s="1"/>
  <c r="P34" i="55"/>
  <c r="P36" i="55" s="1"/>
  <c r="P38" i="55" s="1"/>
  <c r="P39" i="55" s="1"/>
  <c r="M34" i="55"/>
  <c r="N34" i="55"/>
  <c r="N36" i="55" s="1"/>
  <c r="N38" i="55" s="1"/>
  <c r="N39" i="55" s="1"/>
  <c r="V61" i="55"/>
  <c r="V63" i="55"/>
  <c r="V65" i="55"/>
  <c r="N44" i="55" l="1"/>
  <c r="N55" i="55" s="1"/>
  <c r="P44" i="55"/>
  <c r="P55" i="55" s="1"/>
  <c r="P57" i="55" s="1"/>
  <c r="P59" i="55" s="1"/>
  <c r="O44" i="55"/>
  <c r="O55" i="55" s="1"/>
  <c r="O57" i="55" s="1"/>
  <c r="O59" i="55" s="1"/>
  <c r="T44" i="55"/>
  <c r="T55" i="55" s="1"/>
  <c r="T57" i="55" s="1"/>
  <c r="T59" i="55" s="1"/>
  <c r="I34" i="31" s="1"/>
  <c r="J34" i="31" s="1"/>
  <c r="U61" i="55"/>
  <c r="U63" i="55"/>
  <c r="I32" i="31"/>
  <c r="J32" i="31" s="1"/>
  <c r="T65" i="55" l="1"/>
  <c r="I30" i="31"/>
  <c r="J30" i="31" s="1"/>
  <c r="J35" i="31" s="1"/>
  <c r="T61" i="55"/>
  <c r="T63" i="55"/>
  <c r="O61" i="55"/>
  <c r="P61" i="55"/>
  <c r="P65" i="55"/>
  <c r="P63" i="55"/>
  <c r="N57" i="55"/>
  <c r="N59" i="55" s="1"/>
  <c r="I24" i="31" s="1"/>
  <c r="J24" i="31" s="1"/>
  <c r="O63" i="55"/>
  <c r="O65" i="55"/>
  <c r="I22" i="31" l="1"/>
  <c r="J22" i="31" s="1"/>
  <c r="I20" i="31"/>
  <c r="J20" i="31" s="1"/>
  <c r="N61" i="55"/>
  <c r="N65" i="55"/>
  <c r="N63" i="55"/>
  <c r="J54" i="31"/>
  <c r="L35" i="31"/>
  <c r="L49" i="28" s="1"/>
  <c r="K10" i="55"/>
  <c r="J25" i="31" l="1"/>
  <c r="L25" i="31"/>
  <c r="H49" i="28" s="1"/>
  <c r="J38" i="31"/>
  <c r="G54" i="28"/>
  <c r="G55" i="28"/>
  <c r="G53" i="28"/>
  <c r="E13" i="28"/>
  <c r="F13" i="28"/>
  <c r="I49" i="28" l="1"/>
  <c r="F53" i="28"/>
  <c r="H53" i="28" s="1"/>
  <c r="F54" i="28"/>
  <c r="H54" i="28" s="1"/>
  <c r="F55" i="28"/>
  <c r="H55" i="28" s="1"/>
  <c r="N35" i="31"/>
  <c r="Z43" i="58"/>
  <c r="Z36" i="58"/>
  <c r="Z34" i="58"/>
  <c r="Z39" i="58"/>
  <c r="Z38" i="58"/>
  <c r="Z33" i="58"/>
  <c r="Z32" i="58"/>
  <c r="Z20" i="58"/>
  <c r="Z41" i="58"/>
  <c r="Z27" i="58"/>
  <c r="Z40" i="58"/>
  <c r="Z49" i="58"/>
  <c r="Z19" i="59"/>
  <c r="Z15" i="59"/>
  <c r="Z14" i="59"/>
  <c r="Z20" i="59"/>
  <c r="Z15" i="58"/>
  <c r="Z24" i="58"/>
  <c r="Z18" i="58"/>
  <c r="Z22" i="58"/>
  <c r="Z16" i="58"/>
  <c r="Z50" i="58"/>
  <c r="Z44" i="58"/>
  <c r="Z23" i="58"/>
  <c r="Z6" i="59"/>
  <c r="Z10" i="59"/>
  <c r="Z31" i="59"/>
  <c r="Z29" i="59"/>
  <c r="Z30" i="58"/>
  <c r="Z4" i="59"/>
  <c r="Z14" i="58"/>
  <c r="Z41" i="59"/>
  <c r="Z45" i="58"/>
  <c r="Z13" i="59"/>
  <c r="Z31" i="58"/>
  <c r="Z24" i="59"/>
  <c r="Z42" i="59"/>
  <c r="Z48" i="58"/>
  <c r="Z29" i="58"/>
  <c r="Z32" i="59"/>
  <c r="Z26" i="58"/>
  <c r="Z21" i="59"/>
  <c r="Z37" i="58"/>
  <c r="Z11" i="59"/>
  <c r="Z17" i="59"/>
  <c r="Z21" i="58"/>
  <c r="Z28" i="59"/>
  <c r="Z47" i="58"/>
  <c r="Z37" i="59"/>
  <c r="Z33" i="59"/>
  <c r="Z25" i="59"/>
  <c r="Z7" i="59"/>
  <c r="Z27" i="59"/>
  <c r="Z17" i="58"/>
  <c r="Z19" i="58"/>
  <c r="Z51" i="58"/>
  <c r="Z34" i="59"/>
  <c r="Z22" i="59"/>
  <c r="Z42" i="58"/>
  <c r="Z35" i="58"/>
  <c r="Z40" i="59"/>
  <c r="Z16" i="59"/>
  <c r="Z12" i="59"/>
  <c r="L54" i="28"/>
  <c r="Z25" i="58"/>
  <c r="Z23" i="59"/>
  <c r="Z43" i="59"/>
  <c r="Z46" i="58"/>
  <c r="Z8" i="59"/>
  <c r="Z39" i="59"/>
  <c r="Z36" i="59"/>
  <c r="Z28" i="58"/>
  <c r="Z38" i="59"/>
  <c r="Z35" i="59"/>
  <c r="Z26" i="59"/>
  <c r="Z3" i="59"/>
  <c r="F66" i="31"/>
  <c r="Z9" i="59"/>
  <c r="T53" i="28"/>
  <c r="Z30" i="59"/>
  <c r="Z5" i="59"/>
  <c r="Z18" i="59"/>
  <c r="Q54" i="28"/>
  <c r="Q68" i="28"/>
  <c r="Q55" i="28"/>
  <c r="Q60" i="28"/>
  <c r="Q63" i="28"/>
  <c r="Q61" i="28"/>
  <c r="Q64" i="28"/>
  <c r="Q57" i="28"/>
  <c r="Q69" i="28"/>
  <c r="Q66" i="28"/>
  <c r="Q62" i="28"/>
  <c r="Q59" i="28"/>
  <c r="Q58" i="28"/>
  <c r="T64" i="28"/>
  <c r="T62" i="28"/>
  <c r="T60" i="28"/>
  <c r="T63" i="28"/>
  <c r="T65" i="28"/>
  <c r="T69" i="28"/>
  <c r="T61" i="28"/>
  <c r="T68" i="28"/>
  <c r="T59" i="28"/>
  <c r="T57" i="28"/>
  <c r="T66" i="28"/>
  <c r="T58" i="28"/>
  <c r="Z69" i="2" l="1"/>
  <c r="Z45" i="2"/>
  <c r="Z88" i="2"/>
  <c r="Z44" i="2"/>
  <c r="Z14" i="2"/>
  <c r="Z30" i="2"/>
  <c r="Z94" i="2"/>
  <c r="Z56" i="2"/>
  <c r="Z103" i="2"/>
  <c r="Z17" i="2"/>
  <c r="Z60" i="2"/>
  <c r="Z84" i="2"/>
  <c r="Z55" i="2"/>
  <c r="Z102" i="2"/>
  <c r="Z64" i="2"/>
  <c r="Z19" i="2"/>
  <c r="Z49" i="2"/>
  <c r="Z68" i="2"/>
  <c r="Z59" i="2"/>
  <c r="Z63" i="2"/>
  <c r="Z27" i="2"/>
  <c r="Z70" i="2"/>
  <c r="Z33" i="2"/>
  <c r="Z57" i="2"/>
  <c r="Z74" i="2"/>
  <c r="Z106" i="2"/>
  <c r="Z77" i="2"/>
  <c r="Z35" i="2"/>
  <c r="Z78" i="2"/>
  <c r="Z28" i="2"/>
  <c r="Z65" i="2"/>
  <c r="Z82" i="2"/>
  <c r="Z101" i="2"/>
  <c r="Z85" i="2"/>
  <c r="Z43" i="2"/>
  <c r="Z86" i="2"/>
  <c r="Z36" i="2"/>
  <c r="Z71" i="2"/>
  <c r="Z96" i="2"/>
  <c r="Z91" i="2"/>
  <c r="Z53" i="2"/>
  <c r="Z92" i="2"/>
  <c r="Z54" i="2"/>
  <c r="Z79" i="2"/>
  <c r="Z104" i="2"/>
  <c r="Z99" i="2"/>
  <c r="Z61" i="2"/>
  <c r="Z100" i="2"/>
  <c r="Z62" i="2"/>
  <c r="Z87" i="2"/>
  <c r="Z25" i="2"/>
  <c r="Z21" i="2"/>
  <c r="Z107" i="2"/>
  <c r="Z75" i="2"/>
  <c r="Z108" i="2"/>
  <c r="Z76" i="2"/>
  <c r="Z93" i="2"/>
  <c r="Z20" i="2"/>
  <c r="Z24" i="2"/>
  <c r="Z40" i="2"/>
  <c r="Z47" i="2"/>
  <c r="Z83" i="2"/>
  <c r="Z41" i="2"/>
  <c r="Z90" i="2"/>
  <c r="Z109" i="2"/>
  <c r="Z29" i="2"/>
  <c r="Z34" i="2"/>
  <c r="Z32" i="2"/>
  <c r="Z89" i="2"/>
  <c r="Z51" i="2"/>
  <c r="Z98" i="2"/>
  <c r="Z22" i="2"/>
  <c r="Z37" i="2"/>
  <c r="Z50" i="2"/>
  <c r="Z58" i="2"/>
  <c r="Z97" i="2"/>
  <c r="Z67" i="2"/>
  <c r="Z23" i="2"/>
  <c r="Z42" i="2"/>
  <c r="Z66" i="2"/>
  <c r="Z105" i="2"/>
  <c r="Z73" i="2"/>
  <c r="Z31" i="2"/>
  <c r="Z18" i="2"/>
  <c r="Z72" i="2"/>
  <c r="Z38" i="2"/>
  <c r="Z81" i="2"/>
  <c r="Z39" i="2"/>
  <c r="Z26" i="2"/>
  <c r="Z80" i="2"/>
  <c r="Z48" i="2"/>
  <c r="Z95" i="2"/>
  <c r="Z46" i="2"/>
  <c r="Z52" i="2"/>
  <c r="Z16" i="2"/>
  <c r="Z15" i="2"/>
  <c r="L55" i="28"/>
  <c r="T54" i="28"/>
  <c r="J76" i="31"/>
  <c r="J74" i="31"/>
  <c r="I34" i="56"/>
  <c r="K13" i="28" s="1"/>
  <c r="T55" i="28" l="1"/>
  <c r="L55" i="31"/>
  <c r="J59" i="31"/>
  <c r="J60" i="31" s="1"/>
  <c r="J61" i="31" s="1"/>
  <c r="J82" i="31"/>
  <c r="K53" i="28"/>
  <c r="Q53" i="28" l="1"/>
  <c r="AA44" i="2" s="1"/>
  <c r="AA14" i="2"/>
  <c r="AA42" i="59"/>
  <c r="AA34" i="59"/>
  <c r="AA26" i="59"/>
  <c r="AA18" i="59"/>
  <c r="AA10" i="59"/>
  <c r="AA19" i="59"/>
  <c r="AA43" i="59"/>
  <c r="AA35" i="59"/>
  <c r="AA27" i="59"/>
  <c r="AA11" i="59"/>
  <c r="AA3" i="59"/>
  <c r="AA39" i="59"/>
  <c r="AA40" i="59"/>
  <c r="AA41" i="59"/>
  <c r="AA36" i="59"/>
  <c r="AA28" i="59"/>
  <c r="AA20" i="59"/>
  <c r="AA12" i="59"/>
  <c r="AA4" i="59"/>
  <c r="AA7" i="59"/>
  <c r="AA16" i="59"/>
  <c r="AA13" i="59"/>
  <c r="AA15" i="59"/>
  <c r="AA9" i="59"/>
  <c r="AA37" i="59"/>
  <c r="AA29" i="59"/>
  <c r="AA21" i="59"/>
  <c r="AA5" i="59"/>
  <c r="AA32" i="59"/>
  <c r="AA24" i="59"/>
  <c r="AA8" i="59"/>
  <c r="AA33" i="59"/>
  <c r="AA25" i="59"/>
  <c r="AA38" i="59"/>
  <c r="AA30" i="59"/>
  <c r="AA22" i="59"/>
  <c r="AA14" i="59"/>
  <c r="AA6" i="59"/>
  <c r="AA31" i="59"/>
  <c r="AA23" i="59"/>
  <c r="AA17" i="59"/>
  <c r="AA103" i="2"/>
  <c r="AA95" i="2"/>
  <c r="AA104" i="2"/>
  <c r="AA96" i="2"/>
  <c r="AA105" i="2"/>
  <c r="AA97" i="2"/>
  <c r="AA106" i="2"/>
  <c r="AA107" i="2"/>
  <c r="AA99" i="2"/>
  <c r="AA91" i="2"/>
  <c r="AA108" i="2"/>
  <c r="AA100" i="2"/>
  <c r="AA92" i="2"/>
  <c r="AA109" i="2"/>
  <c r="AA101" i="2"/>
  <c r="AA93" i="2"/>
  <c r="AA102" i="2"/>
  <c r="AA94" i="2"/>
  <c r="AA98" i="2"/>
  <c r="AA90" i="2"/>
  <c r="AA87" i="2"/>
  <c r="AA79" i="2"/>
  <c r="AA71" i="2"/>
  <c r="AA63" i="2"/>
  <c r="AA55" i="2"/>
  <c r="AA47" i="2"/>
  <c r="AA38" i="2"/>
  <c r="AA30" i="2"/>
  <c r="AA22" i="2"/>
  <c r="AA88" i="2"/>
  <c r="AA80" i="2"/>
  <c r="AA72" i="2"/>
  <c r="AA64" i="2"/>
  <c r="AA56" i="2"/>
  <c r="AA48" i="2"/>
  <c r="AA39" i="2"/>
  <c r="AA31" i="2"/>
  <c r="AA23" i="2"/>
  <c r="AA89" i="2"/>
  <c r="AA81" i="2"/>
  <c r="AA73" i="2"/>
  <c r="AA65" i="2"/>
  <c r="AA57" i="2"/>
  <c r="AA49" i="2"/>
  <c r="AA40" i="2"/>
  <c r="AA32" i="2"/>
  <c r="AA24" i="2"/>
  <c r="AA82" i="2"/>
  <c r="AA74" i="2"/>
  <c r="AA66" i="2"/>
  <c r="AA58" i="2"/>
  <c r="AA50" i="2"/>
  <c r="AA41" i="2"/>
  <c r="AA33" i="2"/>
  <c r="AA25" i="2"/>
  <c r="AA17" i="2"/>
  <c r="AA83" i="2"/>
  <c r="AA75" i="2"/>
  <c r="AA67" i="2"/>
  <c r="AA59" i="2"/>
  <c r="AA51" i="2"/>
  <c r="AA42" i="2"/>
  <c r="AA34" i="2"/>
  <c r="AA26" i="2"/>
  <c r="AA18" i="2"/>
  <c r="AA85" i="2"/>
  <c r="AA77" i="2"/>
  <c r="AA69" i="2"/>
  <c r="AA61" i="2"/>
  <c r="AA53" i="2"/>
  <c r="AA45" i="2"/>
  <c r="AA36" i="2"/>
  <c r="AA28" i="2"/>
  <c r="AA20" i="2"/>
  <c r="AA86" i="2"/>
  <c r="AA78" i="2"/>
  <c r="AA70" i="2"/>
  <c r="AA62" i="2"/>
  <c r="AA54" i="2"/>
  <c r="AA46" i="2"/>
  <c r="AA37" i="2"/>
  <c r="AA29" i="2"/>
  <c r="AA21" i="2"/>
  <c r="AA43" i="2"/>
  <c r="AA52" i="2"/>
  <c r="AA19" i="2"/>
  <c r="AA60" i="2"/>
  <c r="AA68" i="2"/>
  <c r="AA76" i="2"/>
  <c r="AA84" i="2"/>
  <c r="AA27" i="2"/>
  <c r="AA35" i="2"/>
  <c r="J83" i="31"/>
  <c r="J84" i="31" s="1"/>
  <c r="L53" i="28"/>
  <c r="AA15" i="2"/>
  <c r="AA16" i="2"/>
  <c r="D90" i="28" l="1"/>
  <c r="H90" i="28"/>
  <c r="K90" i="28"/>
  <c r="I90" i="28"/>
  <c r="G90" i="28"/>
  <c r="F90" i="28"/>
  <c r="L90" i="28"/>
  <c r="E90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Pieter van leijen</author>
  </authors>
  <commentList>
    <comment ref="E25" authorId="0" shapeId="0" xr:uid="{6E46123B-51B1-6F43-A927-42BDFFCC5C67}">
      <text>
        <r>
          <rPr>
            <sz val="10"/>
            <color rgb="FF000000"/>
            <rFont val="Verdana"/>
            <family val="34"/>
          </rPr>
          <t xml:space="preserve">
</t>
        </r>
        <r>
          <rPr>
            <sz val="10"/>
            <color rgb="FF000000"/>
            <rFont val="Verdana"/>
            <family val="34"/>
          </rPr>
          <t xml:space="preserve">
</t>
        </r>
        <r>
          <rPr>
            <sz val="10"/>
            <color rgb="FF000000"/>
            <rFont val="Verdana"/>
            <family val="34"/>
          </rPr>
          <t xml:space="preserve">Selecteer de omvang van uw orgaisatie o.b.v. de loonsom met 25 maal het gemiddelde 
</t>
        </r>
        <r>
          <rPr>
            <sz val="10"/>
            <color rgb="FF000000"/>
            <rFont val="Verdana"/>
            <family val="34"/>
          </rPr>
          <t xml:space="preserve">premieplichtige loon per werknemer per jaar uit 2019.
</t>
        </r>
        <r>
          <rPr>
            <sz val="10"/>
            <color rgb="FF000000"/>
            <rFont val="Verdana"/>
            <family val="34"/>
          </rPr>
          <t xml:space="preserve">(25 x 34.600 gemiddeld loonsom 2019 = 865.000 als grens kleine/grotere werkgever)
</t>
        </r>
        <r>
          <rPr>
            <sz val="10"/>
            <color rgb="FF000000"/>
            <rFont val="Verdana"/>
            <family val="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<sst xmlns="http://schemas.openxmlformats.org/spreadsheetml/2006/main" count="1506" uniqueCount="700">
  <si>
    <t>Opslag niet werkbare dagen in procenten</t>
  </si>
  <si>
    <t>Subtotaal loonkosten per uur inclusief sociale verzekeringen</t>
  </si>
  <si>
    <t>Opslag niet werkbare dagen</t>
  </si>
  <si>
    <t>TOTAAL KOSTEN PER JAAR EXCLUSIEF BTW</t>
  </si>
  <si>
    <t>B.T.W.</t>
  </si>
  <si>
    <t>Prijspeil</t>
  </si>
  <si>
    <t>Administratiekosten</t>
  </si>
  <si>
    <t>Huisvestingskosten</t>
  </si>
  <si>
    <t>Aantal kalenderdagen</t>
  </si>
  <si>
    <t>Weekenddagen</t>
  </si>
  <si>
    <t>Werkdagen per jaar</t>
  </si>
  <si>
    <t>PRESTATIE NORM</t>
  </si>
  <si>
    <t>Tariefgroep</t>
  </si>
  <si>
    <t>: cijfermatige notatie van het aantal keren dat een ruimte per jaar wordt schoongemaakt (zie onderstaande opgave)</t>
  </si>
  <si>
    <t>Opmerking</t>
  </si>
  <si>
    <t>Werkkleding en uitrusting</t>
  </si>
  <si>
    <t>Totaal eindtarief feestdagen [incl. 150% toeslag]</t>
  </si>
  <si>
    <t>Grondslag loon voor berekening OP premie</t>
  </si>
  <si>
    <t>Specialist - algemeen</t>
  </si>
  <si>
    <t>Bruto uurloon</t>
  </si>
  <si>
    <t>Afroepprijzen</t>
  </si>
  <si>
    <t>FREQ. NOTATIE</t>
  </si>
  <si>
    <t>VERD.</t>
  </si>
  <si>
    <t>Locatie</t>
  </si>
  <si>
    <t>Omschrijving blad</t>
  </si>
  <si>
    <t>Jaarkosten per locatie</t>
  </si>
  <si>
    <t>%</t>
  </si>
  <si>
    <t>Vakantiedagen</t>
  </si>
  <si>
    <t>Programmacode</t>
  </si>
  <si>
    <t xml:space="preserve">Renteverlies per jaar </t>
  </si>
  <si>
    <t>Adres/plaats</t>
  </si>
  <si>
    <t>: unieke code die is gekoppeld aan een schoonmaakprogramma voor een bepaalde ruimtecategorie</t>
  </si>
  <si>
    <t>Omschrijving</t>
  </si>
  <si>
    <t>Werkbare dagen per jaar</t>
  </si>
  <si>
    <t>Werktijden</t>
  </si>
  <si>
    <t>Korting</t>
  </si>
  <si>
    <t>Kengetal</t>
  </si>
  <si>
    <t xml:space="preserve">Feestdag tussen 06.00 en 21.30 uur   </t>
  </si>
  <si>
    <t>Glasbewassing</t>
  </si>
  <si>
    <t>Frequentienotatie</t>
  </si>
  <si>
    <t>Opmerking:</t>
  </si>
  <si>
    <t>Prestatienorm</t>
  </si>
  <si>
    <t>Totaal loonkosten per uur</t>
  </si>
  <si>
    <t>Frequentie-omschr.</t>
  </si>
  <si>
    <t>V</t>
  </si>
  <si>
    <t>Tapijt</t>
  </si>
  <si>
    <t>Totaal eindtarief weekenden [incl. 50% toeslag]</t>
  </si>
  <si>
    <t>M2 VLOER NIO</t>
  </si>
  <si>
    <t>BIJZONDERHEDEN</t>
  </si>
  <si>
    <t>Bruto uurloon inclusief toeslagen</t>
  </si>
  <si>
    <t>RUIMTE CATEGORIE</t>
  </si>
  <si>
    <t>Uitvoering normale werktijden: maandag t/m vrijdag [06.00 en 20.30 uur]</t>
  </si>
  <si>
    <t>Totaal kosten bij koop per jaar per machine</t>
  </si>
  <si>
    <t>P.Z. kosten</t>
  </si>
  <si>
    <t>Opleiding</t>
  </si>
  <si>
    <t>Kosten bij koop per jaar</t>
  </si>
  <si>
    <t>Nat. feestdagen, kort verzuim, bijz. CAO</t>
  </si>
  <si>
    <t>Ziektedagen</t>
  </si>
  <si>
    <t>Vorstverlet</t>
  </si>
  <si>
    <t xml:space="preserve">Za/zo tussen 06.00 en 21.30 uur   </t>
  </si>
  <si>
    <t>Machine investeringkosten</t>
  </si>
  <si>
    <t>Machine</t>
  </si>
  <si>
    <t>Effectieve OP premie</t>
  </si>
  <si>
    <t>Catalogusprijs</t>
  </si>
  <si>
    <t>VSR CODE</t>
  </si>
  <si>
    <t>Alle prijzen exclusief btw</t>
  </si>
  <si>
    <t>Nat. feestdagen, kort verzuim, bijz CAO</t>
  </si>
  <si>
    <t>Ruimtecategorie</t>
  </si>
  <si>
    <t xml:space="preserve">Verzekeringskosten per jaar </t>
  </si>
  <si>
    <t>FREQ. OMSCHRIJVING</t>
  </si>
  <si>
    <t>werkgeversdeel</t>
  </si>
  <si>
    <t>SV uurloon inclusief toeslagen</t>
  </si>
  <si>
    <t>Risico en winst</t>
  </si>
  <si>
    <t>: onderverdeling van de aanwezige ruimten in een object in een aantal categorieën</t>
  </si>
  <si>
    <t>M2 VLOER IO</t>
  </si>
  <si>
    <t xml:space="preserve">Afschrijvingstermijn in jaren </t>
  </si>
  <si>
    <t>Prijs in € per m2 in staffelvorm</t>
  </si>
  <si>
    <t>Managementkosten</t>
  </si>
  <si>
    <t>Kosten bij koop (excl. btw)</t>
  </si>
  <si>
    <t>Naam leverancier</t>
  </si>
  <si>
    <t>Kengetallenoverzicht schoonmaakonderhoud</t>
  </si>
  <si>
    <t>Naam opdrachtgever</t>
  </si>
  <si>
    <t>Totale kosten investering machines</t>
  </si>
  <si>
    <t>VSR-code</t>
  </si>
  <si>
    <t>Materiaal/- en middelen</t>
  </si>
  <si>
    <t>Totaal directe kosten</t>
  </si>
  <si>
    <t>: omschrijving van het aantal keren dat een ruimte per jaar wordt schoongemaakt (zie onderstaande opgave)</t>
  </si>
  <si>
    <t xml:space="preserve">Ma/ vrij tussen 06.00 en 21.30 uur   </t>
  </si>
  <si>
    <t>VERHOUDING VLOEROPP.</t>
  </si>
  <si>
    <t>Totale kosten per jaar inclusief B.T.W.</t>
  </si>
  <si>
    <t>Ma/ vrij tussen 06.00 en 21.30 uur</t>
  </si>
  <si>
    <t>VLOER SOORT</t>
  </si>
  <si>
    <t>Indirect toezicht</t>
  </si>
  <si>
    <t>Netto aanschafprijs</t>
  </si>
  <si>
    <t>Restwaarde</t>
  </si>
  <si>
    <t>INVESTERING MACHINEKOSTEN</t>
  </si>
  <si>
    <t>Inzet van het aantal machines [stuks]</t>
  </si>
  <si>
    <t>Premies Sociale Verzekeringen</t>
  </si>
  <si>
    <t>Afschrijvingskosten per jaar</t>
  </si>
  <si>
    <t>Kostprijs</t>
  </si>
  <si>
    <t>JAARPRIJS SCHOONMAAK</t>
  </si>
  <si>
    <t xml:space="preserve">: uren per vierkante meter per jaar </t>
  </si>
  <si>
    <t>GEBOUW</t>
  </si>
  <si>
    <t>Totaal indirecte kosten</t>
  </si>
  <si>
    <t>Totaal eindtarief normale werktijden [06.00-21.30 uur]</t>
  </si>
  <si>
    <t>Onderhoudskosten per jaar*</t>
  </si>
  <si>
    <t>SV-loon grondslag voor berekening sociale verzekeringen</t>
  </si>
  <si>
    <t>Kosten ziektedagen</t>
  </si>
  <si>
    <t>Besteknummer</t>
  </si>
  <si>
    <t>Toelichting kengetallenoverzicht:</t>
  </si>
  <si>
    <t>: aantal schoon te maken m2 per uur</t>
  </si>
  <si>
    <t>Medewerk(st)er algemeen schoonmaak onderhoud</t>
  </si>
  <si>
    <t>RUIMTE OMSCHRIJVING (OPDRACHTGEVER)</t>
  </si>
  <si>
    <t>RUIMTECATEGORIE</t>
  </si>
  <si>
    <t>Indexering</t>
  </si>
  <si>
    <t>invoerings datum</t>
  </si>
  <si>
    <t>percentage</t>
  </si>
  <si>
    <t>ADDITIONELE PROJECTGEBONDEN SCHOONMAAKWERKZAAMHEDEN</t>
  </si>
  <si>
    <t>PER-CEEL</t>
  </si>
  <si>
    <t>Totaal eindtarief weekenden [incl. 30% toeslag]</t>
  </si>
  <si>
    <t>m2 Vloer IO</t>
  </si>
  <si>
    <t>m2 Vloer NIO</t>
  </si>
  <si>
    <t>: aantal m2 in onderhoud</t>
  </si>
  <si>
    <t>: aantal m2 niet in onderhoud</t>
  </si>
  <si>
    <t>Verhouding vloeropp.</t>
  </si>
  <si>
    <t>Bijzonde3rheden</t>
  </si>
  <si>
    <t>Calculatiemodule</t>
  </si>
  <si>
    <t>Schoonmaakonderhoud</t>
  </si>
  <si>
    <t>: percentage vloeroppervlakte per ruimtecategorie t.o.v. totale vloeroppervlakte</t>
  </si>
  <si>
    <t>&amp;</t>
  </si>
  <si>
    <t>Mutatie nummer</t>
  </si>
  <si>
    <t>Mutatie datum</t>
  </si>
  <si>
    <t>OP/NP pensioen</t>
  </si>
  <si>
    <t>Totaal</t>
  </si>
  <si>
    <t>Perentage inzet per locatieo.b.v. verhouding inzewt productie-uren</t>
  </si>
  <si>
    <t>Bedrag reservering per jaar/locatie</t>
  </si>
  <si>
    <t>Aantallen</t>
  </si>
  <si>
    <t>Versie</t>
  </si>
  <si>
    <t>Tabblad: Voorblad</t>
  </si>
  <si>
    <t>Tabblad: 1.2-Kengetal</t>
  </si>
  <si>
    <t>Tabblad: 1.3-Basis ruimtestaat</t>
  </si>
  <si>
    <t>Tabblad: 1.6-Machine-investeringskosten</t>
  </si>
  <si>
    <t>Tabblad: 1.7-Afroep prijzen</t>
  </si>
  <si>
    <t>Tabblad: 1.0-Contractblad</t>
  </si>
  <si>
    <t>= invulvelden</t>
  </si>
  <si>
    <t>Eind datum berekening</t>
  </si>
  <si>
    <t>Te verekenen dagen</t>
  </si>
  <si>
    <t>Mutatiebedrag per jaar</t>
  </si>
  <si>
    <t>Verrekenbedrag</t>
  </si>
  <si>
    <t>Percentages</t>
  </si>
  <si>
    <t>BHV toeslag (indien van toepassing)</t>
  </si>
  <si>
    <t>Selecteer categorie medewerker</t>
  </si>
  <si>
    <t>Toelichting</t>
  </si>
  <si>
    <t>PRODUCTIE-UREN MAANDAG-VRIJDAG 06:00-21:30 uur</t>
  </si>
  <si>
    <t>TOEZICHT-UREN MAANDAG-VRIJDAG 06:00-21:30 uur</t>
  </si>
  <si>
    <t>Contractblad jaarprijs schoonmaak &amp; Glasbewassing</t>
  </si>
  <si>
    <t>Regie- uurtarieven (volgens matrix CAO)</t>
  </si>
  <si>
    <t>Vul de naam van uw organisatie in bij: "Naam Inschrijver"</t>
  </si>
  <si>
    <t>Volg de stappen 1 t/m 8 om de calcualtie</t>
  </si>
  <si>
    <t>in te voeren.</t>
  </si>
  <si>
    <t>Op ieder tabblad is een kortetoelichting</t>
  </si>
  <si>
    <t>aanwezig. Selecteer de cel "Toelichting"</t>
  </si>
  <si>
    <t>om de informatie te lezen.</t>
  </si>
  <si>
    <t>Tabblad: 1.1a-Jaarprijzen</t>
  </si>
  <si>
    <t>In dit tabblad wordt een recapitulatie van alle calcuatiegegevens weeergegeven</t>
  </si>
  <si>
    <t>Het tabblad 1.3a-Mutaties is niet van toepassing (indien aanwezig)</t>
  </si>
  <si>
    <t>Specialisten toeslag (indien van toepassing)</t>
  </si>
  <si>
    <t>op afroep</t>
  </si>
  <si>
    <t>Lngr 1 : Vakvolwassen</t>
  </si>
  <si>
    <t>Lngr 6 : Vakvolwassen</t>
  </si>
  <si>
    <t>Selecteer het aantal dienstjaren</t>
  </si>
  <si>
    <t>Lngr 2 : Vakvolwassen</t>
  </si>
  <si>
    <t>Lngr 3 : Vakvolwassen</t>
  </si>
  <si>
    <t>Lngr 4 : Vakvolwassen</t>
  </si>
  <si>
    <t>Lngr 5 : Vakvolwassen</t>
  </si>
  <si>
    <t>Lngr 1 : 17 jaar en jonger</t>
  </si>
  <si>
    <t>Lngr 2 : 17 jaar en jonger</t>
  </si>
  <si>
    <t>Lngr 3 : 17 jaar en jonger</t>
  </si>
  <si>
    <t>Lngr 4 : 17 jaar en jonger</t>
  </si>
  <si>
    <t>Lngr 5 : 17 jaar en jonger</t>
  </si>
  <si>
    <t>Lngr 6 : 17 jaar en jonger</t>
  </si>
  <si>
    <t>Lngr 1 : 18 jaar</t>
  </si>
  <si>
    <t>Lngr 2 : 18 jaar</t>
  </si>
  <si>
    <t>Lngr 3 : 18 jaar</t>
  </si>
  <si>
    <t>Lngr 4 : 18 jaar</t>
  </si>
  <si>
    <t>Lngr 5 : 18 jaar</t>
  </si>
  <si>
    <t>Lngr 6 : 18 jaar</t>
  </si>
  <si>
    <t>Lngr 1 : 19 jaar</t>
  </si>
  <si>
    <t>Lngr 2 : 19 jaar</t>
  </si>
  <si>
    <t>Lngr 3 : 19 jaar</t>
  </si>
  <si>
    <t>Lngr 4 : 19 jaar</t>
  </si>
  <si>
    <t>Lngr 5 : 19 jaar</t>
  </si>
  <si>
    <t>Lngr 6 : 19 jaar</t>
  </si>
  <si>
    <t>Premies en opslagen &amp; tarieven  voor schoonmaakonderhoud</t>
  </si>
  <si>
    <t xml:space="preserve">Totaal premies sociale verzekeringen    </t>
  </si>
  <si>
    <t>FACTOR PERIODIEK</t>
  </si>
  <si>
    <t>KENGETAL MA-VR</t>
  </si>
  <si>
    <t xml:space="preserve">Prijsvorming Extra Vloerenonderhoud  (inclusief middelen/materialen en uit-/inruimen van het meubilair) </t>
  </si>
  <si>
    <t>1 - 250</t>
  </si>
  <si>
    <t>251 - 500</t>
  </si>
  <si>
    <t>501 - 1.000</t>
  </si>
  <si>
    <t>Indien buiten genoemde dagen en uren regiewerkzaamheden verricht dienen te worden is aannemer gerechtigd de toeslagpercentages, zoals vastgelegd in artikel 18 van de CAO voor Schoonmaak- en Glazenwassersbedrijf, te berekenen.  De toeslag dient steeds over het basis CAO-uurloon, zoals vermeld in invuldocument 5-Opbouw uurtarieven te worden berekend.</t>
  </si>
  <si>
    <t>Alle prijzen inclusief materialen en middelen, toezicht, voorrijkosten en overige bijkomende kosten.</t>
  </si>
  <si>
    <t>In het contractblad wordt automatisch het aantal m2 glas weergegeven (indien van toepassing).</t>
  </si>
  <si>
    <t>KENGETAL PERIODIEK</t>
  </si>
  <si>
    <t>UREN P/JR PERIODIEK</t>
  </si>
  <si>
    <t>UREN P/JR REGULIER</t>
  </si>
  <si>
    <t>KENGETAL REGULIER</t>
  </si>
  <si>
    <t>€ SCHOONMAAK</t>
  </si>
  <si>
    <t>PROGR. CODE REGULIER</t>
  </si>
  <si>
    <t>PROGR. CODE NALOOP</t>
  </si>
  <si>
    <t>KENGETAL NALOOP</t>
  </si>
  <si>
    <t>Verwerkt in ruimtestaat</t>
  </si>
  <si>
    <t>FACTOR REGULIER</t>
  </si>
  <si>
    <t>PERCEEL</t>
  </si>
  <si>
    <t>UREN P/JR NALOOP</t>
  </si>
  <si>
    <t>TOEZICHT UREN MA-VR</t>
  </si>
  <si>
    <t>TOTAAL M2 GLAS</t>
  </si>
  <si>
    <t>Selecteer tarief toezicht</t>
  </si>
  <si>
    <t>Selecteer tarief uitvoerend</t>
  </si>
  <si>
    <t>WGA sectorpremie</t>
  </si>
  <si>
    <t>ZW-flex</t>
  </si>
  <si>
    <t>Totaal premie Whk</t>
  </si>
  <si>
    <t>Project gemiddelde</t>
  </si>
  <si>
    <t>Selecteer tarief glazenwasser</t>
  </si>
  <si>
    <t>t</t>
  </si>
  <si>
    <t>Sporthal 't Spil</t>
  </si>
  <si>
    <t>Gymzaal Marijkehal</t>
  </si>
  <si>
    <t>Gymzaal Buurterstraat</t>
  </si>
  <si>
    <t>Gymzaal De Havenrakkers</t>
  </si>
  <si>
    <t>CALCULATIE-CODE MA-VR</t>
  </si>
  <si>
    <t>[A]</t>
  </si>
  <si>
    <t>[B]</t>
  </si>
  <si>
    <t>1e</t>
  </si>
  <si>
    <t xml:space="preserve">Omschrijving blad : </t>
  </si>
  <si>
    <t xml:space="preserve">Naam opdrachtgever : </t>
  </si>
  <si>
    <t xml:space="preserve">Adres/plaats : </t>
  </si>
  <si>
    <t xml:space="preserve">Besteknummer : </t>
  </si>
  <si>
    <t xml:space="preserve">Versie : </t>
  </si>
  <si>
    <t xml:space="preserve">Naam leverancier : </t>
  </si>
  <si>
    <t xml:space="preserve">Prijspeil : </t>
  </si>
  <si>
    <t>LOCATTIE</t>
  </si>
  <si>
    <t>GLAZENWASSER</t>
  </si>
  <si>
    <t>= keuze velden</t>
  </si>
  <si>
    <t>= formule velden 'niet wijzigen'</t>
  </si>
  <si>
    <t>TOEZICHTMEDEWERKER</t>
  </si>
  <si>
    <t>SCHOONMAAKMEDEWERKER</t>
  </si>
  <si>
    <t>Selecteer omvang van uw organisatie</t>
  </si>
  <si>
    <t>Aof-kleine werkgever</t>
  </si>
  <si>
    <t>Aof-grotere werkgever</t>
  </si>
  <si>
    <t>Aof-hoog / Aof-laag (selecteer de cel hierboven voor keuze)</t>
  </si>
  <si>
    <t>Zorgverzekeringswet (Zvw)</t>
  </si>
  <si>
    <t>Tabblad: 1.4-Opbouw uurtarieven</t>
  </si>
  <si>
    <t>M2 BUITENGLAS</t>
  </si>
  <si>
    <t>M2 BINNENGLAS</t>
  </si>
  <si>
    <t>FREQ BINNEN</t>
  </si>
  <si>
    <t>FREQ SEPGLAS</t>
  </si>
  <si>
    <t>FREQ BUITEN</t>
  </si>
  <si>
    <t>TOTAAL PER JAAR €</t>
  </si>
  <si>
    <t>M2 € BINNEN</t>
  </si>
  <si>
    <t>M2 € BUITEN</t>
  </si>
  <si>
    <t>M2 € SEPGLAS</t>
  </si>
  <si>
    <t>sanitaire ruimte (toilet-/doucheruimte)</t>
  </si>
  <si>
    <t>bgg</t>
  </si>
  <si>
    <t>JAARPRIJS GLASBEWASSING</t>
  </si>
  <si>
    <t>RUIMTENR</t>
  </si>
  <si>
    <t>CATEGORIE MEDEWERKER</t>
  </si>
  <si>
    <t>PERCENTAGE INZET MEDEWERKER</t>
  </si>
  <si>
    <t>AANTAL UREN PER DAG (GEMIDDELD)</t>
  </si>
  <si>
    <t>AANTAL UREN PER JAAR</t>
  </si>
  <si>
    <t>TARIEF</t>
  </si>
  <si>
    <t>PRIJS PER JAAR</t>
  </si>
  <si>
    <t>AANTAL DAGEN PER JAAR</t>
  </si>
  <si>
    <t>INVESTERING MACHINEKOSTEN (BLAD 1.6-MACHINE-INVESTERINGSKOSTEN</t>
  </si>
  <si>
    <t>UREN PER JAAR</t>
  </si>
  <si>
    <t>M2       BUITEGLAS</t>
  </si>
  <si>
    <t>M2 SEPARATIEGLAS *</t>
  </si>
  <si>
    <t>INZET ARBEIDSMIDDELEN</t>
  </si>
  <si>
    <t>ADRES</t>
  </si>
  <si>
    <t>PLAATS</t>
  </si>
  <si>
    <t>VLOEROPPERVLAK IN ONDERHOUD</t>
  </si>
  <si>
    <t>VLOEROPPERVLAK NIET IN ONDERHOUD</t>
  </si>
  <si>
    <t>PRODUCTIE UREN REGULIER MA-VR</t>
  </si>
  <si>
    <t>GEWOGEN GEMIDDELDE O.B.V. VLOEROPPERVLAK IN ONDERHOUD</t>
  </si>
  <si>
    <t>UREN PER DAG EXCL. PERIODIEK</t>
  </si>
  <si>
    <t>ADDITIONLE KOSTEN</t>
  </si>
  <si>
    <t>TOEZICHTKOSTEN</t>
  </si>
  <si>
    <t>TOTAAL SCHOONMAAK</t>
  </si>
  <si>
    <t>VERREKJEND JA/NEE</t>
  </si>
  <si>
    <t>GLASBEWASSING</t>
  </si>
  <si>
    <t>KOSTEN TOTAAL PER JAAR</t>
  </si>
  <si>
    <t xml:space="preserve">MUTATIE VOLGENS 1.3A </t>
  </si>
  <si>
    <t>M2     BINNENGLAS</t>
  </si>
  <si>
    <t>MUTATIE NUMMER</t>
  </si>
  <si>
    <t>MUTATIE DATUM</t>
  </si>
  <si>
    <t>€ GLASBEWASSING</t>
  </si>
  <si>
    <t>SOCIALE VERZEKERINGEN</t>
  </si>
  <si>
    <t>SOCIALE VERZEKERINGEN - OUDERDOMS PENSIOEN</t>
  </si>
  <si>
    <t>BEREKENING WERKBARE DAGEN</t>
  </si>
  <si>
    <t>SV GRONDSLAG</t>
  </si>
  <si>
    <t>TOTAAL SV GRONDSLAG</t>
  </si>
  <si>
    <t>pantry</t>
  </si>
  <si>
    <t>-</t>
  </si>
  <si>
    <t>+</t>
  </si>
  <si>
    <t>Gemiddeld uurtarief excl. machinekosten excl. BTW</t>
  </si>
  <si>
    <t>Ruimte/-CAlCulAtiestAAt</t>
  </si>
  <si>
    <t xml:space="preserve"> = invulvelden</t>
  </si>
  <si>
    <r>
      <t xml:space="preserve">M2 SEPARATIE-GLAS </t>
    </r>
    <r>
      <rPr>
        <i/>
        <sz val="10"/>
        <color theme="0"/>
        <rFont val="Avenir Book"/>
        <family val="2"/>
      </rPr>
      <t>(tweezijdig gemeten)</t>
    </r>
  </si>
  <si>
    <t>* Prijzen p/m2 (separatieglas dubbelvoudig gemeten)</t>
  </si>
  <si>
    <t>GEMIDDELD SV-GRONDSLAG</t>
  </si>
  <si>
    <t xml:space="preserve">Overal waar in het Calculatiemodel de  invoervelden aanwezig  zijn, dient een getal (niet zijnde nul (0)) te worden ingevuld. </t>
  </si>
  <si>
    <t>Ingevoerde wijziging:</t>
  </si>
  <si>
    <t>Datum</t>
  </si>
  <si>
    <t>Tabblad</t>
  </si>
  <si>
    <t>Perceel 1 totalen</t>
  </si>
  <si>
    <t>&lt; 100 m2</t>
  </si>
  <si>
    <t>101-250 m2</t>
  </si>
  <si>
    <t>251-500 m2</t>
  </si>
  <si>
    <t>501-1.000 m2</t>
  </si>
  <si>
    <t>&gt; 1.000 m2</t>
  </si>
  <si>
    <t>Automatisch gekoppeld aan tabblad 1.0-Contractblad</t>
  </si>
  <si>
    <t>Alle prijzen inclusief materialen en middelen, voorrijkosten en overige bijkomende kosten.</t>
  </si>
  <si>
    <t>Het separatieglas is dubelzijdig gemeten, prijs dient voor enkelzijdig wassen te worden ingevoerd</t>
  </si>
  <si>
    <t>Productkeuze:</t>
  </si>
  <si>
    <t>Neutraal reinigingsmiddel, pH-7, het product mag niet schadelijk zijn voor het afwerkmateriaal, geen corroderende werking hebben en mag geen schuurmiddel of etsende stoffen bevatten.</t>
  </si>
  <si>
    <t>Het product is vrij van zure en alkalische bestanddelen, waardoor er geen enkel gevaar is voor aantasting van metaal, lak, rubber enz.</t>
  </si>
  <si>
    <t>Handeling:</t>
  </si>
  <si>
    <t>Inzetten van de beglazing met water en een reinigingsmiddel met behulp van schapenvacht en/of spons</t>
  </si>
  <si>
    <t>Omlijstingen en raam- en kozijnprofielen met spons afnemen.</t>
  </si>
  <si>
    <t>Droogtrekken van het glas en kozijnen zodat er geen resten van het reinigingsmiddel met de opgenomen vervuiling achterblijven.</t>
  </si>
  <si>
    <t>Frequentie</t>
  </si>
  <si>
    <t>Prijs p/stuk</t>
  </si>
  <si>
    <t>1 x per maand</t>
  </si>
  <si>
    <t>B</t>
  </si>
  <si>
    <t>S</t>
  </si>
  <si>
    <t>Tabblad: 1.9-Sanitaire supples</t>
  </si>
  <si>
    <t>= keuze velden *</t>
  </si>
  <si>
    <t>* Vul alleen de invulvelden in als er een keuzeveld is gekozen.</t>
  </si>
  <si>
    <t>: afkortingen voor ruimtecategorieën bij toepassing van VSR-kwaliteitsmetingen V=verkeersruimten, S=Sanitaire ruimten, B=Bureaukamer en L=Leslokalen</t>
  </si>
  <si>
    <t>: eventuele opmerkingen</t>
  </si>
  <si>
    <t>Autokosten (indien van toepassing)</t>
  </si>
  <si>
    <t>Kosten overname personeel (indien van toepassing)</t>
  </si>
  <si>
    <t>INZET HOOGWERKER (indien van toepassing)</t>
  </si>
  <si>
    <t>FREQUENTIE (indien van toepassing)</t>
  </si>
  <si>
    <r>
      <t xml:space="preserve">TYPE </t>
    </r>
    <r>
      <rPr>
        <i/>
        <sz val="10"/>
        <color theme="0"/>
        <rFont val="Avenir Book"/>
        <family val="2"/>
      </rPr>
      <t>(omschrijving, indien van toepassing)</t>
    </r>
  </si>
  <si>
    <t>* Vul alleen de invulvelden in als de inzet van machines van toepassing is</t>
  </si>
  <si>
    <t>Eénmalige (eindejaars) uitkering (vast %)</t>
  </si>
  <si>
    <t>Vakantietoeslag (vast %)</t>
  </si>
  <si>
    <t>Premie Ouderdomspensioen (OP) (vast %)</t>
  </si>
  <si>
    <t>Franchise OP-premie per uur (vast bedrag)</t>
  </si>
  <si>
    <t>Haringvlietstraat 515, 3323 EM  Dordrecht</t>
  </si>
  <si>
    <t>De Merwelanden hoofdgebouw</t>
  </si>
  <si>
    <t>opslag</t>
  </si>
  <si>
    <t>gang</t>
  </si>
  <si>
    <t>toilet</t>
  </si>
  <si>
    <t>berging</t>
  </si>
  <si>
    <t>entree</t>
  </si>
  <si>
    <t>keuken</t>
  </si>
  <si>
    <t>C1.01</t>
  </si>
  <si>
    <t>C1.02</t>
  </si>
  <si>
    <t>C1.03</t>
  </si>
  <si>
    <t>winkel</t>
  </si>
  <si>
    <t>C1.04</t>
  </si>
  <si>
    <t>serre</t>
  </si>
  <si>
    <t>C1.05</t>
  </si>
  <si>
    <t>kopieerruimte</t>
  </si>
  <si>
    <t>C1.06</t>
  </si>
  <si>
    <t>kantoor</t>
  </si>
  <si>
    <t>C1.07</t>
  </si>
  <si>
    <t>balie/resceptie</t>
  </si>
  <si>
    <t>C1.08</t>
  </si>
  <si>
    <t>C1.09</t>
  </si>
  <si>
    <t>kantoor/serre</t>
  </si>
  <si>
    <t>C1.10</t>
  </si>
  <si>
    <t>C1.11</t>
  </si>
  <si>
    <t>C1.12</t>
  </si>
  <si>
    <t>C1.13</t>
  </si>
  <si>
    <t>C1.14</t>
  </si>
  <si>
    <t>bergruimte</t>
  </si>
  <si>
    <t>C1.15</t>
  </si>
  <si>
    <t>C1.16</t>
  </si>
  <si>
    <t>C1.17</t>
  </si>
  <si>
    <t>C1.18</t>
  </si>
  <si>
    <t>garderobe</t>
  </si>
  <si>
    <t>C1.19</t>
  </si>
  <si>
    <t>C1.20</t>
  </si>
  <si>
    <t>C1.21</t>
  </si>
  <si>
    <t>C1.22</t>
  </si>
  <si>
    <t>bijeenkomstruimte</t>
  </si>
  <si>
    <t>C1.23</t>
  </si>
  <si>
    <t>C1.24</t>
  </si>
  <si>
    <t>wasruimte</t>
  </si>
  <si>
    <t>C1.25</t>
  </si>
  <si>
    <t>PTT ruimte</t>
  </si>
  <si>
    <t>C1.26</t>
  </si>
  <si>
    <t>technische dienst</t>
  </si>
  <si>
    <t>C1.27</t>
  </si>
  <si>
    <t>toilet/douche</t>
  </si>
  <si>
    <t>C1.28</t>
  </si>
  <si>
    <t>strijkruimte</t>
  </si>
  <si>
    <t>C1.29</t>
  </si>
  <si>
    <t>C1.30</t>
  </si>
  <si>
    <t>C1.31</t>
  </si>
  <si>
    <t>C1.32</t>
  </si>
  <si>
    <t>personeelsingang</t>
  </si>
  <si>
    <t>C1.33</t>
  </si>
  <si>
    <t>C1.34</t>
  </si>
  <si>
    <t>installatieruimte</t>
  </si>
  <si>
    <t>C1.35</t>
  </si>
  <si>
    <t>C1.36</t>
  </si>
  <si>
    <t>C1.37</t>
  </si>
  <si>
    <t>grootkeuken</t>
  </si>
  <si>
    <t>C1.38</t>
  </si>
  <si>
    <t>afwasruimte</t>
  </si>
  <si>
    <t>C1.39</t>
  </si>
  <si>
    <t>spoelkeuken</t>
  </si>
  <si>
    <t>C1.40</t>
  </si>
  <si>
    <t>koelkeuken</t>
  </si>
  <si>
    <t>C1.41</t>
  </si>
  <si>
    <t>koelimg/fust</t>
  </si>
  <si>
    <t>Regel</t>
  </si>
  <si>
    <t>- . -</t>
  </si>
  <si>
    <t>lift</t>
  </si>
  <si>
    <t>5 x per week - 52 weken</t>
  </si>
  <si>
    <t>1 x per week - 52 weken</t>
  </si>
  <si>
    <t>vervallen</t>
  </si>
  <si>
    <t>vervallen (mutatie)</t>
  </si>
  <si>
    <t>= vast bedrag/percentage niet wijzigen</t>
  </si>
  <si>
    <t>Kinderopvang</t>
  </si>
  <si>
    <t xml:space="preserve">RAS-heffing </t>
  </si>
  <si>
    <t>KLEUR PLATTE GROND</t>
  </si>
  <si>
    <t>trappenhuis-bordes</t>
  </si>
  <si>
    <t>Ruimte/-Calculatiestaat</t>
  </si>
  <si>
    <t>0.01</t>
  </si>
  <si>
    <t>0.02</t>
  </si>
  <si>
    <t>0.03</t>
  </si>
  <si>
    <t>0.04</t>
  </si>
  <si>
    <t>0.05</t>
  </si>
  <si>
    <t>0.06</t>
  </si>
  <si>
    <t>0.07</t>
  </si>
  <si>
    <t>1.01</t>
  </si>
  <si>
    <t>1.02</t>
  </si>
  <si>
    <t>1.03</t>
  </si>
  <si>
    <t>1.04</t>
  </si>
  <si>
    <t>1.05</t>
  </si>
  <si>
    <t>1.06</t>
  </si>
  <si>
    <t>1.07</t>
  </si>
  <si>
    <t>Reiging meubilair</t>
  </si>
  <si>
    <t>Aantal stuks</t>
  </si>
  <si>
    <t>Freq</t>
  </si>
  <si>
    <t>Prijs per stuk</t>
  </si>
  <si>
    <t>Reinigen koelkasten</t>
  </si>
  <si>
    <t>Totaal kosten</t>
  </si>
  <si>
    <t>Eenmaal per kwartaal reinigen van de binnen-/ en buitenzijde koelkasten (excl. vriesruimten) en verwijderen van artikelen over houdbaarheidsdatum</t>
  </si>
  <si>
    <t>&gt; 1.000</t>
  </si>
  <si>
    <t>Locaties:</t>
  </si>
  <si>
    <r>
      <t xml:space="preserve">Zie voor handeling </t>
    </r>
    <r>
      <rPr>
        <sz val="11"/>
        <color rgb="FF424242"/>
        <rFont val="Avenir Black Oblique"/>
      </rPr>
      <t>'Bijlage C, tabblad aanwiijzingen'</t>
    </r>
  </si>
  <si>
    <t>Linoleum/Marmoleum</t>
  </si>
  <si>
    <t>Sprayen en opwrijven (full-sprayen)</t>
  </si>
  <si>
    <t>Spotsprayen en opwrijven</t>
  </si>
  <si>
    <t>Linoleum/PVC/steen/gietvloer</t>
  </si>
  <si>
    <t>Schrobben (handmatig)</t>
  </si>
  <si>
    <t>Schrobzuigen (machinaal)</t>
  </si>
  <si>
    <t>Tegels , DHT met voegen</t>
  </si>
  <si>
    <t>Sproei-extraheren</t>
  </si>
  <si>
    <t>Borstelzuigen</t>
  </si>
  <si>
    <t xml:space="preserve">Bonnetmethode </t>
  </si>
  <si>
    <t xml:space="preserve">Droge poederreiniging </t>
  </si>
  <si>
    <t>Linoleum strippen/conserveren</t>
  </si>
  <si>
    <t>PVC Schrobben</t>
  </si>
  <si>
    <t xml:space="preserve">Prijsvorming Reinigen buitenterrein  (inclusief middelen/materialen) </t>
  </si>
  <si>
    <t>&lt; 1.000</t>
  </si>
  <si>
    <t>Buitenterrein (speelplein, fietsenstalling, etc.)</t>
  </si>
  <si>
    <t>Machinaal vegen</t>
  </si>
  <si>
    <t xml:space="preserve">Handmatig vegen </t>
  </si>
  <si>
    <t>Hogedruk reinigen</t>
  </si>
  <si>
    <t>Kauwgum verwijderen</t>
  </si>
  <si>
    <t>Buitenterrein (entree, fietsenstalling, etc.)</t>
  </si>
  <si>
    <t xml:space="preserve">Prijsvorming Gladheidsbestrijding  (inclusief middelen/materialen) </t>
  </si>
  <si>
    <t xml:space="preserve">Sneeuwvrij maken </t>
  </si>
  <si>
    <t>Prijsvorming  extra werkzaamheden (inclusief middelen/materialen)</t>
  </si>
  <si>
    <t>Prijs in € per stuk in staffelvorm</t>
  </si>
  <si>
    <t>Computer- en randapparatuur</t>
  </si>
  <si>
    <t>1 t/m 25</t>
  </si>
  <si>
    <t>26 t/m 50</t>
  </si>
  <si>
    <t>51 t/m 100</t>
  </si>
  <si>
    <t>&gt; 100</t>
  </si>
  <si>
    <t>Monitor</t>
  </si>
  <si>
    <t>Stof en vlekvrij maken, vochtig reinigen</t>
  </si>
  <si>
    <t>Toestenbord + muis (in- en uitwendig)</t>
  </si>
  <si>
    <t>Gestoffeerde stoelen</t>
  </si>
  <si>
    <t>Koolzuurreiniging</t>
  </si>
  <si>
    <t>Automatische koppeling naar specifieke contractblad(en) NVT</t>
  </si>
  <si>
    <t>Transitiekosten</t>
  </si>
  <si>
    <t>Postcode van</t>
  </si>
  <si>
    <t>Postcode naar</t>
  </si>
  <si>
    <t xml:space="preserve">Kilometervergoeding </t>
  </si>
  <si>
    <t>KilometerTotaal per dag km</t>
  </si>
  <si>
    <t>KM vergoeding</t>
  </si>
  <si>
    <r>
      <rPr>
        <b/>
        <sz val="12"/>
        <rFont val="Avenir Book"/>
        <family val="2"/>
      </rPr>
      <t xml:space="preserve">STAP 1 : </t>
    </r>
    <r>
      <rPr>
        <sz val="12"/>
        <rFont val="Avenir Book"/>
        <family val="2"/>
      </rPr>
      <t xml:space="preserve">Voer in de gekleurde cellen de gevraagde kengetallen in </t>
    </r>
  </si>
  <si>
    <r>
      <rPr>
        <b/>
        <sz val="12"/>
        <rFont val="Avenir Book"/>
        <family val="2"/>
      </rPr>
      <t>STAP 2 :</t>
    </r>
    <r>
      <rPr>
        <sz val="12"/>
        <rFont val="Avenir Book"/>
        <family val="2"/>
      </rPr>
      <t xml:space="preserve"> De ingevoerde kengetallen worden automatisch geplaatst in het tabblad 1.3-Basisruimtestaat. Het aantal productie-uren per jaar wordt op ruimteniveau weergegeven. </t>
    </r>
  </si>
  <si>
    <r>
      <rPr>
        <b/>
        <sz val="12"/>
        <rFont val="Avenir Book"/>
        <family val="2"/>
      </rPr>
      <t>STAP 3 :</t>
    </r>
    <r>
      <rPr>
        <sz val="12"/>
        <rFont val="Avenir Book"/>
        <family val="2"/>
      </rPr>
      <t xml:space="preserve"> Selecteer een loongroep medewerker in de cellen "Selecteer categorie medewerker". Voer in de gekleurde cellen de gevraagde informatie in. Let op: in de rood gekleurde cellen zijn formules of koppelingen aanwezig, deze mogen niet worden verwijderd of aangepast.</t>
    </r>
  </si>
  <si>
    <r>
      <rPr>
        <b/>
        <sz val="12"/>
        <rFont val="Avenir Book"/>
        <family val="2"/>
      </rPr>
      <t>STAP 4 :</t>
    </r>
    <r>
      <rPr>
        <sz val="12"/>
        <rFont val="Avenir Book"/>
        <family val="2"/>
      </rPr>
      <t xml:space="preserve"> Indien van toepassing, voer hier op werknemersniveau de gegevens betreffnde de CAO reiskosten vergoeding</t>
    </r>
  </si>
  <si>
    <t>Tabblad: 1.5-Reiskosten</t>
  </si>
  <si>
    <r>
      <rPr>
        <b/>
        <sz val="12"/>
        <rFont val="Avenir Book"/>
        <family val="2"/>
      </rPr>
      <t>STAP 5:</t>
    </r>
    <r>
      <rPr>
        <sz val="12"/>
        <rFont val="Avenir Book"/>
        <family val="2"/>
      </rPr>
      <t xml:space="preserve"> Voer in de gekleurde cellen de gevraagde informatie in. Let op: in de rood gekleurde cellen zijn formules of koppelingen aanwezig, deze mogen niet worden verwijderd of aangepast.</t>
    </r>
  </si>
  <si>
    <r>
      <rPr>
        <b/>
        <sz val="12"/>
        <rFont val="Avenir Book"/>
        <family val="2"/>
      </rPr>
      <t>STAP 6 :</t>
    </r>
    <r>
      <rPr>
        <sz val="12"/>
        <rFont val="Avenir Book"/>
        <family val="2"/>
      </rPr>
      <t xml:space="preserve"> Voer in de gekleurde cellen de gevraagde informatie in. Let op: in de rood gekleurde cellen zijn formules of koppelingen aanwezig, deze mogen niet worden verwijderd of aangepast.</t>
    </r>
  </si>
  <si>
    <r>
      <rPr>
        <b/>
        <sz val="12"/>
        <color theme="1"/>
        <rFont val="Avenir Book"/>
        <family val="2"/>
      </rPr>
      <t>STAP 7 :</t>
    </r>
    <r>
      <rPr>
        <sz val="12"/>
        <color theme="1"/>
        <rFont val="Avenir Book"/>
        <family val="2"/>
      </rPr>
      <t xml:space="preserve"> Voer in de gekleurde cellen de gevraagde informatie in. Let op: in de rood gekleurde cellen zijn formules of koppelingen aanwezig, deze mogen niet worden verwijderd of aangepast.</t>
    </r>
  </si>
  <si>
    <t>STAP 8: Voer in de gekleurde cellen de gevraagde informatie in. Let op: in de rood gekleurde cellen zijn formules of koppelingen aanwezig, deze mogen niet worden verwijderd of aangepast.</t>
  </si>
  <si>
    <r>
      <rPr>
        <b/>
        <sz val="12"/>
        <rFont val="Avenir Book"/>
        <family val="2"/>
      </rPr>
      <t>STAP 9 :</t>
    </r>
    <r>
      <rPr>
        <sz val="12"/>
        <rFont val="Avenir Book"/>
        <family val="2"/>
      </rPr>
      <t xml:space="preserve"> Selecteer "Selecteer tarief medewerker en/of toezicht" om een loongroep medewerker te selecteren. Het uurtarief wordt automatisch geplaats. Vul het percentage in van het aantal in te zetten uren en het jaarbedrag wordt gecalculeerd.</t>
    </r>
  </si>
  <si>
    <t>nvt</t>
  </si>
  <si>
    <t>niet van toepassing</t>
  </si>
  <si>
    <t>gemeenschappelijke ruimte</t>
  </si>
  <si>
    <t>PROGR. CODE ZATER-/ ZONDAG</t>
  </si>
  <si>
    <t>entree, gang, hal, kleedruimte, kopieer</t>
  </si>
  <si>
    <t>administratieve - vergaderruimte</t>
  </si>
  <si>
    <t>1.Reiniging koelkasten</t>
  </si>
  <si>
    <t>Aantal stuks/m2</t>
  </si>
  <si>
    <t>Tabblad: 1.8-(A-B-C-D) Glasbewassing</t>
  </si>
  <si>
    <t>PROGR. CODE FEESTDAG</t>
  </si>
  <si>
    <t xml:space="preserve">PRODUCTIEKOSTEN </t>
  </si>
  <si>
    <t>3.</t>
  </si>
  <si>
    <t>4.</t>
  </si>
  <si>
    <t>5.</t>
  </si>
  <si>
    <t>6.</t>
  </si>
  <si>
    <t>[Naam Organisatie]</t>
  </si>
  <si>
    <t xml:space="preserve">1200-73-2025 - Versie 1.0 </t>
  </si>
  <si>
    <t>Gemeente Landsmeer</t>
  </si>
  <si>
    <t>Bgg NV</t>
  </si>
  <si>
    <t>Hal</t>
  </si>
  <si>
    <t>Kantoor</t>
  </si>
  <si>
    <t>Kantoor KCC</t>
  </si>
  <si>
    <t>Kantoor DIV/I&amp;A</t>
  </si>
  <si>
    <t>Kantoor Publiekszaken</t>
  </si>
  <si>
    <t>Kantoor Sociaal Domein</t>
  </si>
  <si>
    <t>Kantoor hoofd Publiekszaken</t>
  </si>
  <si>
    <t>0.08</t>
  </si>
  <si>
    <t>Kantoor Bestuursondersteuning</t>
  </si>
  <si>
    <t>0.09</t>
  </si>
  <si>
    <t>Serverrruimte</t>
  </si>
  <si>
    <t>0.10</t>
  </si>
  <si>
    <t>Lift</t>
  </si>
  <si>
    <t>0.11</t>
  </si>
  <si>
    <t>Plateau publiekszaken</t>
  </si>
  <si>
    <t>0.12</t>
  </si>
  <si>
    <t>Entree</t>
  </si>
  <si>
    <t>0.13</t>
  </si>
  <si>
    <t>Entree personeel</t>
  </si>
  <si>
    <t>0.14</t>
  </si>
  <si>
    <t>Noodtrappenhuis</t>
  </si>
  <si>
    <t>0.15</t>
  </si>
  <si>
    <t>Toilet Dames</t>
  </si>
  <si>
    <t>0.16</t>
  </si>
  <si>
    <t>Toilet Heren</t>
  </si>
  <si>
    <t>0.17</t>
  </si>
  <si>
    <t>Spreekkamer</t>
  </si>
  <si>
    <t>0.18</t>
  </si>
  <si>
    <t>0.19</t>
  </si>
  <si>
    <t>0.20</t>
  </si>
  <si>
    <t>0.21</t>
  </si>
  <si>
    <t>Draaideur</t>
  </si>
  <si>
    <t>0.22</t>
  </si>
  <si>
    <t>Trap</t>
  </si>
  <si>
    <t>0.23</t>
  </si>
  <si>
    <t>Bgg OV</t>
  </si>
  <si>
    <t>0.24</t>
  </si>
  <si>
    <t>Kantoor/reproduktie kamer</t>
  </si>
  <si>
    <t>0.25</t>
  </si>
  <si>
    <t>Raadzaal</t>
  </si>
  <si>
    <t>0.26</t>
  </si>
  <si>
    <t>Keuken</t>
  </si>
  <si>
    <t>0.27</t>
  </si>
  <si>
    <t>Vergaderruimte / Commissiekmr</t>
  </si>
  <si>
    <t>0.28</t>
  </si>
  <si>
    <t>Invalidentoilet</t>
  </si>
  <si>
    <t>0.29</t>
  </si>
  <si>
    <t>Foyer</t>
  </si>
  <si>
    <t>0.30</t>
  </si>
  <si>
    <t>Noodtrap berging/verkeersruimte</t>
  </si>
  <si>
    <t>0.31</t>
  </si>
  <si>
    <t>Toilet dames</t>
  </si>
  <si>
    <t>0.32</t>
  </si>
  <si>
    <t>Toilet heren</t>
  </si>
  <si>
    <t>0.33</t>
  </si>
  <si>
    <t>Voorruimte Commissiekmr</t>
  </si>
  <si>
    <t>0.34</t>
  </si>
  <si>
    <t>Stiltekantoor</t>
  </si>
  <si>
    <t>0.35</t>
  </si>
  <si>
    <t>Kantoor Beleid</t>
  </si>
  <si>
    <t>0.36</t>
  </si>
  <si>
    <t>Kantoor hoofd RZ</t>
  </si>
  <si>
    <t>0.37</t>
  </si>
  <si>
    <t>Kantoor Financien</t>
  </si>
  <si>
    <t>0.38</t>
  </si>
  <si>
    <t>Kantoor hoofd M&amp;O</t>
  </si>
  <si>
    <t>0.39</t>
  </si>
  <si>
    <t>Kantoor Projecten</t>
  </si>
  <si>
    <t>0.40</t>
  </si>
  <si>
    <t>Kantoor Vergunning/Handhaving</t>
  </si>
  <si>
    <t>0.41</t>
  </si>
  <si>
    <t>Repro</t>
  </si>
  <si>
    <t>0.42</t>
  </si>
  <si>
    <t>Verkeersruimte</t>
  </si>
  <si>
    <t>0.43</t>
  </si>
  <si>
    <t>0.44</t>
  </si>
  <si>
    <t>0.45</t>
  </si>
  <si>
    <t>0.46</t>
  </si>
  <si>
    <t>0.47</t>
  </si>
  <si>
    <t>0.48</t>
  </si>
  <si>
    <t>Spreekkamer P&amp;O</t>
  </si>
  <si>
    <t>0.49</t>
  </si>
  <si>
    <t>1e OV</t>
  </si>
  <si>
    <t>Kantoor griffie</t>
  </si>
  <si>
    <t>Kantoor wethouder</t>
  </si>
  <si>
    <t>Kantoor secretaris</t>
  </si>
  <si>
    <t>Kantoor secretariaat</t>
  </si>
  <si>
    <t>Kantoor burgemeester</t>
  </si>
  <si>
    <t>Verkeersruimten</t>
  </si>
  <si>
    <t>1.08</t>
  </si>
  <si>
    <t>Toiletgroep</t>
  </si>
  <si>
    <t>1.09</t>
  </si>
  <si>
    <t>Fractiekamer</t>
  </si>
  <si>
    <t>1.10</t>
  </si>
  <si>
    <t>Souterain OV</t>
  </si>
  <si>
    <t xml:space="preserve"> -0.01</t>
  </si>
  <si>
    <t>CV ruimte</t>
  </si>
  <si>
    <t xml:space="preserve"> -0.02</t>
  </si>
  <si>
    <t>Magazijn</t>
  </si>
  <si>
    <t xml:space="preserve"> -0.03</t>
  </si>
  <si>
    <t>Schoonmakers ruimte / douche</t>
  </si>
  <si>
    <t xml:space="preserve"> -0.04</t>
  </si>
  <si>
    <t>Vergaderruimte</t>
  </si>
  <si>
    <t xml:space="preserve"> -0.05</t>
  </si>
  <si>
    <t xml:space="preserve"> -0.06</t>
  </si>
  <si>
    <t>Fietsenberging</t>
  </si>
  <si>
    <t xml:space="preserve"> -0.07</t>
  </si>
  <si>
    <t>Elektrotechnische ruimte</t>
  </si>
  <si>
    <t xml:space="preserve"> -0.08</t>
  </si>
  <si>
    <t>Kluis</t>
  </si>
  <si>
    <t xml:space="preserve"> -0.09</t>
  </si>
  <si>
    <t>Archief</t>
  </si>
  <si>
    <t xml:space="preserve"> -0.10</t>
  </si>
  <si>
    <t>Luchtverwarmingsruimte</t>
  </si>
  <si>
    <t>Het Middelpunt</t>
  </si>
  <si>
    <t>Technische ruimte</t>
  </si>
  <si>
    <t>Ontvangstruimte/-zaal</t>
  </si>
  <si>
    <t>Toilet</t>
  </si>
  <si>
    <t>Behandelruimte</t>
  </si>
  <si>
    <t>Gemeentewerf</t>
  </si>
  <si>
    <t>Kantoorruimte</t>
  </si>
  <si>
    <t>Kleedruimte</t>
  </si>
  <si>
    <t>Entree / gang / hal/</t>
  </si>
  <si>
    <t>Toilet 1</t>
  </si>
  <si>
    <t>Toilet 2</t>
  </si>
  <si>
    <t>douche</t>
  </si>
  <si>
    <t>Droog/-uithangruimte</t>
  </si>
  <si>
    <t>Kantine</t>
  </si>
  <si>
    <t>Berging 2</t>
  </si>
  <si>
    <t>Berging 3</t>
  </si>
  <si>
    <t>Trap/hal</t>
  </si>
  <si>
    <t>Raadhuis</t>
  </si>
  <si>
    <t>Bgg</t>
  </si>
  <si>
    <t>Steen</t>
  </si>
  <si>
    <t>Linoleum</t>
  </si>
  <si>
    <t>Lino/glas</t>
  </si>
  <si>
    <t>Vloer zacht/ inloopmat</t>
  </si>
  <si>
    <t>Staal</t>
  </si>
  <si>
    <t>Steen/tapijt</t>
  </si>
  <si>
    <t>Steen / lino</t>
  </si>
  <si>
    <t>Rubber/Staal</t>
  </si>
  <si>
    <t>PVC</t>
  </si>
  <si>
    <t>Lino/staal</t>
  </si>
  <si>
    <t>Tapijt/linoleum</t>
  </si>
  <si>
    <t>Beton</t>
  </si>
  <si>
    <t>Vinyl</t>
  </si>
  <si>
    <t>Tegels</t>
  </si>
  <si>
    <t>Landsmeer</t>
  </si>
  <si>
    <t>Scheepsbouwerweg 5</t>
  </si>
  <si>
    <t>Marktplein 3</t>
  </si>
  <si>
    <t>Raadhuisstraat 1</t>
  </si>
  <si>
    <t>Raadhuisstraat 1 te Landsmeer</t>
  </si>
  <si>
    <t>trappenhuis-bordes (nood)</t>
  </si>
  <si>
    <t>sportzaal</t>
  </si>
  <si>
    <t>Glaskoepel</t>
  </si>
  <si>
    <t>Melkglas</t>
  </si>
  <si>
    <t>Liftschacht</t>
  </si>
  <si>
    <t>Glazen bouwstenen</t>
  </si>
  <si>
    <t>Reinigen magnetron</t>
  </si>
  <si>
    <t>Eenmaal per kwartaal reinigen van de binnen-/ en buitenzijde magnetron</t>
  </si>
  <si>
    <t>Raadhuis, Middelpunt en Gemeentewerf</t>
  </si>
  <si>
    <t>2.Reiniging magnetrons</t>
  </si>
  <si>
    <t>Sporthal</t>
  </si>
  <si>
    <t>Reiskosten (indien van toepassing na gunning in te vullen)</t>
  </si>
  <si>
    <t>kleedruimten</t>
  </si>
  <si>
    <t>5 x per week - 40 weken</t>
  </si>
  <si>
    <t>Opgave van het kengetal heeft geen invloed op de calculatie</t>
  </si>
  <si>
    <t>TOTAAL CALCULATIE JAARPRIJS</t>
  </si>
  <si>
    <t>SUBTOTAAL [A+B]</t>
  </si>
  <si>
    <t>Awf-laag/Awf-hoog o.b.v. gemiddelde van de onderneming</t>
  </si>
  <si>
    <t>PRODUCTIE UREN PERIODIEK</t>
  </si>
  <si>
    <t>Selecteer 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</si>
</sst>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&quot;€&quot;* #,##0.00_);_(&quot;€&quot;* \(#,##0.00\);_(&quot;€&quot;* &quot;-&quot;??_);_(@_)"/>
    <numFmt numFmtId="168" formatCode="_(&quot;ƒ&quot;* #,##0.00_);_(&quot;ƒ&quot;* \(#,##0.00\);_(&quot;ƒ&quot;* &quot;-&quot;??_);_(@_)"/>
    <numFmt numFmtId="169" formatCode="_-* #,##0.00_-;\-* #,##0.00_-;_-* &quot;-&quot;??_-;_-@_-"/>
    <numFmt numFmtId="170" formatCode="&quot;Fl.&quot;#,##0;\-&quot;Fl.&quot;#,##0"/>
    <numFmt numFmtId="171" formatCode="&quot;Fl.&quot;#,##0;[Red]\-&quot;Fl.&quot;#,##0"/>
    <numFmt numFmtId="172" formatCode="_-&quot;ƒ&quot;\ * #,##0.00_-;_-&quot;ƒ&quot;\ * #,##0.00\-;_-&quot;ƒ&quot;\ * &quot;-&quot;??_-;_-@_-"/>
    <numFmt numFmtId="173" formatCode="0_)"/>
    <numFmt numFmtId="174" formatCode="General_)"/>
    <numFmt numFmtId="175" formatCode="0.00_)"/>
    <numFmt numFmtId="176" formatCode="0.000"/>
    <numFmt numFmtId="177" formatCode="_-* #,##0_-;_-* #,##0\-;_-* &quot;-&quot;??_-;_-@_-"/>
    <numFmt numFmtId="178" formatCode="00,000"/>
    <numFmt numFmtId="179" formatCode="0.0%"/>
    <numFmt numFmtId="180" formatCode="0.0"/>
    <numFmt numFmtId="181" formatCode="#,##0.0"/>
    <numFmt numFmtId="182" formatCode="_-* #,##0.000_-;_-* #,##0.000\-;_-* &quot;-&quot;??_-;_-@_-"/>
    <numFmt numFmtId="183" formatCode="0.000%"/>
    <numFmt numFmtId="184" formatCode="_-[$€-2]\ * #,##0.00_ ;_-[$€-2]\ * \-#,##0.00\ ;_-[$€-2]\ * &quot;-&quot;??_ ;_-@_ "/>
    <numFmt numFmtId="185" formatCode="_([$€-2]\ * #,##0.00_);_([$€-2]\ * \(#,##0.00\);_([$€-2]\ * &quot;-&quot;??_);_(@_)"/>
    <numFmt numFmtId="186" formatCode="#,000"/>
    <numFmt numFmtId="187" formatCode="_-[$€-2]\ * #,##0.00_-;_-[$€-2]\ * #,##0.00\-;_-[$€-2]\ * &quot;-&quot;??_-;_-@_-"/>
    <numFmt numFmtId="188" formatCode="mm/dd/yyyy"/>
    <numFmt numFmtId="189" formatCode="[$-413]d\-mmm\-yy;@"/>
    <numFmt numFmtId="190" formatCode="_-[$€-413]\ * #,##0.00_-;_-[$€-413]\ * #,##0.00\-;_-[$€-413]\ * &quot;-&quot;??_-;_-@_-"/>
    <numFmt numFmtId="191" formatCode="[$-413]d/mmm/yy;@"/>
    <numFmt numFmtId="192" formatCode="dd/mmmm/yyyy"/>
    <numFmt numFmtId="193" formatCode="[$-413]dd/mmm/yy;@"/>
    <numFmt numFmtId="194" formatCode="&quot;fl&quot;\ #,##0_-;[Red]&quot;fl&quot;\ #,##0\-"/>
    <numFmt numFmtId="195" formatCode="_-[$€]\ * #,##0.00_-;_-[$€]\ * #,##0.00\-;_-[$€]\ * &quot;-&quot;??_-;_-@_-"/>
    <numFmt numFmtId="196" formatCode="_([$€]\ * #,##0.00_);_([$€]\ * \(#,##0.00\);_([$€]\ * &quot;-&quot;??_);_(@_)"/>
    <numFmt numFmtId="197" formatCode="_-&quot;fl&quot;\ * #,##0.00_-;_-&quot;fl&quot;\ * #,##0.00\-;_-&quot;fl&quot;\ * &quot;-&quot;??_-;_-@_-"/>
    <numFmt numFmtId="198" formatCode="_ [$€-413]\ * #,##0.00_ ;_ [$€-413]\ * \-#,##0.00_ ;_ [$€-413]\ * &quot;-&quot;??_ ;_ @_ "/>
    <numFmt numFmtId="199" formatCode="00"/>
    <numFmt numFmtId="200" formatCode="yyyy/mm/dd;@"/>
    <numFmt numFmtId="201" formatCode="0\ &quot;x jaar&quot;"/>
    <numFmt numFmtId="202" formatCode="0.0000000%"/>
    <numFmt numFmtId="203" formatCode="_-[$€-413]\ * #,##0.000_-;_-[$€-413]\ * #,##0.000\-;_-[$€-413]\ * &quot;-&quot;??_-;_-@_-"/>
  </numFmts>
  <fonts count="158">
    <font>
      <sz val="10"/>
      <name val="MS Sans Serif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MS Sans Serif"/>
    </font>
    <font>
      <sz val="10"/>
      <name val="Helvetica"/>
      <family val="2"/>
    </font>
    <font>
      <sz val="10"/>
      <name val="Times"/>
      <family val="1"/>
    </font>
    <font>
      <sz val="10"/>
      <name val="Arial"/>
      <family val="2"/>
    </font>
    <font>
      <sz val="10"/>
      <name val="Courier"/>
      <family val="3"/>
    </font>
    <font>
      <sz val="8"/>
      <name val="Helvetica"/>
      <family val="2"/>
    </font>
    <font>
      <sz val="8"/>
      <name val="MS Sans Serif"/>
      <family val="2"/>
    </font>
    <font>
      <sz val="9"/>
      <name val="Geneva"/>
      <family val="2"/>
    </font>
    <font>
      <sz val="12"/>
      <name val="Times"/>
      <family val="1"/>
    </font>
    <font>
      <sz val="8"/>
      <name val="Geneva"/>
      <family val="2"/>
    </font>
    <font>
      <sz val="10"/>
      <name val="Verdana"/>
      <family val="2"/>
    </font>
    <font>
      <b/>
      <sz val="10"/>
      <name val="Verdana"/>
      <family val="2"/>
    </font>
    <font>
      <sz val="12"/>
      <name val="Verdana"/>
      <family val="2"/>
    </font>
    <font>
      <b/>
      <sz val="10"/>
      <color indexed="63"/>
      <name val="Verdana"/>
      <family val="2"/>
    </font>
    <font>
      <sz val="10"/>
      <color indexed="63"/>
      <name val="Verdana"/>
      <family val="2"/>
    </font>
    <font>
      <sz val="12"/>
      <color indexed="63"/>
      <name val="Verdana"/>
      <family val="2"/>
    </font>
    <font>
      <sz val="8"/>
      <name val="Verdana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2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Verdana"/>
      <family val="2"/>
    </font>
    <font>
      <b/>
      <sz val="14"/>
      <name val="Verdana"/>
      <family val="2"/>
    </font>
    <font>
      <sz val="10"/>
      <color theme="0"/>
      <name val="Verdana"/>
      <family val="2"/>
    </font>
    <font>
      <u/>
      <sz val="10"/>
      <color theme="10"/>
      <name val="MS Sans Serif"/>
    </font>
    <font>
      <u/>
      <sz val="10"/>
      <color theme="11"/>
      <name val="MS Sans Serif"/>
    </font>
    <font>
      <b/>
      <sz val="11"/>
      <color theme="1" tint="4.9989318521683403E-2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Geneva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63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Times New Roman"/>
      <family val="2"/>
    </font>
    <font>
      <b/>
      <sz val="18"/>
      <color indexed="62"/>
      <name val="Cambria"/>
      <family val="2"/>
    </font>
    <font>
      <sz val="8"/>
      <color theme="1"/>
      <name val="Calibri"/>
      <family val="2"/>
      <scheme val="minor"/>
    </font>
    <font>
      <sz val="10"/>
      <name val="MS Sans Serif"/>
      <family val="2"/>
    </font>
    <font>
      <sz val="10"/>
      <color theme="2" tint="0.79998168889431442"/>
      <name val="Verdana"/>
      <family val="2"/>
    </font>
    <font>
      <sz val="10"/>
      <color rgb="FF000000"/>
      <name val="Verdana"/>
      <family val="34"/>
    </font>
    <font>
      <sz val="10"/>
      <color indexed="63"/>
      <name val="Avenir Book"/>
      <family val="2"/>
    </font>
    <font>
      <b/>
      <sz val="10"/>
      <color indexed="63"/>
      <name val="Avenir Book"/>
      <family val="2"/>
    </font>
    <font>
      <sz val="10"/>
      <color indexed="10"/>
      <name val="Avenir Book"/>
      <family val="2"/>
    </font>
    <font>
      <sz val="12"/>
      <color indexed="63"/>
      <name val="Avenir Book"/>
      <family val="2"/>
    </font>
    <font>
      <b/>
      <sz val="12"/>
      <name val="Avenir Book"/>
      <family val="2"/>
    </font>
    <font>
      <b/>
      <sz val="12"/>
      <color indexed="63"/>
      <name val="Avenir Book"/>
      <family val="2"/>
    </font>
    <font>
      <sz val="12"/>
      <color indexed="10"/>
      <name val="Avenir Book"/>
      <family val="2"/>
    </font>
    <font>
      <sz val="12"/>
      <name val="Avenir Book"/>
      <family val="2"/>
    </font>
    <font>
      <b/>
      <sz val="22"/>
      <color rgb="FFFF0000"/>
      <name val="Avenir Book"/>
      <family val="2"/>
    </font>
    <font>
      <sz val="12"/>
      <color theme="1"/>
      <name val="Avenir Book"/>
      <family val="2"/>
    </font>
    <font>
      <sz val="10"/>
      <name val="Avenir Book"/>
      <family val="2"/>
    </font>
    <font>
      <b/>
      <sz val="12"/>
      <color theme="1" tint="4.9989318521683403E-2"/>
      <name val="Avenir Book"/>
      <family val="2"/>
    </font>
    <font>
      <sz val="12"/>
      <color theme="1" tint="4.9989318521683403E-2"/>
      <name val="Avenir Book"/>
      <family val="2"/>
    </font>
    <font>
      <b/>
      <sz val="10"/>
      <color indexed="10"/>
      <name val="Avenir Book"/>
      <family val="2"/>
    </font>
    <font>
      <b/>
      <sz val="10"/>
      <color theme="1" tint="4.9989318521683403E-2"/>
      <name val="Avenir Book"/>
      <family val="2"/>
    </font>
    <font>
      <sz val="10"/>
      <color theme="0"/>
      <name val="Avenir Book"/>
      <family val="2"/>
    </font>
    <font>
      <b/>
      <i/>
      <sz val="10"/>
      <color rgb="FFFF0000"/>
      <name val="Avenir Book"/>
      <family val="2"/>
    </font>
    <font>
      <sz val="10"/>
      <color theme="1" tint="4.9989318521683403E-2"/>
      <name val="Avenir Book"/>
      <family val="2"/>
    </font>
    <font>
      <i/>
      <sz val="10"/>
      <color rgb="FF424242"/>
      <name val="Avenir Book"/>
      <family val="2"/>
    </font>
    <font>
      <b/>
      <sz val="12"/>
      <name val="Avenir Heavy"/>
      <family val="2"/>
    </font>
    <font>
      <b/>
      <sz val="12"/>
      <color theme="1"/>
      <name val="Avenir Heavy"/>
      <family val="2"/>
    </font>
    <font>
      <b/>
      <sz val="10"/>
      <color indexed="63"/>
      <name val="Avenir Heavy"/>
      <family val="2"/>
    </font>
    <font>
      <b/>
      <sz val="12"/>
      <color theme="1" tint="4.9989318521683403E-2"/>
      <name val="Avenir Heavy"/>
      <family val="2"/>
    </font>
    <font>
      <b/>
      <sz val="10"/>
      <color theme="1" tint="4.9989318521683403E-2"/>
      <name val="Avenir Heavy"/>
      <family val="2"/>
    </font>
    <font>
      <b/>
      <sz val="10"/>
      <color theme="0"/>
      <name val="Avenir Heavy"/>
      <family val="2"/>
    </font>
    <font>
      <b/>
      <sz val="10"/>
      <name val="Avenir Book"/>
      <family val="2"/>
    </font>
    <font>
      <b/>
      <sz val="10"/>
      <color theme="0"/>
      <name val="Avenir Book"/>
      <family val="2"/>
    </font>
    <font>
      <sz val="10"/>
      <color indexed="63"/>
      <name val="Avenir Heavy"/>
      <family val="2"/>
    </font>
    <font>
      <b/>
      <sz val="10"/>
      <name val="Avenir Heavy"/>
      <family val="2"/>
    </font>
    <font>
      <i/>
      <sz val="10"/>
      <color indexed="63"/>
      <name val="Avenir Book"/>
      <family val="2"/>
    </font>
    <font>
      <b/>
      <sz val="12"/>
      <color indexed="10"/>
      <name val="Avenir Book"/>
      <family val="2"/>
    </font>
    <font>
      <b/>
      <sz val="10"/>
      <color theme="2" tint="0.79998168889431442"/>
      <name val="Avenir Book"/>
      <family val="2"/>
    </font>
    <font>
      <sz val="10"/>
      <color rgb="FFFF0000"/>
      <name val="Avenir Book"/>
      <family val="2"/>
    </font>
    <font>
      <sz val="10"/>
      <color theme="1"/>
      <name val="Avenir Book"/>
      <family val="2"/>
    </font>
    <font>
      <sz val="10"/>
      <color theme="2" tint="0.79998168889431442"/>
      <name val="Avenir Book"/>
      <family val="2"/>
    </font>
    <font>
      <b/>
      <sz val="10"/>
      <color theme="1"/>
      <name val="Avenir Book"/>
      <family val="2"/>
    </font>
    <font>
      <sz val="10"/>
      <color theme="2"/>
      <name val="Avenir Book"/>
      <family val="2"/>
    </font>
    <font>
      <sz val="10"/>
      <color theme="0" tint="-0.499984740745262"/>
      <name val="Avenir Book"/>
      <family val="2"/>
    </font>
    <font>
      <b/>
      <sz val="9"/>
      <name val="Avenir Book"/>
      <family val="2"/>
    </font>
    <font>
      <sz val="11"/>
      <name val="Avenir Book"/>
      <family val="2"/>
    </font>
    <font>
      <b/>
      <i/>
      <sz val="10"/>
      <color theme="1" tint="4.9989318521683403E-2"/>
      <name val="Avenir Book"/>
      <family val="2"/>
    </font>
    <font>
      <b/>
      <sz val="12"/>
      <color indexed="63"/>
      <name val="Avenir Heavy"/>
      <family val="2"/>
    </font>
    <font>
      <sz val="12"/>
      <name val="Avenir Heavy"/>
      <family val="2"/>
    </font>
    <font>
      <sz val="10"/>
      <name val="Avenir Heavy"/>
      <family val="2"/>
    </font>
    <font>
      <sz val="10"/>
      <color theme="0"/>
      <name val="Avenir Heavy"/>
      <family val="2"/>
    </font>
    <font>
      <b/>
      <sz val="10"/>
      <color theme="2" tint="0.79998168889431442"/>
      <name val="Avenir Heavy"/>
      <family val="2"/>
    </font>
    <font>
      <sz val="10"/>
      <color indexed="9"/>
      <name val="Avenir Book"/>
      <family val="2"/>
    </font>
    <font>
      <sz val="12"/>
      <color theme="1"/>
      <name val="Avenir Heavy"/>
      <family val="2"/>
    </font>
    <font>
      <sz val="12"/>
      <color indexed="63"/>
      <name val="Avenir Heavy"/>
      <family val="2"/>
    </font>
    <font>
      <b/>
      <sz val="10"/>
      <color rgb="FFFF0000"/>
      <name val="Avenir Book"/>
      <family val="2"/>
    </font>
    <font>
      <i/>
      <sz val="12"/>
      <color indexed="63"/>
      <name val="Avenir Book"/>
      <family val="2"/>
    </font>
    <font>
      <i/>
      <sz val="10"/>
      <color theme="1"/>
      <name val="Avenir Book"/>
      <family val="2"/>
    </font>
    <font>
      <sz val="9"/>
      <name val="Avenir Book"/>
      <family val="2"/>
    </font>
    <font>
      <sz val="11"/>
      <color theme="1"/>
      <name val="Avenir Book"/>
      <family val="2"/>
    </font>
    <font>
      <b/>
      <sz val="14"/>
      <name val="Avenir Book"/>
      <family val="2"/>
    </font>
    <font>
      <sz val="10"/>
      <color theme="2" tint="-0.499984740745262"/>
      <name val="Avenir Book"/>
      <family val="2"/>
    </font>
    <font>
      <sz val="9"/>
      <color theme="2" tint="-0.499984740745262"/>
      <name val="Avenir Book"/>
      <family val="2"/>
    </font>
    <font>
      <sz val="6"/>
      <color theme="0"/>
      <name val="Avenir Book"/>
      <family val="2"/>
    </font>
    <font>
      <b/>
      <i/>
      <sz val="10"/>
      <name val="Avenir Book"/>
      <family val="2"/>
    </font>
    <font>
      <b/>
      <i/>
      <sz val="10"/>
      <color indexed="63"/>
      <name val="Avenir Book"/>
      <family val="2"/>
    </font>
    <font>
      <b/>
      <i/>
      <sz val="9"/>
      <name val="Avenir Book"/>
      <family val="2"/>
    </font>
    <font>
      <i/>
      <sz val="9"/>
      <name val="Avenir Book"/>
      <family val="2"/>
    </font>
    <font>
      <sz val="9"/>
      <color theme="0"/>
      <name val="Avenir Book"/>
      <family val="2"/>
    </font>
    <font>
      <b/>
      <sz val="14"/>
      <color rgb="FF455266"/>
      <name val="Avenir Book"/>
      <family val="2"/>
    </font>
    <font>
      <sz val="10"/>
      <color indexed="63"/>
      <name val="Avenir Heavy Oblique"/>
    </font>
    <font>
      <b/>
      <sz val="9"/>
      <color theme="0"/>
      <name val="Avenir Book"/>
      <family val="2"/>
    </font>
    <font>
      <b/>
      <sz val="10"/>
      <color theme="1"/>
      <name val="Avenir Heavy"/>
      <family val="2"/>
    </font>
    <font>
      <sz val="10"/>
      <color theme="1"/>
      <name val="Avenir Heavy"/>
      <family val="2"/>
    </font>
    <font>
      <b/>
      <sz val="12"/>
      <color theme="0"/>
      <name val="Avenir Book"/>
      <family val="2"/>
    </font>
    <font>
      <sz val="9"/>
      <color indexed="63"/>
      <name val="Avenir Book"/>
      <family val="2"/>
    </font>
    <font>
      <b/>
      <sz val="12"/>
      <color theme="1"/>
      <name val="Avenir Book"/>
      <family val="2"/>
    </font>
    <font>
      <sz val="12"/>
      <name val="Avenir Black"/>
      <family val="2"/>
    </font>
    <font>
      <sz val="11"/>
      <color indexed="63"/>
      <name val="Avenir Book"/>
      <family val="2"/>
    </font>
    <font>
      <b/>
      <sz val="11"/>
      <color theme="1" tint="4.9989318521683403E-2"/>
      <name val="Avenir Book"/>
      <family val="2"/>
    </font>
    <font>
      <b/>
      <sz val="11"/>
      <color indexed="63"/>
      <name val="Avenir Book"/>
      <family val="2"/>
    </font>
    <font>
      <i/>
      <sz val="11"/>
      <color rgb="FF424242"/>
      <name val="Avenir Book"/>
      <family val="2"/>
    </font>
    <font>
      <i/>
      <sz val="10"/>
      <color theme="0"/>
      <name val="Avenir Book"/>
      <family val="2"/>
    </font>
    <font>
      <b/>
      <sz val="10"/>
      <color rgb="FFFCFDF9"/>
      <name val="Avenir Book"/>
      <family val="2"/>
    </font>
    <font>
      <sz val="10"/>
      <color rgb="FFFCFDF9"/>
      <name val="Avenir Book"/>
      <family val="2"/>
    </font>
    <font>
      <sz val="12"/>
      <color rgb="FF000000"/>
      <name val="Avenir Black"/>
      <family val="2"/>
    </font>
    <font>
      <u/>
      <sz val="10"/>
      <name val="Verdana"/>
      <family val="2"/>
    </font>
    <font>
      <sz val="10"/>
      <color theme="1" tint="4.9989318521683403E-2"/>
      <name val="Verdana"/>
      <family val="2"/>
    </font>
    <font>
      <sz val="9"/>
      <color theme="0" tint="-0.499984740745262"/>
      <name val="Verdana"/>
      <family val="2"/>
    </font>
    <font>
      <b/>
      <sz val="10"/>
      <color indexed="9"/>
      <name val="Avenir Book"/>
      <family val="2"/>
    </font>
    <font>
      <b/>
      <sz val="14"/>
      <color indexed="63"/>
      <name val="Avenir Heavy"/>
      <family val="2"/>
    </font>
    <font>
      <sz val="10"/>
      <color indexed="63"/>
      <name val="Avenir Black"/>
      <family val="2"/>
    </font>
    <font>
      <b/>
      <i/>
      <sz val="10"/>
      <color theme="1"/>
      <name val="Avenir Book"/>
      <family val="2"/>
    </font>
    <font>
      <sz val="10"/>
      <color theme="0"/>
      <name val="Avenir Heavy Oblique"/>
    </font>
    <font>
      <sz val="10"/>
      <color rgb="FF424242"/>
      <name val="Avenir Book"/>
      <family val="2"/>
    </font>
    <font>
      <sz val="11"/>
      <color rgb="FF424242"/>
      <name val="Avenir Black Oblique"/>
    </font>
    <font>
      <b/>
      <sz val="12"/>
      <color theme="0"/>
      <name val="Avenir Heavy"/>
      <family val="2"/>
    </font>
    <font>
      <sz val="11"/>
      <color theme="1" tint="4.9989318521683403E-2"/>
      <name val="Avenir Book"/>
      <family val="2"/>
    </font>
    <font>
      <sz val="10"/>
      <color theme="0"/>
      <name val="Avenir Black"/>
      <family val="2"/>
    </font>
    <font>
      <sz val="12"/>
      <color theme="0" tint="-0.34998626667073579"/>
      <name val="Avenir Book"/>
      <family val="2"/>
    </font>
    <font>
      <sz val="14"/>
      <color indexed="63"/>
      <name val="Avenir Book"/>
      <family val="2"/>
    </font>
    <font>
      <b/>
      <sz val="14"/>
      <color indexed="63"/>
      <name val="Avenir Book"/>
      <family val="2"/>
    </font>
    <font>
      <sz val="10"/>
      <color rgb="FFC00000"/>
      <name val="Avenir Book"/>
      <family val="2"/>
    </font>
  </fonts>
  <fills count="50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55266"/>
        <bgColor indexed="64"/>
      </patternFill>
    </fill>
    <fill>
      <patternFill patternType="solid">
        <fgColor rgb="FFC4BA47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424242"/>
        <bgColor indexed="64"/>
      </patternFill>
    </fill>
    <fill>
      <patternFill patternType="solid">
        <fgColor rgb="FFFCFDF9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7A800"/>
        <bgColor indexed="64"/>
      </patternFill>
    </fill>
    <fill>
      <patternFill patternType="solid">
        <fgColor rgb="FF4451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54637B"/>
        <bgColor indexed="64"/>
      </patternFill>
    </fill>
  </fills>
  <borders count="1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9933"/>
      </left>
      <right/>
      <top/>
      <bottom/>
      <diagonal/>
    </border>
    <border>
      <left style="thin">
        <color rgb="FFFF9933"/>
      </left>
      <right style="thin">
        <color rgb="FFFF9933"/>
      </right>
      <top style="thin">
        <color rgb="FFFF9933"/>
      </top>
      <bottom style="thin">
        <color rgb="FFFF9933"/>
      </bottom>
      <diagonal/>
    </border>
    <border>
      <left style="thin">
        <color rgb="FFFF9933"/>
      </left>
      <right/>
      <top style="thin">
        <color rgb="FFFF9933"/>
      </top>
      <bottom style="thin">
        <color rgb="FFFF993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FF993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FF9933"/>
      </left>
      <right style="thin">
        <color rgb="FFFF9933"/>
      </right>
      <top/>
      <bottom style="thin">
        <color rgb="FFFF99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medium">
        <color rgb="FF455266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455266"/>
      </left>
      <right style="thin">
        <color rgb="FF455266"/>
      </right>
      <top style="thin">
        <color rgb="FF455266"/>
      </top>
      <bottom style="thin">
        <color rgb="FF455266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 diagonalUp="1" diagonalDown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rgb="FF455266"/>
      </diagonal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/>
      <right/>
      <top style="double">
        <color theme="0" tint="-0.34998626667073579"/>
      </top>
      <bottom/>
      <diagonal/>
    </border>
    <border>
      <left/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/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/>
      <bottom style="double">
        <color theme="0" tint="-0.34998626667073579"/>
      </bottom>
      <diagonal/>
    </border>
    <border>
      <left/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indexed="55"/>
      </bottom>
      <diagonal/>
    </border>
    <border diagonalUp="1" diagonalDown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theme="0" tint="-0.34998626667073579"/>
      </diagonal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rgb="FFC4BA47"/>
      </left>
      <right/>
      <top style="double">
        <color rgb="FFC4BA47"/>
      </top>
      <bottom/>
      <diagonal/>
    </border>
    <border>
      <left/>
      <right style="double">
        <color rgb="FFC4BA47"/>
      </right>
      <top style="double">
        <color rgb="FFC4BA47"/>
      </top>
      <bottom/>
      <diagonal/>
    </border>
    <border>
      <left style="double">
        <color rgb="FFC4BA47"/>
      </left>
      <right/>
      <top/>
      <bottom/>
      <diagonal/>
    </border>
    <border>
      <left/>
      <right style="double">
        <color rgb="FFC4BA47"/>
      </right>
      <top/>
      <bottom/>
      <diagonal/>
    </border>
    <border>
      <left style="double">
        <color rgb="FFC4BA47"/>
      </left>
      <right/>
      <top/>
      <bottom style="double">
        <color rgb="FFC4BA47"/>
      </bottom>
      <diagonal/>
    </border>
    <border>
      <left/>
      <right style="double">
        <color rgb="FFC4BA47"/>
      </right>
      <top/>
      <bottom style="double">
        <color rgb="FFC4BA47"/>
      </bottom>
      <diagonal/>
    </border>
    <border diagonalUp="1" diagonalDown="1"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thin">
        <color indexed="23"/>
      </diagonal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455266"/>
      </left>
      <right style="thin">
        <color rgb="FF455266"/>
      </right>
      <top/>
      <bottom style="thin">
        <color rgb="FF455266"/>
      </bottom>
      <diagonal/>
    </border>
    <border>
      <left style="thin">
        <color rgb="FF455266"/>
      </left>
      <right style="thin">
        <color rgb="FF455266"/>
      </right>
      <top style="thin">
        <color rgb="FF455266"/>
      </top>
      <bottom style="thin">
        <color theme="0" tint="-0.24994659260841701"/>
      </bottom>
      <diagonal/>
    </border>
    <border>
      <left style="thin">
        <color indexed="23"/>
      </left>
      <right style="thin">
        <color indexed="23"/>
      </right>
      <top/>
      <bottom style="thin">
        <color theme="0" tint="-0.24994659260841701"/>
      </bottom>
      <diagonal/>
    </border>
    <border>
      <left/>
      <right style="thin">
        <color theme="0" tint="-0.249977111117893"/>
      </right>
      <top/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4659260841701"/>
      </bottom>
      <diagonal/>
    </border>
    <border>
      <left style="thin">
        <color rgb="FF455266"/>
      </left>
      <right/>
      <top style="thin">
        <color rgb="FF455266"/>
      </top>
      <bottom style="thin">
        <color rgb="FF455266"/>
      </bottom>
      <diagonal/>
    </border>
    <border>
      <left/>
      <right/>
      <top style="thin">
        <color rgb="FF455266"/>
      </top>
      <bottom style="thin">
        <color rgb="FF45526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 style="thin">
        <color theme="5"/>
      </diagonal>
    </border>
    <border diagonalUp="1" diagonalDown="1">
      <left/>
      <right/>
      <top style="thin">
        <color theme="0" tint="-0.14996795556505021"/>
      </top>
      <bottom style="thin">
        <color theme="0" tint="-0.14996795556505021"/>
      </bottom>
      <diagonal style="thin">
        <color theme="5"/>
      </diagonal>
    </border>
    <border diagonalUp="1" diagonalDown="1"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 style="thin">
        <color theme="5"/>
      </diagonal>
    </border>
    <border>
      <left/>
      <right/>
      <top style="thin">
        <color theme="0" tint="-0.34998626667073579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332">
    <xf numFmtId="0" fontId="0" fillId="0" borderId="0"/>
    <xf numFmtId="0" fontId="20" fillId="3" borderId="1" applyNumberFormat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11" fillId="0" borderId="0" applyFont="0" applyFill="0" applyBorder="0" applyAlignment="0" applyProtection="0"/>
    <xf numFmtId="171" fontId="13" fillId="0" borderId="0"/>
    <xf numFmtId="0" fontId="21" fillId="0" borderId="2" applyNumberFormat="0" applyFill="0" applyAlignment="0" applyProtection="0"/>
    <xf numFmtId="0" fontId="22" fillId="2" borderId="0" applyNumberFormat="0" applyBorder="0" applyAlignment="0" applyProtection="0"/>
    <xf numFmtId="166" fontId="3" fillId="0" borderId="0" applyFont="0" applyFill="0" applyBorder="0" applyAlignment="0" applyProtection="0"/>
    <xf numFmtId="0" fontId="23" fillId="6" borderId="0"/>
    <xf numFmtId="166" fontId="24" fillId="0" borderId="0">
      <alignment horizontal="center" vertical="center" textRotation="90" wrapText="1"/>
    </xf>
    <xf numFmtId="0" fontId="25" fillId="5" borderId="3"/>
    <xf numFmtId="170" fontId="13" fillId="0" borderId="0"/>
    <xf numFmtId="0" fontId="26" fillId="4" borderId="0" applyNumberFormat="0" applyBorder="0" applyAlignment="0" applyProtection="0"/>
    <xf numFmtId="0" fontId="4" fillId="0" borderId="0"/>
    <xf numFmtId="0" fontId="10" fillId="0" borderId="0"/>
    <xf numFmtId="0" fontId="5" fillId="0" borderId="0"/>
    <xf numFmtId="0" fontId="4" fillId="0" borderId="0"/>
    <xf numFmtId="0" fontId="3" fillId="0" borderId="0"/>
    <xf numFmtId="0" fontId="11" fillId="0" borderId="0"/>
    <xf numFmtId="0" fontId="6" fillId="0" borderId="0"/>
    <xf numFmtId="0" fontId="4" fillId="0" borderId="0"/>
    <xf numFmtId="0" fontId="4" fillId="0" borderId="0"/>
    <xf numFmtId="0" fontId="7" fillId="0" borderId="0"/>
    <xf numFmtId="9" fontId="3" fillId="0" borderId="0" applyFont="0" applyFill="0" applyBorder="0" applyAlignment="0" applyProtection="0"/>
    <xf numFmtId="0" fontId="25" fillId="7" borderId="4" applyNumberFormat="0" applyFont="0" applyBorder="0">
      <alignment horizontal="center"/>
    </xf>
    <xf numFmtId="0" fontId="4" fillId="0" borderId="0"/>
    <xf numFmtId="0" fontId="27" fillId="0" borderId="0" applyNumberFormat="0" applyFill="0" applyBorder="0" applyAlignment="0" applyProtection="0"/>
    <xf numFmtId="0" fontId="28" fillId="0" borderId="5" applyNumberFormat="0" applyFill="0" applyAlignment="0" applyProtection="0"/>
    <xf numFmtId="172" fontId="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7" fillId="0" borderId="0">
      <alignment vertical="center"/>
    </xf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8" borderId="0" applyNumberFormat="0" applyBorder="0" applyAlignment="0" applyProtection="0"/>
    <xf numFmtId="0" fontId="40" fillId="13" borderId="0" applyNumberFormat="0" applyBorder="0" applyAlignment="0" applyProtection="0"/>
    <xf numFmtId="0" fontId="20" fillId="3" borderId="1" applyNumberFormat="0" applyAlignment="0" applyProtection="0"/>
    <xf numFmtId="0" fontId="20" fillId="29" borderId="1" applyNumberFormat="0" applyAlignment="0" applyProtection="0"/>
    <xf numFmtId="0" fontId="41" fillId="30" borderId="22" applyNumberFormat="0" applyAlignment="0" applyProtection="0"/>
    <xf numFmtId="38" fontId="4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1" fillId="30" borderId="22" applyNumberFormat="0" applyAlignment="0" applyProtection="0"/>
    <xf numFmtId="194" fontId="42" fillId="0" borderId="0" applyFont="0" applyFill="0" applyBorder="0" applyAlignment="0" applyProtection="0"/>
    <xf numFmtId="16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1" fillId="0" borderId="2" applyNumberFormat="0" applyFill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45" fillId="0" borderId="23" applyNumberFormat="0" applyFill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9" fillId="4" borderId="1" applyNumberFormat="0" applyAlignment="0" applyProtection="0"/>
    <xf numFmtId="0" fontId="49" fillId="16" borderId="1" applyNumberFormat="0" applyAlignment="0" applyProtection="0"/>
    <xf numFmtId="166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50" fillId="0" borderId="26" applyNumberFormat="0" applyFill="0" applyAlignment="0" applyProtection="0"/>
    <xf numFmtId="0" fontId="51" fillId="0" borderId="24" applyNumberFormat="0" applyFill="0" applyAlignment="0" applyProtection="0"/>
    <xf numFmtId="0" fontId="52" fillId="0" borderId="27" applyNumberFormat="0" applyFill="0" applyAlignment="0" applyProtection="0"/>
    <xf numFmtId="0" fontId="52" fillId="0" borderId="0" applyNumberFormat="0" applyFill="0" applyBorder="0" applyAlignment="0" applyProtection="0"/>
    <xf numFmtId="0" fontId="21" fillId="0" borderId="2" applyNumberFormat="0" applyFill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" fillId="0" borderId="0"/>
    <xf numFmtId="0" fontId="6" fillId="31" borderId="28" applyNumberFormat="0" applyFont="0" applyAlignment="0" applyProtection="0"/>
    <xf numFmtId="0" fontId="6" fillId="31" borderId="28" applyNumberFormat="0" applyFont="0" applyAlignment="0" applyProtection="0"/>
    <xf numFmtId="0" fontId="3" fillId="31" borderId="28" applyNumberFormat="0" applyFont="0" applyAlignment="0" applyProtection="0"/>
    <xf numFmtId="0" fontId="6" fillId="31" borderId="28" applyNumberFormat="0" applyFont="0" applyAlignment="0" applyProtection="0"/>
    <xf numFmtId="0" fontId="40" fillId="13" borderId="0" applyNumberFormat="0" applyBorder="0" applyAlignment="0" applyProtection="0"/>
    <xf numFmtId="0" fontId="53" fillId="29" borderId="29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4" fillId="0" borderId="0"/>
    <xf numFmtId="0" fontId="6" fillId="0" borderId="0"/>
    <xf numFmtId="0" fontId="5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8" fillId="0" borderId="5" applyNumberFormat="0" applyFill="0" applyAlignment="0" applyProtection="0"/>
    <xf numFmtId="0" fontId="28" fillId="0" borderId="30" applyNumberFormat="0" applyFill="0" applyAlignment="0" applyProtection="0"/>
    <xf numFmtId="0" fontId="53" fillId="3" borderId="29" applyNumberFormat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" fillId="0" borderId="0"/>
    <xf numFmtId="0" fontId="3" fillId="0" borderId="0"/>
    <xf numFmtId="0" fontId="57" fillId="0" borderId="0"/>
    <xf numFmtId="0" fontId="58" fillId="0" borderId="0"/>
    <xf numFmtId="9" fontId="58" fillId="0" borderId="0" applyFont="0" applyFill="0" applyBorder="0" applyAlignment="0" applyProtection="0"/>
    <xf numFmtId="164" fontId="58" fillId="0" borderId="0" applyFont="0" applyFill="0" applyBorder="0" applyAlignment="0" applyProtection="0"/>
  </cellStyleXfs>
  <cellXfs count="850">
    <xf numFmtId="0" fontId="0" fillId="0" borderId="0" xfId="0"/>
    <xf numFmtId="0" fontId="13" fillId="0" borderId="0" xfId="0" applyFont="1"/>
    <xf numFmtId="0" fontId="13" fillId="0" borderId="0" xfId="0" applyFont="1" applyAlignment="1">
      <alignment vertical="center"/>
    </xf>
    <xf numFmtId="0" fontId="17" fillId="0" borderId="0" xfId="19" applyFont="1" applyAlignment="1">
      <alignment vertical="center"/>
    </xf>
    <xf numFmtId="184" fontId="17" fillId="0" borderId="0" xfId="19" applyNumberFormat="1" applyFont="1" applyAlignment="1">
      <alignment vertical="center"/>
    </xf>
    <xf numFmtId="43" fontId="17" fillId="0" borderId="0" xfId="19" applyNumberFormat="1" applyFont="1" applyAlignment="1">
      <alignment vertical="center"/>
    </xf>
    <xf numFmtId="0" fontId="32" fillId="0" borderId="0" xfId="19" applyFont="1" applyAlignment="1">
      <alignment vertical="center"/>
    </xf>
    <xf numFmtId="0" fontId="13" fillId="0" borderId="11" xfId="0" applyFont="1" applyBorder="1" applyAlignment="1">
      <alignment vertical="center"/>
    </xf>
    <xf numFmtId="2" fontId="35" fillId="10" borderId="0" xfId="0" applyNumberFormat="1" applyFont="1" applyFill="1" applyAlignment="1">
      <alignment horizontal="center" vertical="center" wrapText="1"/>
    </xf>
    <xf numFmtId="188" fontId="17" fillId="0" borderId="9" xfId="0" applyNumberFormat="1" applyFont="1" applyBorder="1" applyAlignment="1">
      <alignment vertical="center"/>
    </xf>
    <xf numFmtId="191" fontId="17" fillId="0" borderId="9" xfId="0" applyNumberFormat="1" applyFont="1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193" fontId="17" fillId="0" borderId="10" xfId="0" applyNumberFormat="1" applyFont="1" applyBorder="1" applyAlignment="1">
      <alignment horizontal="center" vertical="center"/>
    </xf>
    <xf numFmtId="190" fontId="13" fillId="0" borderId="7" xfId="31" applyNumberFormat="1" applyFont="1" applyBorder="1" applyAlignment="1">
      <alignment vertical="center"/>
    </xf>
    <xf numFmtId="190" fontId="13" fillId="0" borderId="7" xfId="0" applyNumberFormat="1" applyFont="1" applyBorder="1" applyAlignment="1">
      <alignment vertical="center"/>
    </xf>
    <xf numFmtId="0" fontId="36" fillId="10" borderId="0" xfId="0" applyFont="1" applyFill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190" fontId="13" fillId="0" borderId="0" xfId="0" applyNumberFormat="1" applyFont="1"/>
    <xf numFmtId="0" fontId="16" fillId="0" borderId="0" xfId="19" applyFont="1" applyAlignment="1">
      <alignment vertical="center" wrapText="1"/>
    </xf>
    <xf numFmtId="0" fontId="30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8" fillId="0" borderId="0" xfId="19" applyFont="1" applyAlignment="1">
      <alignment vertical="center"/>
    </xf>
    <xf numFmtId="49" fontId="17" fillId="0" borderId="0" xfId="16" applyNumberFormat="1" applyFont="1" applyAlignment="1" applyProtection="1">
      <alignment horizontal="left" vertical="center"/>
      <protection hidden="1"/>
    </xf>
    <xf numFmtId="0" fontId="32" fillId="0" borderId="8" xfId="19" applyFont="1" applyBorder="1" applyAlignment="1">
      <alignment vertical="center"/>
    </xf>
    <xf numFmtId="187" fontId="16" fillId="9" borderId="0" xfId="19" applyNumberFormat="1" applyFont="1" applyFill="1" applyAlignment="1">
      <alignment vertical="center"/>
    </xf>
    <xf numFmtId="43" fontId="17" fillId="0" borderId="0" xfId="2" applyFont="1" applyFill="1" applyAlignment="1">
      <alignment vertical="center"/>
    </xf>
    <xf numFmtId="187" fontId="17" fillId="0" borderId="0" xfId="19" applyNumberFormat="1" applyFont="1" applyAlignment="1">
      <alignment vertical="center"/>
    </xf>
    <xf numFmtId="0" fontId="59" fillId="0" borderId="0" xfId="0" applyFont="1" applyAlignment="1">
      <alignment horizontal="left" vertical="center"/>
    </xf>
    <xf numFmtId="0" fontId="61" fillId="0" borderId="0" xfId="19" applyFont="1" applyAlignment="1">
      <alignment vertical="center"/>
    </xf>
    <xf numFmtId="49" fontId="61" fillId="0" borderId="0" xfId="16" applyNumberFormat="1" applyFont="1" applyAlignment="1" applyProtection="1">
      <alignment horizontal="left" vertical="center"/>
      <protection hidden="1"/>
    </xf>
    <xf numFmtId="0" fontId="62" fillId="0" borderId="0" xfId="19" applyFont="1" applyAlignment="1">
      <alignment vertical="center"/>
    </xf>
    <xf numFmtId="0" fontId="63" fillId="0" borderId="0" xfId="19" applyFont="1" applyAlignment="1">
      <alignment vertical="center"/>
    </xf>
    <xf numFmtId="0" fontId="64" fillId="0" borderId="0" xfId="19" applyFont="1" applyAlignment="1">
      <alignment vertical="center"/>
    </xf>
    <xf numFmtId="2" fontId="64" fillId="0" borderId="0" xfId="19" applyNumberFormat="1" applyFont="1" applyAlignment="1">
      <alignment vertical="center"/>
    </xf>
    <xf numFmtId="2" fontId="66" fillId="0" borderId="0" xfId="19" applyNumberFormat="1" applyFont="1" applyAlignment="1">
      <alignment vertical="center"/>
    </xf>
    <xf numFmtId="0" fontId="67" fillId="0" borderId="0" xfId="19" applyFont="1" applyAlignment="1">
      <alignment vertical="center"/>
    </xf>
    <xf numFmtId="2" fontId="68" fillId="0" borderId="0" xfId="19" applyNumberFormat="1" applyFont="1" applyAlignment="1">
      <alignment vertical="center"/>
    </xf>
    <xf numFmtId="0" fontId="69" fillId="0" borderId="0" xfId="0" applyFont="1" applyAlignment="1">
      <alignment vertical="center"/>
    </xf>
    <xf numFmtId="1" fontId="70" fillId="0" borderId="0" xfId="19" applyNumberFormat="1" applyFont="1" applyAlignment="1">
      <alignment horizontal="left" vertical="center"/>
    </xf>
    <xf numFmtId="191" fontId="68" fillId="0" borderId="0" xfId="19" applyNumberFormat="1" applyFont="1" applyAlignment="1">
      <alignment horizontal="left" vertical="center"/>
    </xf>
    <xf numFmtId="2" fontId="61" fillId="10" borderId="7" xfId="26" applyNumberFormat="1" applyFont="1" applyFill="1" applyBorder="1" applyAlignment="1" applyProtection="1">
      <alignment horizontal="center" vertical="center"/>
      <protection hidden="1"/>
    </xf>
    <xf numFmtId="0" fontId="71" fillId="0" borderId="0" xfId="0" applyFont="1" applyAlignment="1">
      <alignment vertical="center"/>
    </xf>
    <xf numFmtId="2" fontId="61" fillId="10" borderId="7" xfId="2517" applyNumberFormat="1" applyFont="1" applyFill="1" applyBorder="1" applyAlignment="1" applyProtection="1">
      <alignment horizontal="center" vertical="center"/>
      <protection hidden="1"/>
    </xf>
    <xf numFmtId="15" fontId="68" fillId="0" borderId="0" xfId="19" applyNumberFormat="1" applyFont="1" applyAlignment="1">
      <alignment horizontal="left" vertical="center"/>
    </xf>
    <xf numFmtId="49" fontId="66" fillId="0" borderId="0" xfId="19" applyNumberFormat="1" applyFont="1" applyAlignment="1">
      <alignment vertical="center"/>
    </xf>
    <xf numFmtId="0" fontId="72" fillId="0" borderId="0" xfId="19" applyFont="1" applyAlignment="1">
      <alignment vertical="center"/>
    </xf>
    <xf numFmtId="0" fontId="73" fillId="0" borderId="0" xfId="19" applyFont="1" applyAlignment="1">
      <alignment vertical="center"/>
    </xf>
    <xf numFmtId="49" fontId="61" fillId="0" borderId="0" xfId="19" applyNumberFormat="1" applyFont="1" applyAlignment="1">
      <alignment vertical="center"/>
    </xf>
    <xf numFmtId="0" fontId="62" fillId="0" borderId="0" xfId="19" applyFont="1" applyAlignment="1">
      <alignment vertical="center" wrapText="1"/>
    </xf>
    <xf numFmtId="0" fontId="74" fillId="0" borderId="0" xfId="19" applyFont="1" applyAlignment="1">
      <alignment vertical="center" wrapText="1"/>
    </xf>
    <xf numFmtId="0" fontId="62" fillId="0" borderId="0" xfId="16" applyFont="1" applyAlignment="1" applyProtection="1">
      <alignment horizontal="left" vertical="center"/>
      <protection hidden="1"/>
    </xf>
    <xf numFmtId="177" fontId="61" fillId="0" borderId="0" xfId="16" applyNumberFormat="1" applyFont="1" applyAlignment="1" applyProtection="1">
      <alignment horizontal="left" vertical="center"/>
      <protection hidden="1"/>
    </xf>
    <xf numFmtId="184" fontId="61" fillId="0" borderId="0" xfId="19" applyNumberFormat="1" applyFont="1" applyAlignment="1">
      <alignment horizontal="right" vertical="center"/>
    </xf>
    <xf numFmtId="1" fontId="61" fillId="0" borderId="0" xfId="2" applyNumberFormat="1" applyFont="1" applyFill="1" applyAlignment="1">
      <alignment horizontal="center" vertical="center"/>
    </xf>
    <xf numFmtId="4" fontId="61" fillId="0" borderId="0" xfId="2" applyNumberFormat="1" applyFont="1" applyFill="1" applyAlignment="1">
      <alignment horizontal="center" vertical="center"/>
    </xf>
    <xf numFmtId="184" fontId="61" fillId="0" borderId="0" xfId="5" applyNumberFormat="1" applyFont="1" applyFill="1" applyAlignment="1">
      <alignment vertical="center"/>
    </xf>
    <xf numFmtId="10" fontId="61" fillId="0" borderId="0" xfId="19" applyNumberFormat="1" applyFont="1" applyAlignment="1">
      <alignment vertical="center"/>
    </xf>
    <xf numFmtId="2" fontId="61" fillId="0" borderId="0" xfId="19" applyNumberFormat="1" applyFont="1" applyAlignment="1">
      <alignment horizontal="center" vertical="center"/>
    </xf>
    <xf numFmtId="4" fontId="61" fillId="0" borderId="0" xfId="19" applyNumberFormat="1" applyFont="1" applyAlignment="1">
      <alignment horizontal="center" vertical="center"/>
    </xf>
    <xf numFmtId="10" fontId="61" fillId="0" borderId="0" xfId="16" applyNumberFormat="1" applyFont="1" applyAlignment="1" applyProtection="1">
      <alignment horizontal="left" vertical="center"/>
      <protection hidden="1"/>
    </xf>
    <xf numFmtId="2" fontId="61" fillId="0" borderId="0" xfId="16" applyNumberFormat="1" applyFont="1" applyAlignment="1" applyProtection="1">
      <alignment horizontal="center" vertical="center"/>
      <protection hidden="1"/>
    </xf>
    <xf numFmtId="4" fontId="61" fillId="0" borderId="0" xfId="16" applyNumberFormat="1" applyFont="1" applyAlignment="1" applyProtection="1">
      <alignment horizontal="center" vertical="center"/>
      <protection hidden="1"/>
    </xf>
    <xf numFmtId="49" fontId="63" fillId="0" borderId="0" xfId="16" applyNumberFormat="1" applyFont="1" applyAlignment="1" applyProtection="1">
      <alignment horizontal="left" vertical="center"/>
      <protection hidden="1"/>
    </xf>
    <xf numFmtId="10" fontId="62" fillId="0" borderId="0" xfId="16" applyNumberFormat="1" applyFont="1" applyAlignment="1" applyProtection="1">
      <alignment horizontal="center" vertical="center"/>
      <protection hidden="1"/>
    </xf>
    <xf numFmtId="2" fontId="62" fillId="0" borderId="0" xfId="2" applyNumberFormat="1" applyFont="1" applyFill="1" applyBorder="1" applyAlignment="1" applyProtection="1">
      <alignment horizontal="center" vertical="center"/>
      <protection hidden="1"/>
    </xf>
    <xf numFmtId="0" fontId="62" fillId="0" borderId="0" xfId="16" applyFont="1" applyAlignment="1" applyProtection="1">
      <alignment horizontal="right" vertical="center"/>
      <protection hidden="1"/>
    </xf>
    <xf numFmtId="4" fontId="62" fillId="0" borderId="0" xfId="2" applyNumberFormat="1" applyFont="1" applyFill="1" applyBorder="1" applyAlignment="1" applyProtection="1">
      <alignment horizontal="center" vertical="center"/>
      <protection hidden="1"/>
    </xf>
    <xf numFmtId="190" fontId="62" fillId="0" borderId="0" xfId="3" applyNumberFormat="1" applyFont="1" applyFill="1" applyBorder="1" applyAlignment="1" applyProtection="1">
      <alignment horizontal="center" vertical="center"/>
      <protection hidden="1"/>
    </xf>
    <xf numFmtId="179" fontId="62" fillId="0" borderId="0" xfId="16" applyNumberFormat="1" applyFont="1" applyAlignment="1" applyProtection="1">
      <alignment horizontal="center" vertical="center"/>
      <protection hidden="1"/>
    </xf>
    <xf numFmtId="198" fontId="62" fillId="0" borderId="0" xfId="16" applyNumberFormat="1" applyFont="1" applyAlignment="1" applyProtection="1">
      <alignment horizontal="left" vertical="center"/>
      <protection hidden="1"/>
    </xf>
    <xf numFmtId="0" fontId="62" fillId="0" borderId="0" xfId="3" applyNumberFormat="1" applyFont="1" applyFill="1" applyBorder="1" applyAlignment="1" applyProtection="1">
      <alignment horizontal="center" vertical="center"/>
      <protection hidden="1"/>
    </xf>
    <xf numFmtId="184" fontId="61" fillId="0" borderId="0" xfId="5" applyNumberFormat="1" applyFont="1" applyFill="1" applyAlignment="1">
      <alignment horizontal="right" vertical="center"/>
    </xf>
    <xf numFmtId="43" fontId="62" fillId="0" borderId="0" xfId="2" applyFont="1" applyFill="1" applyBorder="1" applyAlignment="1" applyProtection="1">
      <alignment horizontal="left" vertical="center"/>
      <protection hidden="1"/>
    </xf>
    <xf numFmtId="184" fontId="62" fillId="0" borderId="0" xfId="16" applyNumberFormat="1" applyFont="1" applyAlignment="1" applyProtection="1">
      <alignment horizontal="left" vertical="center"/>
      <protection hidden="1"/>
    </xf>
    <xf numFmtId="179" fontId="62" fillId="0" borderId="0" xfId="26" applyNumberFormat="1" applyFont="1" applyFill="1" applyBorder="1" applyAlignment="1" applyProtection="1">
      <alignment horizontal="center" vertical="center"/>
      <protection hidden="1"/>
    </xf>
    <xf numFmtId="0" fontId="62" fillId="0" borderId="0" xfId="16" applyFont="1" applyAlignment="1" applyProtection="1">
      <alignment horizontal="center" vertical="center"/>
      <protection hidden="1"/>
    </xf>
    <xf numFmtId="43" fontId="62" fillId="0" borderId="0" xfId="16" applyNumberFormat="1" applyFont="1" applyAlignment="1" applyProtection="1">
      <alignment horizontal="left" vertical="center"/>
      <protection hidden="1"/>
    </xf>
    <xf numFmtId="0" fontId="71" fillId="0" borderId="0" xfId="0" applyFont="1" applyAlignment="1">
      <alignment horizontal="right" vertical="center"/>
    </xf>
    <xf numFmtId="10" fontId="61" fillId="0" borderId="0" xfId="19" applyNumberFormat="1" applyFont="1" applyAlignment="1">
      <alignment horizontal="right" vertical="center"/>
    </xf>
    <xf numFmtId="181" fontId="61" fillId="0" borderId="0" xfId="19" applyNumberFormat="1" applyFont="1" applyAlignment="1">
      <alignment horizontal="center" vertical="center"/>
    </xf>
    <xf numFmtId="49" fontId="80" fillId="0" borderId="0" xfId="19" applyNumberFormat="1" applyFont="1" applyAlignment="1">
      <alignment horizontal="right" vertical="center"/>
    </xf>
    <xf numFmtId="2" fontId="80" fillId="0" borderId="0" xfId="19" applyNumberFormat="1" applyFont="1" applyAlignment="1">
      <alignment vertical="center"/>
    </xf>
    <xf numFmtId="2" fontId="81" fillId="0" borderId="0" xfId="19" applyNumberFormat="1" applyFont="1" applyAlignment="1">
      <alignment vertical="center"/>
    </xf>
    <xf numFmtId="49" fontId="85" fillId="36" borderId="0" xfId="16" applyNumberFormat="1" applyFont="1" applyFill="1" applyAlignment="1" applyProtection="1">
      <alignment horizontal="center" vertical="center" wrapText="1"/>
      <protection hidden="1"/>
    </xf>
    <xf numFmtId="0" fontId="85" fillId="36" borderId="0" xfId="19" applyFont="1" applyFill="1" applyAlignment="1">
      <alignment horizontal="center" vertical="center" wrapText="1"/>
    </xf>
    <xf numFmtId="0" fontId="85" fillId="36" borderId="0" xfId="16" applyFont="1" applyFill="1" applyAlignment="1" applyProtection="1">
      <alignment horizontal="center" vertical="center" wrapText="1"/>
      <protection hidden="1"/>
    </xf>
    <xf numFmtId="49" fontId="85" fillId="0" borderId="0" xfId="16" applyNumberFormat="1" applyFont="1" applyAlignment="1" applyProtection="1">
      <alignment horizontal="center" vertical="center" wrapText="1"/>
      <protection hidden="1"/>
    </xf>
    <xf numFmtId="0" fontId="85" fillId="0" borderId="0" xfId="19" applyFont="1" applyAlignment="1">
      <alignment horizontal="center" vertical="center" wrapText="1"/>
    </xf>
    <xf numFmtId="0" fontId="85" fillId="0" borderId="0" xfId="16" applyFont="1" applyAlignment="1" applyProtection="1">
      <alignment horizontal="center" vertical="center" wrapText="1"/>
      <protection hidden="1"/>
    </xf>
    <xf numFmtId="49" fontId="85" fillId="37" borderId="0" xfId="16" applyNumberFormat="1" applyFont="1" applyFill="1" applyAlignment="1" applyProtection="1">
      <alignment horizontal="center" vertical="center" wrapText="1"/>
      <protection hidden="1"/>
    </xf>
    <xf numFmtId="0" fontId="61" fillId="37" borderId="0" xfId="19" applyFont="1" applyFill="1" applyAlignment="1">
      <alignment vertical="center"/>
    </xf>
    <xf numFmtId="0" fontId="63" fillId="37" borderId="0" xfId="19" applyFont="1" applyFill="1" applyAlignment="1">
      <alignment vertical="center"/>
    </xf>
    <xf numFmtId="49" fontId="61" fillId="0" borderId="39" xfId="19" applyNumberFormat="1" applyFont="1" applyBorder="1" applyAlignment="1">
      <alignment vertical="center"/>
    </xf>
    <xf numFmtId="0" fontId="61" fillId="0" borderId="39" xfId="19" applyFont="1" applyBorder="1" applyAlignment="1">
      <alignment vertical="center"/>
    </xf>
    <xf numFmtId="2" fontId="62" fillId="0" borderId="33" xfId="2" applyNumberFormat="1" applyFont="1" applyFill="1" applyBorder="1" applyAlignment="1" applyProtection="1">
      <alignment horizontal="center" vertical="center"/>
      <protection hidden="1"/>
    </xf>
    <xf numFmtId="49" fontId="84" fillId="0" borderId="0" xfId="16" applyNumberFormat="1" applyFont="1" applyAlignment="1" applyProtection="1">
      <alignment horizontal="left" vertical="center" indent="1"/>
      <protection hidden="1"/>
    </xf>
    <xf numFmtId="0" fontId="61" fillId="0" borderId="0" xfId="19" applyFont="1" applyAlignment="1">
      <alignment horizontal="left" vertical="center" indent="1"/>
    </xf>
    <xf numFmtId="49" fontId="61" fillId="0" borderId="0" xfId="16" applyNumberFormat="1" applyFont="1" applyAlignment="1" applyProtection="1">
      <alignment horizontal="left" vertical="center" indent="1"/>
      <protection hidden="1"/>
    </xf>
    <xf numFmtId="43" fontId="77" fillId="0" borderId="0" xfId="2" applyFont="1" applyFill="1" applyAlignment="1">
      <alignment horizontal="left" vertical="center" indent="1"/>
    </xf>
    <xf numFmtId="49" fontId="75" fillId="0" borderId="0" xfId="16" applyNumberFormat="1" applyFont="1" applyAlignment="1" applyProtection="1">
      <alignment horizontal="left" vertical="center" indent="1"/>
      <protection hidden="1"/>
    </xf>
    <xf numFmtId="49" fontId="78" fillId="0" borderId="0" xfId="16" applyNumberFormat="1" applyFont="1" applyAlignment="1" applyProtection="1">
      <alignment horizontal="left" vertical="center" indent="1"/>
      <protection hidden="1"/>
    </xf>
    <xf numFmtId="49" fontId="62" fillId="0" borderId="0" xfId="16" applyNumberFormat="1" applyFont="1" applyAlignment="1" applyProtection="1">
      <alignment horizontal="left" vertical="center" indent="1"/>
      <protection hidden="1"/>
    </xf>
    <xf numFmtId="190" fontId="62" fillId="0" borderId="0" xfId="3" applyNumberFormat="1" applyFont="1" applyFill="1" applyBorder="1" applyAlignment="1" applyProtection="1">
      <alignment horizontal="left" vertical="center" indent="1"/>
      <protection hidden="1"/>
    </xf>
    <xf numFmtId="49" fontId="61" fillId="0" borderId="0" xfId="19" applyNumberFormat="1" applyFont="1" applyAlignment="1">
      <alignment horizontal="left" vertical="center" indent="1"/>
    </xf>
    <xf numFmtId="49" fontId="61" fillId="35" borderId="32" xfId="19" applyNumberFormat="1" applyFont="1" applyFill="1" applyBorder="1" applyAlignment="1">
      <alignment horizontal="left" vertical="center" indent="1"/>
    </xf>
    <xf numFmtId="0" fontId="83" fillId="0" borderId="0" xfId="19" applyFont="1" applyAlignment="1">
      <alignment horizontal="left" vertical="center" indent="1"/>
    </xf>
    <xf numFmtId="49" fontId="83" fillId="0" borderId="0" xfId="16" applyNumberFormat="1" applyFont="1" applyAlignment="1" applyProtection="1">
      <alignment horizontal="left" vertical="center" indent="1"/>
      <protection hidden="1"/>
    </xf>
    <xf numFmtId="49" fontId="82" fillId="0" borderId="0" xfId="19" applyNumberFormat="1" applyFont="1" applyAlignment="1">
      <alignment vertical="center"/>
    </xf>
    <xf numFmtId="0" fontId="88" fillId="0" borderId="0" xfId="19" applyFont="1" applyAlignment="1">
      <alignment vertical="center"/>
    </xf>
    <xf numFmtId="0" fontId="88" fillId="0" borderId="0" xfId="19" applyFont="1" applyAlignment="1">
      <alignment horizontal="right" vertical="center"/>
    </xf>
    <xf numFmtId="0" fontId="71" fillId="0" borderId="0" xfId="0" applyFont="1" applyAlignment="1">
      <alignment horizontal="center" vertical="center"/>
    </xf>
    <xf numFmtId="49" fontId="65" fillId="0" borderId="0" xfId="19" applyNumberFormat="1" applyFont="1" applyAlignment="1">
      <alignment horizontal="left" vertical="center" indent="1"/>
    </xf>
    <xf numFmtId="2" fontId="71" fillId="0" borderId="0" xfId="0" applyNumberFormat="1" applyFont="1" applyAlignment="1">
      <alignment vertical="center"/>
    </xf>
    <xf numFmtId="192" fontId="90" fillId="0" borderId="0" xfId="19" applyNumberFormat="1" applyFont="1" applyAlignment="1">
      <alignment vertical="center"/>
    </xf>
    <xf numFmtId="0" fontId="91" fillId="0" borderId="0" xfId="0" applyFont="1" applyAlignment="1">
      <alignment vertical="center"/>
    </xf>
    <xf numFmtId="0" fontId="71" fillId="0" borderId="0" xfId="0" quotePrefix="1" applyFont="1" applyAlignment="1">
      <alignment vertical="center"/>
    </xf>
    <xf numFmtId="181" fontId="71" fillId="0" borderId="0" xfId="0" applyNumberFormat="1" applyFont="1" applyAlignment="1">
      <alignment horizontal="center" vertical="center"/>
    </xf>
    <xf numFmtId="0" fontId="71" fillId="33" borderId="0" xfId="0" applyFont="1" applyFill="1" applyAlignment="1">
      <alignment horizontal="center" vertical="center"/>
    </xf>
    <xf numFmtId="4" fontId="61" fillId="0" borderId="0" xfId="2" applyNumberFormat="1" applyFont="1" applyFill="1" applyBorder="1" applyAlignment="1">
      <alignment horizontal="center" vertical="center"/>
    </xf>
    <xf numFmtId="185" fontId="61" fillId="0" borderId="0" xfId="0" applyNumberFormat="1" applyFont="1" applyAlignment="1">
      <alignment horizontal="center" vertical="center"/>
    </xf>
    <xf numFmtId="4" fontId="93" fillId="0" borderId="0" xfId="0" applyNumberFormat="1" applyFont="1" applyAlignment="1">
      <alignment horizontal="center" vertical="center"/>
    </xf>
    <xf numFmtId="181" fontId="61" fillId="0" borderId="0" xfId="0" applyNumberFormat="1" applyFont="1" applyAlignment="1">
      <alignment horizontal="center" vertical="center"/>
    </xf>
    <xf numFmtId="3" fontId="94" fillId="0" borderId="0" xfId="2" applyNumberFormat="1" applyFont="1" applyAlignment="1">
      <alignment horizontal="center" vertical="center"/>
    </xf>
    <xf numFmtId="4" fontId="71" fillId="0" borderId="0" xfId="0" applyNumberFormat="1" applyFont="1" applyAlignment="1">
      <alignment horizontal="center" vertical="center" wrapText="1"/>
    </xf>
    <xf numFmtId="4" fontId="71" fillId="0" borderId="0" xfId="0" applyNumberFormat="1" applyFont="1" applyAlignment="1">
      <alignment horizontal="center" vertical="center"/>
    </xf>
    <xf numFmtId="4" fontId="71" fillId="0" borderId="0" xfId="0" applyNumberFormat="1" applyFont="1" applyAlignment="1">
      <alignment vertical="center"/>
    </xf>
    <xf numFmtId="0" fontId="92" fillId="0" borderId="0" xfId="0" applyFont="1" applyAlignment="1">
      <alignment horizontal="center" vertical="center"/>
    </xf>
    <xf numFmtId="180" fontId="93" fillId="0" borderId="0" xfId="0" applyNumberFormat="1" applyFont="1" applyAlignment="1">
      <alignment horizontal="center" vertical="center"/>
    </xf>
    <xf numFmtId="4" fontId="94" fillId="0" borderId="0" xfId="2" applyNumberFormat="1" applyFont="1" applyAlignment="1">
      <alignment horizontal="center" vertical="center"/>
    </xf>
    <xf numFmtId="0" fontId="96" fillId="0" borderId="0" xfId="0" applyFont="1" applyAlignment="1">
      <alignment horizontal="left" vertical="center"/>
    </xf>
    <xf numFmtId="0" fontId="71" fillId="0" borderId="0" xfId="0" applyFont="1" applyAlignment="1">
      <alignment horizontal="left" vertical="center" indent="1"/>
    </xf>
    <xf numFmtId="198" fontId="71" fillId="0" borderId="0" xfId="0" applyNumberFormat="1" applyFont="1" applyAlignment="1">
      <alignment vertical="center"/>
    </xf>
    <xf numFmtId="43" fontId="71" fillId="0" borderId="0" xfId="0" applyNumberFormat="1" applyFont="1" applyAlignment="1">
      <alignment vertical="center"/>
    </xf>
    <xf numFmtId="0" fontId="86" fillId="0" borderId="0" xfId="0" applyFont="1" applyAlignment="1">
      <alignment vertical="center"/>
    </xf>
    <xf numFmtId="4" fontId="86" fillId="0" borderId="0" xfId="0" applyNumberFormat="1" applyFont="1" applyAlignment="1">
      <alignment vertical="center"/>
    </xf>
    <xf numFmtId="187" fontId="71" fillId="0" borderId="0" xfId="0" applyNumberFormat="1" applyFont="1" applyAlignment="1">
      <alignment vertical="center"/>
    </xf>
    <xf numFmtId="185" fontId="61" fillId="0" borderId="0" xfId="0" applyNumberFormat="1" applyFont="1" applyAlignment="1">
      <alignment vertical="center"/>
    </xf>
    <xf numFmtId="4" fontId="61" fillId="0" borderId="0" xfId="0" applyNumberFormat="1" applyFont="1" applyAlignment="1">
      <alignment horizontal="center" vertical="center"/>
    </xf>
    <xf numFmtId="198" fontId="86" fillId="0" borderId="0" xfId="0" applyNumberFormat="1" applyFont="1" applyAlignment="1">
      <alignment horizontal="center" vertical="center"/>
    </xf>
    <xf numFmtId="190" fontId="71" fillId="0" borderId="0" xfId="0" applyNumberFormat="1" applyFont="1" applyAlignment="1">
      <alignment horizontal="center" vertical="center"/>
    </xf>
    <xf numFmtId="198" fontId="94" fillId="0" borderId="0" xfId="0" applyNumberFormat="1" applyFont="1" applyAlignment="1">
      <alignment horizontal="center" vertical="center"/>
    </xf>
    <xf numFmtId="0" fontId="86" fillId="0" borderId="0" xfId="0" applyFont="1" applyAlignment="1">
      <alignment horizontal="right" vertical="center"/>
    </xf>
    <xf numFmtId="185" fontId="72" fillId="0" borderId="0" xfId="0" applyNumberFormat="1" applyFont="1" applyAlignment="1">
      <alignment vertical="center"/>
    </xf>
    <xf numFmtId="183" fontId="86" fillId="0" borderId="0" xfId="26" applyNumberFormat="1" applyFont="1" applyFill="1" applyAlignment="1">
      <alignment horizontal="right" vertical="center"/>
    </xf>
    <xf numFmtId="185" fontId="86" fillId="0" borderId="0" xfId="0" applyNumberFormat="1" applyFont="1" applyAlignment="1">
      <alignment vertical="center"/>
    </xf>
    <xf numFmtId="198" fontId="71" fillId="0" borderId="0" xfId="0" applyNumberFormat="1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187" fontId="68" fillId="0" borderId="0" xfId="0" applyNumberFormat="1" applyFont="1" applyAlignment="1">
      <alignment vertical="center"/>
    </xf>
    <xf numFmtId="187" fontId="65" fillId="0" borderId="0" xfId="0" applyNumberFormat="1" applyFont="1" applyAlignment="1">
      <alignment vertical="center"/>
    </xf>
    <xf numFmtId="185" fontId="78" fillId="0" borderId="0" xfId="0" applyNumberFormat="1" applyFont="1" applyAlignment="1">
      <alignment vertical="center"/>
    </xf>
    <xf numFmtId="185" fontId="71" fillId="0" borderId="0" xfId="0" applyNumberFormat="1" applyFont="1" applyAlignment="1">
      <alignment vertical="center"/>
    </xf>
    <xf numFmtId="0" fontId="78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78" fillId="0" borderId="0" xfId="22" applyFont="1" applyAlignment="1">
      <alignment vertical="center"/>
    </xf>
    <xf numFmtId="3" fontId="100" fillId="0" borderId="0" xfId="0" applyNumberFormat="1" applyFont="1"/>
    <xf numFmtId="0" fontId="101" fillId="0" borderId="0" xfId="22" applyFont="1" applyAlignment="1">
      <alignment horizontal="right" vertical="center"/>
    </xf>
    <xf numFmtId="9" fontId="76" fillId="0" borderId="0" xfId="22" applyNumberFormat="1" applyFont="1" applyAlignment="1">
      <alignment vertical="center"/>
    </xf>
    <xf numFmtId="10" fontId="78" fillId="0" borderId="31" xfId="22" applyNumberFormat="1" applyFont="1" applyBorder="1" applyAlignment="1" applyProtection="1">
      <alignment horizontal="center" vertical="center"/>
      <protection locked="0" hidden="1"/>
    </xf>
    <xf numFmtId="49" fontId="80" fillId="0" borderId="0" xfId="19" applyNumberFormat="1" applyFont="1" applyAlignment="1">
      <alignment horizontal="left" vertical="center" indent="1"/>
    </xf>
    <xf numFmtId="2" fontId="102" fillId="0" borderId="0" xfId="19" applyNumberFormat="1" applyFont="1" applyAlignment="1">
      <alignment vertical="center"/>
    </xf>
    <xf numFmtId="2" fontId="103" fillId="0" borderId="0" xfId="19" applyNumberFormat="1" applyFont="1" applyAlignment="1">
      <alignment vertical="center"/>
    </xf>
    <xf numFmtId="0" fontId="104" fillId="0" borderId="0" xfId="0" applyFont="1" applyAlignment="1">
      <alignment vertical="center"/>
    </xf>
    <xf numFmtId="2" fontId="85" fillId="36" borderId="0" xfId="0" applyNumberFormat="1" applyFont="1" applyFill="1" applyAlignment="1">
      <alignment horizontal="left" vertical="center" wrapText="1" indent="1"/>
    </xf>
    <xf numFmtId="2" fontId="85" fillId="36" borderId="0" xfId="0" applyNumberFormat="1" applyFont="1" applyFill="1" applyAlignment="1">
      <alignment vertical="center" wrapText="1"/>
    </xf>
    <xf numFmtId="2" fontId="85" fillId="36" borderId="0" xfId="0" applyNumberFormat="1" applyFont="1" applyFill="1" applyAlignment="1">
      <alignment horizontal="center" vertical="center" wrapText="1"/>
    </xf>
    <xf numFmtId="0" fontId="85" fillId="36" borderId="0" xfId="0" applyFont="1" applyFill="1" applyAlignment="1">
      <alignment horizontal="center" vertical="center" wrapText="1"/>
    </xf>
    <xf numFmtId="0" fontId="89" fillId="0" borderId="0" xfId="0" applyFont="1" applyAlignment="1">
      <alignment vertical="center"/>
    </xf>
    <xf numFmtId="0" fontId="104" fillId="0" borderId="0" xfId="0" applyFont="1" applyAlignment="1">
      <alignment horizontal="center" vertical="center" wrapText="1"/>
    </xf>
    <xf numFmtId="2" fontId="85" fillId="0" borderId="0" xfId="0" applyNumberFormat="1" applyFont="1" applyAlignment="1">
      <alignment vertical="center" wrapText="1"/>
    </xf>
    <xf numFmtId="2" fontId="85" fillId="0" borderId="0" xfId="0" applyNumberFormat="1" applyFont="1" applyAlignment="1">
      <alignment horizontal="center" vertical="center" wrapText="1"/>
    </xf>
    <xf numFmtId="0" fontId="85" fillId="0" borderId="0" xfId="0" applyFont="1" applyAlignment="1">
      <alignment horizontal="center" vertical="center" wrapText="1"/>
    </xf>
    <xf numFmtId="0" fontId="105" fillId="0" borderId="0" xfId="0" applyFont="1" applyAlignment="1">
      <alignment horizontal="center" vertical="center" wrapText="1"/>
    </xf>
    <xf numFmtId="2" fontId="85" fillId="37" borderId="0" xfId="0" applyNumberFormat="1" applyFont="1" applyFill="1" applyAlignment="1">
      <alignment horizontal="left" vertical="center" wrapText="1" indent="1"/>
    </xf>
    <xf numFmtId="49" fontId="61" fillId="0" borderId="39" xfId="19" applyNumberFormat="1" applyFont="1" applyBorder="1" applyAlignment="1">
      <alignment horizontal="left" vertical="center" indent="1"/>
    </xf>
    <xf numFmtId="0" fontId="63" fillId="0" borderId="39" xfId="19" applyFont="1" applyBorder="1" applyAlignment="1">
      <alignment vertical="center"/>
    </xf>
    <xf numFmtId="0" fontId="71" fillId="0" borderId="39" xfId="0" applyFont="1" applyBorder="1" applyAlignment="1">
      <alignment vertical="center"/>
    </xf>
    <xf numFmtId="0" fontId="61" fillId="0" borderId="0" xfId="28" applyFont="1"/>
    <xf numFmtId="1" fontId="61" fillId="0" borderId="0" xfId="28" applyNumberFormat="1" applyFont="1" applyAlignment="1">
      <alignment horizontal="center"/>
    </xf>
    <xf numFmtId="166" fontId="61" fillId="0" borderId="0" xfId="10" applyFont="1" applyAlignment="1">
      <alignment horizontal="left"/>
    </xf>
    <xf numFmtId="166" fontId="61" fillId="0" borderId="0" xfId="10" applyFont="1" applyAlignment="1">
      <alignment horizontal="center"/>
    </xf>
    <xf numFmtId="176" fontId="61" fillId="0" borderId="0" xfId="28" applyNumberFormat="1" applyFont="1" applyAlignment="1">
      <alignment horizontal="center"/>
    </xf>
    <xf numFmtId="3" fontId="61" fillId="0" borderId="0" xfId="28" applyNumberFormat="1" applyFont="1" applyAlignment="1">
      <alignment horizontal="center"/>
    </xf>
    <xf numFmtId="3" fontId="61" fillId="0" borderId="0" xfId="10" applyNumberFormat="1" applyFont="1" applyAlignment="1">
      <alignment horizontal="center"/>
    </xf>
    <xf numFmtId="3" fontId="61" fillId="0" borderId="0" xfId="10" applyNumberFormat="1" applyFont="1" applyAlignment="1">
      <alignment horizontal="right"/>
    </xf>
    <xf numFmtId="166" fontId="61" fillId="0" borderId="0" xfId="10" applyFont="1" applyAlignment="1">
      <alignment horizontal="right" wrapText="1"/>
    </xf>
    <xf numFmtId="166" fontId="61" fillId="0" borderId="0" xfId="10" applyFont="1" applyAlignment="1">
      <alignment horizontal="right"/>
    </xf>
    <xf numFmtId="49" fontId="65" fillId="0" borderId="0" xfId="19" applyNumberFormat="1" applyFont="1"/>
    <xf numFmtId="2" fontId="66" fillId="0" borderId="0" xfId="19" applyNumberFormat="1" applyFont="1"/>
    <xf numFmtId="0" fontId="64" fillId="0" borderId="0" xfId="19" applyFont="1" applyAlignment="1">
      <alignment horizontal="center"/>
    </xf>
    <xf numFmtId="0" fontId="64" fillId="0" borderId="0" xfId="19" applyFont="1"/>
    <xf numFmtId="2" fontId="68" fillId="0" borderId="0" xfId="19" applyNumberFormat="1" applyFont="1"/>
    <xf numFmtId="4" fontId="61" fillId="0" borderId="0" xfId="19" applyNumberFormat="1" applyFont="1" applyAlignment="1">
      <alignment horizontal="center"/>
    </xf>
    <xf numFmtId="4" fontId="61" fillId="0" borderId="0" xfId="19" applyNumberFormat="1" applyFont="1" applyAlignment="1">
      <alignment horizontal="right"/>
    </xf>
    <xf numFmtId="198" fontId="64" fillId="0" borderId="0" xfId="19" applyNumberFormat="1" applyFont="1" applyAlignment="1">
      <alignment horizontal="right" wrapText="1"/>
    </xf>
    <xf numFmtId="0" fontId="64" fillId="0" borderId="0" xfId="19" applyFont="1" applyAlignment="1">
      <alignment horizontal="right"/>
    </xf>
    <xf numFmtId="198" fontId="64" fillId="0" borderId="0" xfId="19" applyNumberFormat="1" applyFont="1"/>
    <xf numFmtId="1" fontId="68" fillId="0" borderId="0" xfId="19" applyNumberFormat="1" applyFont="1" applyAlignment="1">
      <alignment horizontal="left"/>
    </xf>
    <xf numFmtId="198" fontId="64" fillId="0" borderId="0" xfId="19" applyNumberFormat="1" applyFont="1" applyAlignment="1">
      <alignment horizontal="center"/>
    </xf>
    <xf numFmtId="0" fontId="61" fillId="0" borderId="0" xfId="0" applyFont="1" applyAlignment="1">
      <alignment vertical="top"/>
    </xf>
    <xf numFmtId="2" fontId="61" fillId="0" borderId="0" xfId="0" applyNumberFormat="1" applyFont="1" applyAlignment="1">
      <alignment vertical="top"/>
    </xf>
    <xf numFmtId="3" fontId="64" fillId="0" borderId="0" xfId="19" applyNumberFormat="1" applyFont="1" applyAlignment="1">
      <alignment horizontal="center"/>
    </xf>
    <xf numFmtId="191" fontId="68" fillId="0" borderId="0" xfId="19" applyNumberFormat="1" applyFont="1" applyAlignment="1">
      <alignment horizontal="left"/>
    </xf>
    <xf numFmtId="3" fontId="64" fillId="0" borderId="0" xfId="19" applyNumberFormat="1" applyFont="1" applyAlignment="1">
      <alignment horizontal="right"/>
    </xf>
    <xf numFmtId="0" fontId="64" fillId="0" borderId="0" xfId="19" applyFont="1" applyAlignment="1">
      <alignment horizontal="right" wrapText="1"/>
    </xf>
    <xf numFmtId="2" fontId="70" fillId="0" borderId="0" xfId="19" applyNumberFormat="1" applyFont="1"/>
    <xf numFmtId="176" fontId="64" fillId="0" borderId="0" xfId="19" applyNumberFormat="1" applyFont="1"/>
    <xf numFmtId="15" fontId="68" fillId="0" borderId="0" xfId="19" applyNumberFormat="1" applyFont="1" applyAlignment="1">
      <alignment horizontal="left"/>
    </xf>
    <xf numFmtId="0" fontId="61" fillId="0" borderId="0" xfId="28" applyFont="1" applyAlignment="1">
      <alignment horizontal="center"/>
    </xf>
    <xf numFmtId="2" fontId="61" fillId="0" borderId="0" xfId="28" applyNumberFormat="1" applyFont="1" applyAlignment="1">
      <alignment horizontal="center"/>
    </xf>
    <xf numFmtId="2" fontId="61" fillId="0" borderId="0" xfId="10" applyNumberFormat="1" applyFont="1" applyAlignment="1">
      <alignment horizontal="left"/>
    </xf>
    <xf numFmtId="2" fontId="61" fillId="0" borderId="0" xfId="10" applyNumberFormat="1" applyFont="1" applyAlignment="1">
      <alignment horizontal="center"/>
    </xf>
    <xf numFmtId="2" fontId="61" fillId="0" borderId="0" xfId="10" applyNumberFormat="1" applyFont="1" applyAlignment="1">
      <alignment horizontal="left" wrapText="1"/>
    </xf>
    <xf numFmtId="0" fontId="93" fillId="0" borderId="0" xfId="28" applyFont="1"/>
    <xf numFmtId="166" fontId="61" fillId="0" borderId="0" xfId="10" applyFont="1" applyFill="1" applyAlignment="1">
      <alignment horizontal="left"/>
    </xf>
    <xf numFmtId="166" fontId="61" fillId="0" borderId="0" xfId="10" applyFont="1" applyFill="1" applyAlignment="1">
      <alignment horizontal="center"/>
    </xf>
    <xf numFmtId="0" fontId="61" fillId="0" borderId="0" xfId="28" applyFont="1" applyAlignment="1">
      <alignment wrapText="1"/>
    </xf>
    <xf numFmtId="0" fontId="62" fillId="11" borderId="0" xfId="28" applyFont="1" applyFill="1" applyAlignment="1">
      <alignment horizontal="center" vertical="center"/>
    </xf>
    <xf numFmtId="3" fontId="61" fillId="0" borderId="0" xfId="10" applyNumberFormat="1" applyFont="1" applyFill="1" applyAlignment="1">
      <alignment horizontal="right"/>
    </xf>
    <xf numFmtId="181" fontId="96" fillId="0" borderId="0" xfId="28" applyNumberFormat="1" applyFont="1" applyAlignment="1">
      <alignment horizontal="center" vertical="center"/>
    </xf>
    <xf numFmtId="166" fontId="61" fillId="0" borderId="0" xfId="10" applyFont="1" applyFill="1" applyAlignment="1">
      <alignment horizontal="right" wrapText="1"/>
    </xf>
    <xf numFmtId="166" fontId="94" fillId="0" borderId="0" xfId="10" applyFont="1" applyAlignment="1">
      <alignment horizontal="center"/>
    </xf>
    <xf numFmtId="0" fontId="94" fillId="0" borderId="0" xfId="28" applyFont="1" applyAlignment="1">
      <alignment horizontal="center"/>
    </xf>
    <xf numFmtId="3" fontId="61" fillId="0" borderId="0" xfId="10" applyNumberFormat="1" applyFont="1" applyFill="1" applyAlignment="1">
      <alignment horizontal="center"/>
    </xf>
    <xf numFmtId="3" fontId="94" fillId="0" borderId="0" xfId="10" applyNumberFormat="1" applyFont="1" applyFill="1" applyAlignment="1">
      <alignment horizontal="right"/>
    </xf>
    <xf numFmtId="3" fontId="94" fillId="0" borderId="0" xfId="10" applyNumberFormat="1" applyFont="1" applyFill="1" applyAlignment="1">
      <alignment horizontal="center" wrapText="1"/>
    </xf>
    <xf numFmtId="0" fontId="62" fillId="0" borderId="0" xfId="0" applyFont="1"/>
    <xf numFmtId="0" fontId="61" fillId="0" borderId="0" xfId="0" applyFont="1"/>
    <xf numFmtId="3" fontId="94" fillId="0" borderId="0" xfId="28" applyNumberFormat="1" applyFont="1" applyAlignment="1">
      <alignment horizontal="center"/>
    </xf>
    <xf numFmtId="3" fontId="94" fillId="0" borderId="0" xfId="10" applyNumberFormat="1" applyFont="1" applyFill="1" applyAlignment="1">
      <alignment horizontal="center"/>
    </xf>
    <xf numFmtId="166" fontId="61" fillId="0" borderId="0" xfId="10" applyFont="1" applyFill="1" applyAlignment="1">
      <alignment horizontal="right"/>
    </xf>
    <xf numFmtId="166" fontId="94" fillId="0" borderId="0" xfId="10" applyFont="1" applyFill="1" applyAlignment="1">
      <alignment horizontal="right"/>
    </xf>
    <xf numFmtId="0" fontId="94" fillId="0" borderId="0" xfId="28" applyFont="1"/>
    <xf numFmtId="166" fontId="94" fillId="0" borderId="0" xfId="10" applyFont="1" applyFill="1" applyAlignment="1">
      <alignment horizontal="center"/>
    </xf>
    <xf numFmtId="166" fontId="94" fillId="0" borderId="0" xfId="10" applyFont="1" applyFill="1" applyAlignment="1">
      <alignment horizontal="right" wrapText="1"/>
    </xf>
    <xf numFmtId="0" fontId="76" fillId="37" borderId="0" xfId="0" applyFont="1" applyFill="1" applyAlignment="1">
      <alignment horizontal="center"/>
    </xf>
    <xf numFmtId="0" fontId="76" fillId="0" borderId="0" xfId="0" applyFont="1" applyAlignment="1">
      <alignment horizontal="center"/>
    </xf>
    <xf numFmtId="0" fontId="76" fillId="0" borderId="0" xfId="0" applyFont="1" applyAlignment="1">
      <alignment horizontal="left"/>
    </xf>
    <xf numFmtId="3" fontId="87" fillId="0" borderId="0" xfId="0" applyNumberFormat="1" applyFont="1" applyAlignment="1">
      <alignment horizontal="center"/>
    </xf>
    <xf numFmtId="3" fontId="76" fillId="0" borderId="0" xfId="0" applyNumberFormat="1" applyFont="1" applyAlignment="1">
      <alignment horizontal="center"/>
    </xf>
    <xf numFmtId="3" fontId="76" fillId="0" borderId="0" xfId="0" applyNumberFormat="1" applyFont="1" applyAlignment="1">
      <alignment horizontal="right"/>
    </xf>
    <xf numFmtId="175" fontId="76" fillId="0" borderId="0" xfId="0" applyNumberFormat="1" applyFont="1" applyAlignment="1">
      <alignment horizontal="center"/>
    </xf>
    <xf numFmtId="175" fontId="76" fillId="0" borderId="0" xfId="0" applyNumberFormat="1" applyFont="1" applyAlignment="1">
      <alignment horizontal="left" wrapText="1"/>
    </xf>
    <xf numFmtId="2" fontId="102" fillId="0" borderId="0" xfId="19" applyNumberFormat="1" applyFont="1"/>
    <xf numFmtId="2" fontId="108" fillId="0" borderId="0" xfId="19" applyNumberFormat="1" applyFont="1"/>
    <xf numFmtId="0" fontId="88" fillId="0" borderId="0" xfId="0" applyFont="1" applyAlignment="1">
      <alignment vertical="center"/>
    </xf>
    <xf numFmtId="173" fontId="85" fillId="36" borderId="0" xfId="0" applyNumberFormat="1" applyFont="1" applyFill="1" applyAlignment="1">
      <alignment horizontal="center" vertical="center" wrapText="1"/>
    </xf>
    <xf numFmtId="173" fontId="85" fillId="36" borderId="0" xfId="0" applyNumberFormat="1" applyFont="1" applyFill="1" applyAlignment="1">
      <alignment horizontal="left" vertical="center" wrapText="1"/>
    </xf>
    <xf numFmtId="2" fontId="85" fillId="36" borderId="0" xfId="10" applyNumberFormat="1" applyFont="1" applyFill="1" applyBorder="1" applyAlignment="1" applyProtection="1">
      <alignment horizontal="left" vertical="center" wrapText="1"/>
    </xf>
    <xf numFmtId="176" fontId="85" fillId="36" borderId="0" xfId="0" applyNumberFormat="1" applyFont="1" applyFill="1" applyAlignment="1">
      <alignment horizontal="center" vertical="center" wrapText="1"/>
    </xf>
    <xf numFmtId="3" fontId="85" fillId="36" borderId="0" xfId="0" applyNumberFormat="1" applyFont="1" applyFill="1" applyAlignment="1">
      <alignment horizontal="center" vertical="center" wrapText="1"/>
    </xf>
    <xf numFmtId="181" fontId="85" fillId="36" borderId="0" xfId="0" applyNumberFormat="1" applyFont="1" applyFill="1" applyAlignment="1">
      <alignment horizontal="center" vertical="center" wrapText="1"/>
    </xf>
    <xf numFmtId="175" fontId="85" fillId="36" borderId="0" xfId="0" applyNumberFormat="1" applyFont="1" applyFill="1" applyAlignment="1">
      <alignment horizontal="center" vertical="center" wrapText="1"/>
    </xf>
    <xf numFmtId="0" fontId="88" fillId="0" borderId="0" xfId="28" applyFont="1" applyAlignment="1">
      <alignment vertical="center"/>
    </xf>
    <xf numFmtId="0" fontId="109" fillId="0" borderId="0" xfId="19" applyFont="1"/>
    <xf numFmtId="181" fontId="94" fillId="0" borderId="0" xfId="10" applyNumberFormat="1" applyFont="1" applyFill="1" applyBorder="1" applyAlignment="1">
      <alignment horizontal="center" vertical="center"/>
    </xf>
    <xf numFmtId="181" fontId="94" fillId="0" borderId="0" xfId="10" applyNumberFormat="1" applyFont="1" applyFill="1" applyBorder="1" applyAlignment="1">
      <alignment horizontal="right" vertical="center"/>
    </xf>
    <xf numFmtId="10" fontId="94" fillId="0" borderId="0" xfId="0" applyNumberFormat="1" applyFont="1" applyAlignment="1">
      <alignment horizontal="center" vertical="center"/>
    </xf>
    <xf numFmtId="175" fontId="94" fillId="0" borderId="0" xfId="0" applyNumberFormat="1" applyFont="1" applyAlignment="1">
      <alignment horizontal="left" vertical="center" wrapText="1"/>
    </xf>
    <xf numFmtId="186" fontId="61" fillId="0" borderId="0" xfId="0" applyNumberFormat="1" applyFont="1" applyAlignment="1">
      <alignment horizontal="center" vertical="center"/>
    </xf>
    <xf numFmtId="1" fontId="61" fillId="0" borderId="0" xfId="28" applyNumberFormat="1" applyFont="1" applyAlignment="1">
      <alignment horizontal="center" vertical="center"/>
    </xf>
    <xf numFmtId="0" fontId="94" fillId="0" borderId="0" xfId="10" applyNumberFormat="1" applyFont="1" applyFill="1" applyBorder="1" applyAlignment="1">
      <alignment horizontal="left" vertical="center"/>
    </xf>
    <xf numFmtId="0" fontId="94" fillId="0" borderId="0" xfId="10" applyNumberFormat="1" applyFont="1" applyFill="1" applyBorder="1" applyAlignment="1">
      <alignment horizontal="center" vertical="center" wrapText="1"/>
    </xf>
    <xf numFmtId="176" fontId="94" fillId="0" borderId="0" xfId="0" applyNumberFormat="1" applyFont="1" applyAlignment="1">
      <alignment horizontal="center" vertical="center"/>
    </xf>
    <xf numFmtId="3" fontId="94" fillId="0" borderId="0" xfId="0" applyNumberFormat="1" applyFont="1" applyAlignment="1">
      <alignment horizontal="center" vertical="center"/>
    </xf>
    <xf numFmtId="174" fontId="107" fillId="37" borderId="0" xfId="0" applyNumberFormat="1" applyFont="1" applyFill="1" applyAlignment="1">
      <alignment horizontal="center"/>
    </xf>
    <xf numFmtId="0" fontId="61" fillId="0" borderId="39" xfId="28" applyFont="1" applyBorder="1" applyAlignment="1">
      <alignment horizontal="center"/>
    </xf>
    <xf numFmtId="1" fontId="61" fillId="0" borderId="39" xfId="28" applyNumberFormat="1" applyFont="1" applyBorder="1" applyAlignment="1">
      <alignment horizontal="center"/>
    </xf>
    <xf numFmtId="166" fontId="61" fillId="0" borderId="39" xfId="10" applyFont="1" applyFill="1" applyBorder="1" applyAlignment="1">
      <alignment horizontal="left"/>
    </xf>
    <xf numFmtId="166" fontId="61" fillId="0" borderId="39" xfId="10" applyFont="1" applyFill="1" applyBorder="1" applyAlignment="1">
      <alignment horizontal="center"/>
    </xf>
    <xf numFmtId="176" fontId="61" fillId="0" borderId="39" xfId="28" applyNumberFormat="1" applyFont="1" applyBorder="1" applyAlignment="1">
      <alignment horizontal="center"/>
    </xf>
    <xf numFmtId="3" fontId="61" fillId="0" borderId="39" xfId="28" applyNumberFormat="1" applyFont="1" applyBorder="1" applyAlignment="1">
      <alignment horizontal="center"/>
    </xf>
    <xf numFmtId="3" fontId="61" fillId="0" borderId="39" xfId="10" applyNumberFormat="1" applyFont="1" applyFill="1" applyBorder="1" applyAlignment="1">
      <alignment horizontal="center"/>
    </xf>
    <xf numFmtId="3" fontId="61" fillId="0" borderId="39" xfId="10" applyNumberFormat="1" applyFont="1" applyFill="1" applyBorder="1" applyAlignment="1">
      <alignment horizontal="right"/>
    </xf>
    <xf numFmtId="166" fontId="61" fillId="0" borderId="39" xfId="10" applyFont="1" applyFill="1" applyBorder="1" applyAlignment="1">
      <alignment horizontal="right" wrapText="1"/>
    </xf>
    <xf numFmtId="166" fontId="61" fillId="0" borderId="39" xfId="10" applyFont="1" applyFill="1" applyBorder="1" applyAlignment="1">
      <alignment horizontal="right"/>
    </xf>
    <xf numFmtId="9" fontId="96" fillId="11" borderId="33" xfId="26" applyFont="1" applyFill="1" applyBorder="1" applyAlignment="1" applyProtection="1">
      <alignment horizontal="center" vertical="center"/>
    </xf>
    <xf numFmtId="49" fontId="65" fillId="0" borderId="0" xfId="19" applyNumberFormat="1" applyFont="1" applyAlignment="1">
      <alignment horizontal="left" indent="1"/>
    </xf>
    <xf numFmtId="0" fontId="61" fillId="0" borderId="0" xfId="0" applyFont="1" applyAlignment="1">
      <alignment horizontal="center"/>
    </xf>
    <xf numFmtId="193" fontId="61" fillId="0" borderId="0" xfId="0" applyNumberFormat="1" applyFont="1" applyAlignment="1">
      <alignment horizontal="center"/>
    </xf>
    <xf numFmtId="2" fontId="86" fillId="0" borderId="0" xfId="0" applyNumberFormat="1" applyFont="1"/>
    <xf numFmtId="2" fontId="62" fillId="0" borderId="0" xfId="0" applyNumberFormat="1" applyFont="1" applyAlignment="1">
      <alignment horizontal="center"/>
    </xf>
    <xf numFmtId="0" fontId="62" fillId="0" borderId="0" xfId="0" applyFont="1" applyAlignment="1">
      <alignment horizontal="center"/>
    </xf>
    <xf numFmtId="2" fontId="62" fillId="0" borderId="0" xfId="0" applyNumberFormat="1" applyFont="1"/>
    <xf numFmtId="0" fontId="96" fillId="0" borderId="0" xfId="0" applyFont="1"/>
    <xf numFmtId="181" fontId="62" fillId="0" borderId="0" xfId="0" applyNumberFormat="1" applyFont="1" applyAlignment="1">
      <alignment horizontal="center"/>
    </xf>
    <xf numFmtId="178" fontId="62" fillId="0" borderId="0" xfId="0" applyNumberFormat="1" applyFont="1" applyAlignment="1">
      <alignment horizontal="center"/>
    </xf>
    <xf numFmtId="2" fontId="62" fillId="0" borderId="0" xfId="10" applyNumberFormat="1" applyFont="1" applyFill="1" applyAlignment="1">
      <alignment horizontal="center"/>
    </xf>
    <xf numFmtId="2" fontId="71" fillId="0" borderId="0" xfId="26" applyNumberFormat="1" applyFont="1" applyFill="1" applyAlignment="1">
      <alignment horizontal="center"/>
    </xf>
    <xf numFmtId="166" fontId="62" fillId="0" borderId="0" xfId="10" applyFont="1" applyFill="1" applyAlignment="1"/>
    <xf numFmtId="166" fontId="62" fillId="0" borderId="0" xfId="10" applyFont="1" applyFill="1" applyAlignment="1">
      <alignment horizontal="center"/>
    </xf>
    <xf numFmtId="2" fontId="65" fillId="0" borderId="0" xfId="19" applyNumberFormat="1" applyFont="1"/>
    <xf numFmtId="2" fontId="66" fillId="0" borderId="0" xfId="0" applyNumberFormat="1" applyFont="1" applyAlignment="1">
      <alignment horizontal="center"/>
    </xf>
    <xf numFmtId="0" fontId="64" fillId="0" borderId="0" xfId="0" applyFont="1"/>
    <xf numFmtId="2" fontId="61" fillId="0" borderId="0" xfId="0" applyNumberFormat="1" applyFont="1"/>
    <xf numFmtId="1" fontId="62" fillId="0" borderId="0" xfId="0" applyNumberFormat="1" applyFont="1" applyAlignment="1">
      <alignment horizontal="left"/>
    </xf>
    <xf numFmtId="2" fontId="62" fillId="0" borderId="0" xfId="0" applyNumberFormat="1" applyFont="1" applyAlignment="1">
      <alignment horizontal="right"/>
    </xf>
    <xf numFmtId="0" fontId="94" fillId="0" borderId="0" xfId="0" applyFont="1"/>
    <xf numFmtId="181" fontId="71" fillId="0" borderId="0" xfId="0" applyNumberFormat="1" applyFont="1" applyAlignment="1">
      <alignment horizontal="center"/>
    </xf>
    <xf numFmtId="181" fontId="61" fillId="0" borderId="0" xfId="0" applyNumberFormat="1" applyFont="1" applyAlignment="1">
      <alignment horizontal="center"/>
    </xf>
    <xf numFmtId="178" fontId="61" fillId="0" borderId="0" xfId="0" applyNumberFormat="1" applyFont="1" applyAlignment="1">
      <alignment horizontal="center"/>
    </xf>
    <xf numFmtId="2" fontId="61" fillId="0" borderId="0" xfId="0" applyNumberFormat="1" applyFont="1" applyAlignment="1">
      <alignment horizontal="center"/>
    </xf>
    <xf numFmtId="192" fontId="111" fillId="0" borderId="0" xfId="19" applyNumberFormat="1" applyFont="1" applyAlignment="1">
      <alignment horizontal="left"/>
    </xf>
    <xf numFmtId="2" fontId="61" fillId="0" borderId="0" xfId="10" applyNumberFormat="1" applyFont="1" applyFill="1" applyBorder="1" applyAlignment="1">
      <alignment horizontal="center" vertical="center"/>
    </xf>
    <xf numFmtId="192" fontId="112" fillId="0" borderId="0" xfId="19" applyNumberFormat="1" applyFont="1"/>
    <xf numFmtId="0" fontId="94" fillId="0" borderId="35" xfId="0" applyFont="1" applyBorder="1" applyAlignment="1">
      <alignment vertical="center"/>
    </xf>
    <xf numFmtId="0" fontId="94" fillId="0" borderId="35" xfId="0" applyFont="1" applyBorder="1" applyAlignment="1">
      <alignment horizontal="center" vertical="center"/>
    </xf>
    <xf numFmtId="199" fontId="94" fillId="0" borderId="35" xfId="0" applyNumberFormat="1" applyFont="1" applyBorder="1" applyAlignment="1">
      <alignment horizontal="center" vertical="center"/>
    </xf>
    <xf numFmtId="0" fontId="94" fillId="0" borderId="35" xfId="10" applyNumberFormat="1" applyFont="1" applyFill="1" applyBorder="1" applyAlignment="1">
      <alignment vertical="center"/>
    </xf>
    <xf numFmtId="181" fontId="94" fillId="0" borderId="35" xfId="0" applyNumberFormat="1" applyFont="1" applyBorder="1" applyAlignment="1">
      <alignment horizontal="center" vertical="center"/>
    </xf>
    <xf numFmtId="178" fontId="94" fillId="0" borderId="35" xfId="0" applyNumberFormat="1" applyFont="1" applyBorder="1" applyAlignment="1">
      <alignment horizontal="center" vertical="center"/>
    </xf>
    <xf numFmtId="1" fontId="94" fillId="0" borderId="35" xfId="0" applyNumberFormat="1" applyFont="1" applyBorder="1" applyAlignment="1">
      <alignment horizontal="center" vertical="center"/>
    </xf>
    <xf numFmtId="176" fontId="61" fillId="0" borderId="36" xfId="10" applyNumberFormat="1" applyFont="1" applyFill="1" applyBorder="1" applyAlignment="1">
      <alignment horizontal="center" vertical="center"/>
    </xf>
    <xf numFmtId="2" fontId="61" fillId="0" borderId="35" xfId="10" applyNumberFormat="1" applyFont="1" applyFill="1" applyBorder="1" applyAlignment="1">
      <alignment horizontal="center" vertical="center"/>
    </xf>
    <xf numFmtId="0" fontId="61" fillId="0" borderId="18" xfId="10" applyNumberFormat="1" applyFont="1" applyFill="1" applyBorder="1" applyAlignment="1">
      <alignment horizontal="left" vertical="center"/>
    </xf>
    <xf numFmtId="185" fontId="61" fillId="0" borderId="37" xfId="0" applyNumberFormat="1" applyFont="1" applyBorder="1" applyAlignment="1">
      <alignment horizontal="center" vertical="center"/>
    </xf>
    <xf numFmtId="193" fontId="61" fillId="0" borderId="0" xfId="0" applyNumberFormat="1" applyFont="1"/>
    <xf numFmtId="0" fontId="71" fillId="0" borderId="0" xfId="0" applyFont="1"/>
    <xf numFmtId="199" fontId="61" fillId="0" borderId="0" xfId="0" applyNumberFormat="1" applyFont="1" applyAlignment="1">
      <alignment horizontal="center"/>
    </xf>
    <xf numFmtId="1" fontId="61" fillId="0" borderId="0" xfId="0" applyNumberFormat="1" applyFont="1" applyAlignment="1">
      <alignment horizontal="left"/>
    </xf>
    <xf numFmtId="0" fontId="84" fillId="0" borderId="0" xfId="0" applyFont="1" applyAlignment="1">
      <alignment horizontal="center" vertical="center"/>
    </xf>
    <xf numFmtId="193" fontId="85" fillId="36" borderId="0" xfId="0" applyNumberFormat="1" applyFont="1" applyFill="1" applyAlignment="1">
      <alignment horizontal="center" vertical="center" wrapText="1"/>
    </xf>
    <xf numFmtId="199" fontId="85" fillId="36" borderId="0" xfId="0" applyNumberFormat="1" applyFont="1" applyFill="1" applyAlignment="1">
      <alignment horizontal="center" vertical="center" wrapText="1"/>
    </xf>
    <xf numFmtId="0" fontId="85" fillId="36" borderId="0" xfId="0" applyFont="1" applyFill="1" applyAlignment="1">
      <alignment vertical="center" wrapText="1"/>
    </xf>
    <xf numFmtId="178" fontId="85" fillId="36" borderId="0" xfId="0" applyNumberFormat="1" applyFont="1" applyFill="1" applyAlignment="1">
      <alignment horizontal="center" vertical="center" wrapText="1"/>
    </xf>
    <xf numFmtId="166" fontId="85" fillId="36" borderId="0" xfId="10" applyFont="1" applyFill="1" applyBorder="1" applyAlignment="1">
      <alignment horizontal="center" vertical="center" wrapText="1"/>
    </xf>
    <xf numFmtId="2" fontId="85" fillId="36" borderId="0" xfId="10" applyNumberFormat="1" applyFont="1" applyFill="1" applyBorder="1" applyAlignment="1">
      <alignment horizontal="center" vertical="center" wrapText="1"/>
    </xf>
    <xf numFmtId="182" fontId="85" fillId="36" borderId="0" xfId="10" applyNumberFormat="1" applyFont="1" applyFill="1" applyBorder="1" applyAlignment="1">
      <alignment horizontal="center" vertical="center" wrapText="1"/>
    </xf>
    <xf numFmtId="1" fontId="85" fillId="36" borderId="0" xfId="0" applyNumberFormat="1" applyFont="1" applyFill="1" applyAlignment="1">
      <alignment horizontal="left" vertical="center" wrapText="1"/>
    </xf>
    <xf numFmtId="0" fontId="84" fillId="0" borderId="0" xfId="0" applyFont="1" applyAlignment="1">
      <alignment vertical="center"/>
    </xf>
    <xf numFmtId="199" fontId="85" fillId="0" borderId="0" xfId="0" applyNumberFormat="1" applyFont="1" applyAlignment="1">
      <alignment horizontal="center" vertical="center" wrapText="1"/>
    </xf>
    <xf numFmtId="0" fontId="85" fillId="0" borderId="0" xfId="0" applyFont="1" applyAlignment="1">
      <alignment vertical="center" wrapText="1"/>
    </xf>
    <xf numFmtId="181" fontId="85" fillId="0" borderId="0" xfId="0" applyNumberFormat="1" applyFont="1" applyAlignment="1">
      <alignment horizontal="center" vertical="center" wrapText="1"/>
    </xf>
    <xf numFmtId="178" fontId="85" fillId="0" borderId="0" xfId="0" applyNumberFormat="1" applyFont="1" applyAlignment="1">
      <alignment horizontal="center" vertical="center" wrapText="1"/>
    </xf>
    <xf numFmtId="166" fontId="85" fillId="0" borderId="0" xfId="10" applyFont="1" applyFill="1" applyBorder="1" applyAlignment="1">
      <alignment horizontal="center" vertical="center" wrapText="1"/>
    </xf>
    <xf numFmtId="2" fontId="85" fillId="0" borderId="0" xfId="10" applyNumberFormat="1" applyFont="1" applyFill="1" applyBorder="1" applyAlignment="1">
      <alignment horizontal="center" vertical="center" wrapText="1"/>
    </xf>
    <xf numFmtId="182" fontId="85" fillId="0" borderId="0" xfId="10" applyNumberFormat="1" applyFont="1" applyFill="1" applyBorder="1" applyAlignment="1">
      <alignment horizontal="center" vertical="center" wrapText="1"/>
    </xf>
    <xf numFmtId="1" fontId="85" fillId="0" borderId="0" xfId="0" applyNumberFormat="1" applyFont="1" applyAlignment="1">
      <alignment horizontal="left" vertical="center" wrapText="1"/>
    </xf>
    <xf numFmtId="0" fontId="85" fillId="37" borderId="0" xfId="0" applyFont="1" applyFill="1" applyAlignment="1">
      <alignment horizontal="center" vertical="center" wrapText="1"/>
    </xf>
    <xf numFmtId="193" fontId="85" fillId="37" borderId="0" xfId="0" applyNumberFormat="1" applyFont="1" applyFill="1" applyAlignment="1">
      <alignment horizontal="center" vertical="center" wrapText="1"/>
    </xf>
    <xf numFmtId="2" fontId="85" fillId="37" borderId="0" xfId="0" applyNumberFormat="1" applyFont="1" applyFill="1" applyAlignment="1">
      <alignment vertical="center" wrapText="1"/>
    </xf>
    <xf numFmtId="0" fontId="61" fillId="0" borderId="41" xfId="0" applyFont="1" applyBorder="1" applyAlignment="1">
      <alignment horizontal="center" vertical="center"/>
    </xf>
    <xf numFmtId="193" fontId="61" fillId="0" borderId="41" xfId="0" applyNumberFormat="1" applyFont="1" applyBorder="1" applyAlignment="1">
      <alignment horizontal="center" vertical="center"/>
    </xf>
    <xf numFmtId="2" fontId="68" fillId="0" borderId="0" xfId="19" applyNumberFormat="1" applyFont="1" applyAlignment="1">
      <alignment horizontal="left"/>
    </xf>
    <xf numFmtId="0" fontId="102" fillId="0" borderId="0" xfId="19" applyFont="1" applyAlignment="1">
      <alignment horizontal="left"/>
    </xf>
    <xf numFmtId="2" fontId="108" fillId="0" borderId="0" xfId="19" applyNumberFormat="1" applyFont="1" applyAlignment="1">
      <alignment horizontal="left"/>
    </xf>
    <xf numFmtId="0" fontId="61" fillId="0" borderId="0" xfId="3327" applyFont="1" applyAlignment="1">
      <alignment vertical="center"/>
    </xf>
    <xf numFmtId="0" fontId="62" fillId="0" borderId="0" xfId="3327" applyFont="1" applyAlignment="1">
      <alignment horizontal="right" vertical="center"/>
    </xf>
    <xf numFmtId="0" fontId="62" fillId="0" borderId="0" xfId="3327" applyFont="1" applyAlignment="1">
      <alignment vertical="center"/>
    </xf>
    <xf numFmtId="49" fontId="65" fillId="0" borderId="0" xfId="19" applyNumberFormat="1" applyFont="1" applyAlignment="1">
      <alignment vertical="center"/>
    </xf>
    <xf numFmtId="0" fontId="61" fillId="0" borderId="0" xfId="20" applyFont="1" applyAlignment="1">
      <alignment vertical="center"/>
    </xf>
    <xf numFmtId="0" fontId="61" fillId="0" borderId="0" xfId="23" applyFont="1" applyAlignment="1" applyProtection="1">
      <alignment vertical="center"/>
      <protection hidden="1"/>
    </xf>
    <xf numFmtId="200" fontId="113" fillId="0" borderId="0" xfId="19" applyNumberFormat="1" applyFont="1" applyAlignment="1">
      <alignment vertical="center" wrapText="1"/>
    </xf>
    <xf numFmtId="0" fontId="61" fillId="0" borderId="0" xfId="3327" applyFont="1" applyAlignment="1">
      <alignment vertical="center" wrapText="1"/>
    </xf>
    <xf numFmtId="0" fontId="61" fillId="0" borderId="0" xfId="3327" applyFont="1" applyAlignment="1">
      <alignment horizontal="center" vertical="center" wrapText="1"/>
    </xf>
    <xf numFmtId="0" fontId="62" fillId="0" borderId="0" xfId="20" applyFont="1" applyAlignment="1">
      <alignment horizontal="center" vertical="center"/>
    </xf>
    <xf numFmtId="2" fontId="61" fillId="0" borderId="0" xfId="3327" applyNumberFormat="1" applyFont="1" applyAlignment="1">
      <alignment vertical="center"/>
    </xf>
    <xf numFmtId="2" fontId="61" fillId="0" borderId="0" xfId="23" applyNumberFormat="1" applyFont="1" applyAlignment="1" applyProtection="1">
      <alignment vertical="center"/>
      <protection hidden="1"/>
    </xf>
    <xf numFmtId="0" fontId="62" fillId="0" borderId="0" xfId="23" applyFont="1" applyAlignment="1" applyProtection="1">
      <alignment horizontal="center" vertical="center"/>
      <protection hidden="1"/>
    </xf>
    <xf numFmtId="2" fontId="62" fillId="0" borderId="0" xfId="20" applyNumberFormat="1" applyFont="1" applyAlignment="1">
      <alignment horizontal="center" vertical="center"/>
    </xf>
    <xf numFmtId="2" fontId="62" fillId="0" borderId="0" xfId="3327" applyNumberFormat="1" applyFont="1" applyAlignment="1">
      <alignment horizontal="center" vertical="center"/>
    </xf>
    <xf numFmtId="2" fontId="114" fillId="0" borderId="0" xfId="19" applyNumberFormat="1" applyFont="1" applyAlignment="1">
      <alignment horizontal="center" vertical="center"/>
    </xf>
    <xf numFmtId="15" fontId="65" fillId="0" borderId="0" xfId="19" applyNumberFormat="1" applyFont="1" applyAlignment="1">
      <alignment horizontal="left" vertical="center"/>
    </xf>
    <xf numFmtId="0" fontId="115" fillId="34" borderId="34" xfId="0" applyFont="1" applyFill="1" applyBorder="1" applyAlignment="1">
      <alignment vertical="center"/>
    </xf>
    <xf numFmtId="2" fontId="78" fillId="0" borderId="0" xfId="18" applyNumberFormat="1" applyFont="1" applyAlignment="1" applyProtection="1">
      <alignment vertical="center"/>
      <protection hidden="1"/>
    </xf>
    <xf numFmtId="0" fontId="113" fillId="0" borderId="0" xfId="0" applyFont="1" applyAlignment="1">
      <alignment horizontal="center" vertical="center"/>
    </xf>
    <xf numFmtId="0" fontId="113" fillId="33" borderId="7" xfId="0" applyFont="1" applyFill="1" applyBorder="1" applyAlignment="1">
      <alignment horizontal="center" vertical="center" wrapText="1"/>
    </xf>
    <xf numFmtId="2" fontId="78" fillId="0" borderId="0" xfId="18" applyNumberFormat="1" applyFont="1" applyAlignment="1" applyProtection="1">
      <alignment vertical="center" wrapText="1"/>
      <protection hidden="1"/>
    </xf>
    <xf numFmtId="0" fontId="62" fillId="0" borderId="0" xfId="23" applyFont="1" applyAlignment="1" applyProtection="1">
      <alignment horizontal="center" vertical="center" wrapText="1"/>
      <protection hidden="1"/>
    </xf>
    <xf numFmtId="0" fontId="113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0" fontId="61" fillId="33" borderId="7" xfId="2517" applyNumberFormat="1" applyFont="1" applyFill="1" applyBorder="1" applyAlignment="1" applyProtection="1">
      <alignment horizontal="center" vertical="center" wrapText="1"/>
      <protection hidden="1"/>
    </xf>
    <xf numFmtId="0" fontId="97" fillId="0" borderId="0" xfId="3327" applyFont="1" applyAlignment="1">
      <alignment vertical="center" wrapText="1"/>
    </xf>
    <xf numFmtId="0" fontId="116" fillId="0" borderId="0" xfId="23" applyFont="1" applyAlignment="1" applyProtection="1">
      <alignment vertical="center"/>
      <protection hidden="1"/>
    </xf>
    <xf numFmtId="0" fontId="117" fillId="0" borderId="0" xfId="0" applyFont="1" applyAlignment="1">
      <alignment horizontal="center" vertical="center"/>
    </xf>
    <xf numFmtId="0" fontId="116" fillId="0" borderId="0" xfId="3327" applyFont="1" applyAlignment="1">
      <alignment vertical="center"/>
    </xf>
    <xf numFmtId="0" fontId="76" fillId="0" borderId="0" xfId="0" applyFont="1" applyAlignment="1">
      <alignment horizontal="center" vertical="center"/>
    </xf>
    <xf numFmtId="0" fontId="118" fillId="32" borderId="0" xfId="0" applyFont="1" applyFill="1" applyAlignment="1">
      <alignment horizontal="center" vertical="center"/>
    </xf>
    <xf numFmtId="0" fontId="97" fillId="0" borderId="0" xfId="3327" applyFont="1" applyAlignment="1">
      <alignment vertical="center"/>
    </xf>
    <xf numFmtId="2" fontId="72" fillId="0" borderId="0" xfId="23" applyNumberFormat="1" applyFont="1" applyAlignment="1" applyProtection="1">
      <alignment horizontal="left" vertical="center"/>
      <protection hidden="1"/>
    </xf>
    <xf numFmtId="2" fontId="62" fillId="0" borderId="0" xfId="18" applyNumberFormat="1" applyFont="1" applyAlignment="1" applyProtection="1">
      <alignment horizontal="center" vertical="center"/>
      <protection hidden="1"/>
    </xf>
    <xf numFmtId="2" fontId="61" fillId="0" borderId="0" xfId="18" applyNumberFormat="1" applyFont="1" applyAlignment="1" applyProtection="1">
      <alignment vertical="center"/>
      <protection hidden="1"/>
    </xf>
    <xf numFmtId="0" fontId="62" fillId="0" borderId="0" xfId="23" applyFont="1" applyAlignment="1" applyProtection="1">
      <alignment horizontal="right" vertical="center"/>
      <protection hidden="1"/>
    </xf>
    <xf numFmtId="2" fontId="71" fillId="0" borderId="0" xfId="23" applyNumberFormat="1" applyFont="1" applyAlignment="1" applyProtection="1">
      <alignment horizontal="right" vertical="center"/>
      <protection hidden="1"/>
    </xf>
    <xf numFmtId="2" fontId="114" fillId="11" borderId="0" xfId="19" applyNumberFormat="1" applyFont="1" applyFill="1" applyAlignment="1">
      <alignment horizontal="center" vertical="center"/>
    </xf>
    <xf numFmtId="183" fontId="61" fillId="0" borderId="0" xfId="18" applyNumberFormat="1" applyFont="1" applyAlignment="1" applyProtection="1">
      <alignment vertical="center"/>
      <protection hidden="1"/>
    </xf>
    <xf numFmtId="2" fontId="86" fillId="0" borderId="0" xfId="23" applyNumberFormat="1" applyFont="1" applyAlignment="1" applyProtection="1">
      <alignment horizontal="right" vertical="center"/>
      <protection hidden="1"/>
    </xf>
    <xf numFmtId="2" fontId="93" fillId="0" borderId="0" xfId="18" applyNumberFormat="1" applyFont="1" applyAlignment="1" applyProtection="1">
      <alignment vertical="center"/>
      <protection hidden="1"/>
    </xf>
    <xf numFmtId="0" fontId="61" fillId="0" borderId="0" xfId="18" applyFont="1" applyAlignment="1" applyProtection="1">
      <alignment vertical="center"/>
      <protection hidden="1"/>
    </xf>
    <xf numFmtId="0" fontId="119" fillId="0" borderId="0" xfId="0" applyFont="1" applyAlignment="1">
      <alignment horizontal="center" vertical="center"/>
    </xf>
    <xf numFmtId="0" fontId="110" fillId="0" borderId="0" xfId="0" applyFont="1" applyAlignment="1">
      <alignment horizontal="center" vertical="center"/>
    </xf>
    <xf numFmtId="2" fontId="61" fillId="0" borderId="0" xfId="23" applyNumberFormat="1" applyFont="1" applyAlignment="1" applyProtection="1">
      <alignment horizontal="right" vertical="center"/>
      <protection hidden="1"/>
    </xf>
    <xf numFmtId="0" fontId="62" fillId="0" borderId="0" xfId="18" applyFont="1" applyAlignment="1" applyProtection="1">
      <alignment vertical="center"/>
      <protection hidden="1"/>
    </xf>
    <xf numFmtId="0" fontId="61" fillId="0" borderId="0" xfId="23" applyFont="1" applyAlignment="1" applyProtection="1">
      <alignment horizontal="right" vertical="center"/>
      <protection hidden="1"/>
    </xf>
    <xf numFmtId="183" fontId="71" fillId="0" borderId="0" xfId="0" applyNumberFormat="1" applyFont="1" applyAlignment="1">
      <alignment horizontal="center" vertical="center"/>
    </xf>
    <xf numFmtId="4" fontId="61" fillId="0" borderId="0" xfId="3" applyNumberFormat="1" applyFont="1" applyAlignment="1" applyProtection="1">
      <alignment horizontal="center" vertical="center"/>
      <protection locked="0"/>
    </xf>
    <xf numFmtId="0" fontId="61" fillId="0" borderId="0" xfId="3327" applyFont="1"/>
    <xf numFmtId="0" fontId="120" fillId="0" borderId="0" xfId="23" applyFont="1" applyAlignment="1" applyProtection="1">
      <alignment horizontal="right" vertical="center"/>
      <protection hidden="1"/>
    </xf>
    <xf numFmtId="4" fontId="93" fillId="0" borderId="0" xfId="3" applyNumberFormat="1" applyFont="1" applyAlignment="1" applyProtection="1">
      <alignment horizontal="center" vertical="center"/>
      <protection locked="0"/>
    </xf>
    <xf numFmtId="4" fontId="62" fillId="0" borderId="0" xfId="3" applyNumberFormat="1" applyFont="1" applyAlignment="1" applyProtection="1">
      <alignment horizontal="center" vertical="center"/>
      <protection hidden="1"/>
    </xf>
    <xf numFmtId="0" fontId="121" fillId="0" borderId="0" xfId="0" applyFont="1" applyAlignment="1">
      <alignment horizontal="center" vertical="center"/>
    </xf>
    <xf numFmtId="183" fontId="61" fillId="0" borderId="0" xfId="18" applyNumberFormat="1" applyFont="1" applyAlignment="1" applyProtection="1">
      <alignment horizontal="center" vertical="center"/>
      <protection hidden="1"/>
    </xf>
    <xf numFmtId="0" fontId="90" fillId="0" borderId="0" xfId="23" applyFont="1" applyAlignment="1" applyProtection="1">
      <alignment horizontal="right" vertical="center"/>
      <protection hidden="1"/>
    </xf>
    <xf numFmtId="4" fontId="90" fillId="0" borderId="0" xfId="3" applyNumberFormat="1" applyFont="1" applyAlignment="1" applyProtection="1">
      <alignment horizontal="center" vertical="center"/>
      <protection locked="0"/>
    </xf>
    <xf numFmtId="2" fontId="78" fillId="0" borderId="0" xfId="18" applyNumberFormat="1" applyFont="1" applyAlignment="1" applyProtection="1">
      <alignment horizontal="center" vertical="center"/>
      <protection hidden="1"/>
    </xf>
    <xf numFmtId="183" fontId="121" fillId="0" borderId="0" xfId="0" applyNumberFormat="1" applyFont="1" applyAlignment="1">
      <alignment horizontal="center" vertical="center"/>
    </xf>
    <xf numFmtId="2" fontId="61" fillId="0" borderId="0" xfId="18" applyNumberFormat="1" applyFont="1" applyAlignment="1" applyProtection="1">
      <alignment horizontal="center" vertical="center"/>
      <protection hidden="1"/>
    </xf>
    <xf numFmtId="183" fontId="119" fillId="0" borderId="0" xfId="0" applyNumberFormat="1" applyFont="1" applyAlignment="1">
      <alignment horizontal="center" vertical="center"/>
    </xf>
    <xf numFmtId="0" fontId="110" fillId="0" borderId="0" xfId="3327" applyFont="1" applyAlignment="1">
      <alignment horizontal="right" vertical="center"/>
    </xf>
    <xf numFmtId="0" fontId="93" fillId="0" borderId="0" xfId="23" applyFont="1" applyAlignment="1" applyProtection="1">
      <alignment horizontal="left" vertical="center"/>
      <protection hidden="1"/>
    </xf>
    <xf numFmtId="10" fontId="62" fillId="0" borderId="0" xfId="2517" applyNumberFormat="1" applyFont="1" applyAlignment="1" applyProtection="1">
      <alignment horizontal="right" vertical="center"/>
      <protection hidden="1"/>
    </xf>
    <xf numFmtId="183" fontId="62" fillId="0" borderId="0" xfId="2517" applyNumberFormat="1" applyFont="1" applyAlignment="1">
      <alignment vertical="center"/>
    </xf>
    <xf numFmtId="0" fontId="62" fillId="0" borderId="0" xfId="23" applyFont="1" applyAlignment="1" applyProtection="1">
      <alignment vertical="center"/>
      <protection hidden="1"/>
    </xf>
    <xf numFmtId="10" fontId="62" fillId="0" borderId="0" xfId="2517" applyNumberFormat="1" applyFont="1" applyAlignment="1">
      <alignment vertical="center"/>
    </xf>
    <xf numFmtId="0" fontId="72" fillId="0" borderId="0" xfId="23" applyFont="1" applyAlignment="1" applyProtection="1">
      <alignment horizontal="center" vertical="center"/>
      <protection hidden="1"/>
    </xf>
    <xf numFmtId="9" fontId="78" fillId="0" borderId="0" xfId="23" applyNumberFormat="1" applyFont="1" applyAlignment="1" applyProtection="1">
      <alignment vertical="center"/>
      <protection hidden="1"/>
    </xf>
    <xf numFmtId="10" fontId="119" fillId="0" borderId="0" xfId="2517" applyNumberFormat="1" applyFont="1" applyAlignment="1">
      <alignment horizontal="center" vertical="center"/>
    </xf>
    <xf numFmtId="0" fontId="62" fillId="0" borderId="0" xfId="23" applyFont="1" applyAlignment="1" applyProtection="1">
      <alignment horizontal="left" vertical="center"/>
      <protection hidden="1"/>
    </xf>
    <xf numFmtId="0" fontId="61" fillId="0" borderId="0" xfId="23" applyFont="1" applyAlignment="1" applyProtection="1">
      <alignment horizontal="left" vertical="center"/>
      <protection hidden="1"/>
    </xf>
    <xf numFmtId="1" fontId="62" fillId="0" borderId="0" xfId="23" applyNumberFormat="1" applyFont="1" applyAlignment="1" applyProtection="1">
      <alignment horizontal="left" vertical="center"/>
      <protection hidden="1"/>
    </xf>
    <xf numFmtId="1" fontId="61" fillId="0" borderId="0" xfId="23" applyNumberFormat="1" applyFont="1" applyAlignment="1" applyProtection="1">
      <alignment vertical="center"/>
      <protection hidden="1"/>
    </xf>
    <xf numFmtId="180" fontId="61" fillId="0" borderId="0" xfId="3327" applyNumberFormat="1" applyFont="1" applyAlignment="1">
      <alignment vertical="center"/>
    </xf>
    <xf numFmtId="180" fontId="61" fillId="0" borderId="0" xfId="23" applyNumberFormat="1" applyFont="1" applyAlignment="1" applyProtection="1">
      <alignment vertical="center"/>
      <protection hidden="1"/>
    </xf>
    <xf numFmtId="180" fontId="61" fillId="0" borderId="0" xfId="3327" applyNumberFormat="1" applyFont="1" applyAlignment="1">
      <alignment horizontal="center" vertical="center"/>
    </xf>
    <xf numFmtId="180" fontId="62" fillId="0" borderId="0" xfId="23" applyNumberFormat="1" applyFont="1" applyAlignment="1" applyProtection="1">
      <alignment horizontal="left" vertical="center"/>
      <protection hidden="1"/>
    </xf>
    <xf numFmtId="180" fontId="61" fillId="0" borderId="0" xfId="3327" applyNumberFormat="1" applyFont="1" applyAlignment="1">
      <alignment horizontal="left" vertical="center"/>
    </xf>
    <xf numFmtId="0" fontId="93" fillId="0" borderId="0" xfId="0" applyFont="1" applyAlignment="1">
      <alignment horizontal="center" vertical="center"/>
    </xf>
    <xf numFmtId="180" fontId="93" fillId="0" borderId="0" xfId="3327" applyNumberFormat="1" applyFont="1" applyAlignment="1">
      <alignment horizontal="left" vertical="center"/>
    </xf>
    <xf numFmtId="180" fontId="61" fillId="0" borderId="0" xfId="23" applyNumberFormat="1" applyFont="1" applyAlignment="1" applyProtection="1">
      <alignment horizontal="center" vertical="center"/>
      <protection hidden="1"/>
    </xf>
    <xf numFmtId="4" fontId="61" fillId="0" borderId="0" xfId="2517" applyNumberFormat="1" applyFont="1" applyAlignment="1" applyProtection="1">
      <alignment horizontal="center" vertical="center"/>
      <protection hidden="1"/>
    </xf>
    <xf numFmtId="0" fontId="61" fillId="0" borderId="0" xfId="3327" applyFont="1" applyAlignment="1">
      <alignment horizontal="center" vertical="center"/>
    </xf>
    <xf numFmtId="0" fontId="122" fillId="0" borderId="0" xfId="0" applyFont="1" applyAlignment="1">
      <alignment horizontal="center" vertical="center"/>
    </xf>
    <xf numFmtId="0" fontId="61" fillId="0" borderId="0" xfId="3327" applyFont="1" applyAlignment="1">
      <alignment horizontal="left" vertical="center"/>
    </xf>
    <xf numFmtId="4" fontId="62" fillId="0" borderId="0" xfId="4" applyNumberFormat="1" applyFont="1" applyAlignment="1" applyProtection="1">
      <alignment horizontal="center" vertical="center"/>
      <protection hidden="1"/>
    </xf>
    <xf numFmtId="10" fontId="61" fillId="0" borderId="0" xfId="2517" applyNumberFormat="1" applyFont="1" applyAlignment="1" applyProtection="1">
      <alignment vertical="center"/>
      <protection hidden="1"/>
    </xf>
    <xf numFmtId="0" fontId="61" fillId="0" borderId="0" xfId="3327" applyFont="1" applyAlignment="1">
      <alignment horizontal="right" vertical="center"/>
    </xf>
    <xf numFmtId="0" fontId="71" fillId="0" borderId="0" xfId="0" applyFont="1" applyAlignment="1">
      <alignment horizontal="left" vertical="center"/>
    </xf>
    <xf numFmtId="10" fontId="61" fillId="0" borderId="0" xfId="3327" applyNumberFormat="1" applyFont="1" applyAlignment="1">
      <alignment vertical="center"/>
    </xf>
    <xf numFmtId="0" fontId="62" fillId="0" borderId="0" xfId="3327" applyFont="1" applyAlignment="1">
      <alignment horizontal="left" vertical="center"/>
    </xf>
    <xf numFmtId="0" fontId="123" fillId="36" borderId="7" xfId="0" applyFont="1" applyFill="1" applyBorder="1" applyAlignment="1">
      <alignment horizontal="center" vertical="center" wrapText="1"/>
    </xf>
    <xf numFmtId="0" fontId="76" fillId="36" borderId="7" xfId="2517" applyNumberFormat="1" applyFont="1" applyFill="1" applyBorder="1" applyAlignment="1" applyProtection="1">
      <alignment horizontal="center" vertical="center" wrapText="1"/>
      <protection hidden="1"/>
    </xf>
    <xf numFmtId="0" fontId="62" fillId="0" borderId="0" xfId="23" applyFont="1" applyAlignment="1" applyProtection="1">
      <alignment horizontal="right" vertical="center" indent="1"/>
      <protection hidden="1"/>
    </xf>
    <xf numFmtId="0" fontId="61" fillId="0" borderId="39" xfId="3327" applyFont="1" applyBorder="1" applyAlignment="1">
      <alignment vertical="center"/>
    </xf>
    <xf numFmtId="0" fontId="121" fillId="0" borderId="39" xfId="0" applyFont="1" applyBorder="1" applyAlignment="1">
      <alignment horizontal="left" vertical="center"/>
    </xf>
    <xf numFmtId="0" fontId="113" fillId="0" borderId="39" xfId="0" applyFont="1" applyBorder="1" applyAlignment="1">
      <alignment horizontal="center" vertical="center"/>
    </xf>
    <xf numFmtId="0" fontId="71" fillId="0" borderId="39" xfId="0" applyFont="1" applyBorder="1" applyAlignment="1">
      <alignment horizontal="center" vertical="center"/>
    </xf>
    <xf numFmtId="2" fontId="72" fillId="0" borderId="0" xfId="16" applyNumberFormat="1" applyFont="1" applyAlignment="1" applyProtection="1">
      <alignment horizontal="left"/>
      <protection hidden="1"/>
    </xf>
    <xf numFmtId="2" fontId="61" fillId="0" borderId="0" xfId="16" applyNumberFormat="1" applyFont="1" applyAlignment="1" applyProtection="1">
      <alignment horizontal="center"/>
      <protection hidden="1"/>
    </xf>
    <xf numFmtId="2" fontId="64" fillId="0" borderId="0" xfId="19" applyNumberFormat="1" applyFont="1" applyAlignment="1">
      <alignment horizontal="left" vertical="top"/>
    </xf>
    <xf numFmtId="192" fontId="79" fillId="0" borderId="0" xfId="0" applyNumberFormat="1" applyFont="1" applyAlignment="1">
      <alignment horizontal="left"/>
    </xf>
    <xf numFmtId="2" fontId="72" fillId="0" borderId="0" xfId="16" applyNumberFormat="1" applyFont="1" applyProtection="1">
      <protection hidden="1"/>
    </xf>
    <xf numFmtId="0" fontId="61" fillId="0" borderId="0" xfId="16" applyFont="1" applyProtection="1">
      <protection hidden="1"/>
    </xf>
    <xf numFmtId="0" fontId="62" fillId="0" borderId="0" xfId="16" applyFont="1" applyAlignment="1" applyProtection="1">
      <alignment horizontal="left"/>
      <protection hidden="1"/>
    </xf>
    <xf numFmtId="0" fontId="61" fillId="0" borderId="0" xfId="16" applyFont="1" applyAlignment="1" applyProtection="1">
      <alignment horizontal="left"/>
      <protection hidden="1"/>
    </xf>
    <xf numFmtId="0" fontId="61" fillId="0" borderId="0" xfId="16" applyFont="1" applyAlignment="1" applyProtection="1">
      <alignment horizontal="center"/>
      <protection hidden="1"/>
    </xf>
    <xf numFmtId="0" fontId="64" fillId="0" borderId="0" xfId="21" applyFont="1" applyProtection="1">
      <protection hidden="1"/>
    </xf>
    <xf numFmtId="167" fontId="62" fillId="0" borderId="0" xfId="6" applyFont="1" applyFill="1" applyBorder="1" applyAlignment="1" applyProtection="1">
      <alignment horizontal="right"/>
      <protection hidden="1"/>
    </xf>
    <xf numFmtId="0" fontId="61" fillId="0" borderId="0" xfId="16" applyFont="1" applyAlignment="1" applyProtection="1">
      <alignment horizontal="right"/>
      <protection hidden="1"/>
    </xf>
    <xf numFmtId="4" fontId="61" fillId="0" borderId="0" xfId="16" applyNumberFormat="1" applyFont="1" applyAlignment="1" applyProtection="1">
      <alignment horizontal="right"/>
      <protection hidden="1"/>
    </xf>
    <xf numFmtId="2" fontId="61" fillId="0" borderId="0" xfId="16" applyNumberFormat="1" applyFont="1" applyProtection="1">
      <protection hidden="1"/>
    </xf>
    <xf numFmtId="185" fontId="61" fillId="0" borderId="0" xfId="16" applyNumberFormat="1" applyFont="1" applyAlignment="1" applyProtection="1">
      <alignment horizontal="center"/>
      <protection hidden="1"/>
    </xf>
    <xf numFmtId="4" fontId="61" fillId="0" borderId="0" xfId="16" applyNumberFormat="1" applyFont="1" applyProtection="1">
      <protection hidden="1"/>
    </xf>
    <xf numFmtId="185" fontId="62" fillId="0" borderId="0" xfId="0" applyNumberFormat="1" applyFont="1"/>
    <xf numFmtId="0" fontId="90" fillId="0" borderId="0" xfId="0" applyFont="1" applyAlignment="1">
      <alignment horizontal="left" indent="4"/>
    </xf>
    <xf numFmtId="185" fontId="61" fillId="0" borderId="0" xfId="0" applyNumberFormat="1" applyFont="1"/>
    <xf numFmtId="0" fontId="62" fillId="0" borderId="0" xfId="0" applyFont="1" applyAlignment="1">
      <alignment horizontal="right" vertical="center"/>
    </xf>
    <xf numFmtId="0" fontId="62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179" fontId="62" fillId="0" borderId="0" xfId="0" applyNumberFormat="1" applyFont="1" applyAlignment="1">
      <alignment horizontal="center"/>
    </xf>
    <xf numFmtId="0" fontId="61" fillId="0" borderId="0" xfId="0" applyFont="1" applyAlignment="1">
      <alignment horizontal="right"/>
    </xf>
    <xf numFmtId="179" fontId="62" fillId="0" borderId="33" xfId="16" applyNumberFormat="1" applyFont="1" applyBorder="1" applyAlignment="1" applyProtection="1">
      <alignment horizontal="center"/>
      <protection hidden="1"/>
    </xf>
    <xf numFmtId="9" fontId="62" fillId="0" borderId="0" xfId="0" applyNumberFormat="1" applyFont="1" applyAlignment="1">
      <alignment horizontal="center"/>
    </xf>
    <xf numFmtId="4" fontId="61" fillId="0" borderId="0" xfId="0" applyNumberFormat="1" applyFont="1"/>
    <xf numFmtId="49" fontId="80" fillId="0" borderId="0" xfId="19" applyNumberFormat="1" applyFont="1"/>
    <xf numFmtId="2" fontId="83" fillId="0" borderId="0" xfId="16" applyNumberFormat="1" applyFont="1" applyAlignment="1" applyProtection="1">
      <alignment horizontal="left"/>
      <protection hidden="1"/>
    </xf>
    <xf numFmtId="189" fontId="99" fillId="0" borderId="44" xfId="22" applyNumberFormat="1" applyFont="1" applyBorder="1" applyAlignment="1">
      <alignment horizontal="center" vertical="center"/>
    </xf>
    <xf numFmtId="183" fontId="75" fillId="0" borderId="44" xfId="22" applyNumberFormat="1" applyFont="1" applyBorder="1" applyAlignment="1" applyProtection="1">
      <alignment horizontal="center" vertical="center"/>
      <protection locked="0" hidden="1"/>
    </xf>
    <xf numFmtId="0" fontId="85" fillId="37" borderId="7" xfId="22" applyFont="1" applyFill="1" applyBorder="1" applyAlignment="1">
      <alignment horizontal="center" vertical="center"/>
    </xf>
    <xf numFmtId="0" fontId="126" fillId="36" borderId="7" xfId="22" applyFont="1" applyFill="1" applyBorder="1" applyAlignment="1">
      <alignment horizontal="center" vertical="center"/>
    </xf>
    <xf numFmtId="178" fontId="94" fillId="0" borderId="45" xfId="0" applyNumberFormat="1" applyFont="1" applyBorder="1" applyAlignment="1">
      <alignment horizontal="center" vertical="center"/>
    </xf>
    <xf numFmtId="3" fontId="94" fillId="0" borderId="45" xfId="0" applyNumberFormat="1" applyFont="1" applyBorder="1" applyAlignment="1">
      <alignment horizontal="center" vertical="center"/>
    </xf>
    <xf numFmtId="181" fontId="94" fillId="0" borderId="45" xfId="10" applyNumberFormat="1" applyFont="1" applyFill="1" applyBorder="1" applyAlignment="1">
      <alignment horizontal="center" vertical="center"/>
    </xf>
    <xf numFmtId="10" fontId="94" fillId="0" borderId="45" xfId="0" applyNumberFormat="1" applyFont="1" applyBorder="1" applyAlignment="1">
      <alignment horizontal="center" vertical="center"/>
    </xf>
    <xf numFmtId="175" fontId="94" fillId="0" borderId="45" xfId="0" applyNumberFormat="1" applyFont="1" applyBorder="1" applyAlignment="1">
      <alignment horizontal="left" vertical="center" wrapText="1"/>
    </xf>
    <xf numFmtId="181" fontId="96" fillId="11" borderId="33" xfId="0" applyNumberFormat="1" applyFont="1" applyFill="1" applyBorder="1" applyAlignment="1">
      <alignment horizontal="center" vertical="center"/>
    </xf>
    <xf numFmtId="181" fontId="62" fillId="0" borderId="0" xfId="10" applyNumberFormat="1" applyFont="1" applyFill="1" applyAlignment="1">
      <alignment horizontal="center"/>
    </xf>
    <xf numFmtId="10" fontId="61" fillId="38" borderId="7" xfId="26" applyNumberFormat="1" applyFont="1" applyFill="1" applyBorder="1" applyAlignment="1" applyProtection="1">
      <alignment horizontal="center" vertical="center"/>
      <protection hidden="1"/>
    </xf>
    <xf numFmtId="2" fontId="94" fillId="39" borderId="0" xfId="19" applyNumberFormat="1" applyFont="1" applyFill="1" applyAlignment="1">
      <alignment horizontal="left" vertical="center" wrapText="1" indent="1"/>
    </xf>
    <xf numFmtId="2" fontId="94" fillId="38" borderId="35" xfId="0" applyNumberFormat="1" applyFont="1" applyFill="1" applyBorder="1" applyAlignment="1">
      <alignment horizontal="center" vertical="center"/>
    </xf>
    <xf numFmtId="2" fontId="61" fillId="38" borderId="40" xfId="2517" applyNumberFormat="1" applyFont="1" applyFill="1" applyBorder="1" applyAlignment="1" applyProtection="1">
      <alignment horizontal="center" vertical="center"/>
      <protection hidden="1"/>
    </xf>
    <xf numFmtId="0" fontId="94" fillId="39" borderId="0" xfId="3327" applyFont="1" applyFill="1" applyAlignment="1">
      <alignment vertical="center"/>
    </xf>
    <xf numFmtId="183" fontId="61" fillId="38" borderId="40" xfId="2517" applyNumberFormat="1" applyFont="1" applyFill="1" applyBorder="1" applyAlignment="1" applyProtection="1">
      <alignment horizontal="center" vertical="center"/>
      <protection hidden="1"/>
    </xf>
    <xf numFmtId="179" fontId="125" fillId="38" borderId="7" xfId="26" applyNumberFormat="1" applyFont="1" applyFill="1" applyBorder="1" applyAlignment="1" applyProtection="1">
      <alignment horizontal="center" vertical="center"/>
      <protection hidden="1"/>
    </xf>
    <xf numFmtId="0" fontId="104" fillId="41" borderId="0" xfId="0" applyFont="1" applyFill="1" applyAlignment="1">
      <alignment vertical="center"/>
    </xf>
    <xf numFmtId="0" fontId="92" fillId="41" borderId="0" xfId="0" applyFont="1" applyFill="1" applyAlignment="1">
      <alignment horizontal="center" vertical="center"/>
    </xf>
    <xf numFmtId="0" fontId="95" fillId="41" borderId="0" xfId="0" applyFont="1" applyFill="1" applyAlignment="1">
      <alignment vertical="center"/>
    </xf>
    <xf numFmtId="0" fontId="106" fillId="41" borderId="0" xfId="0" applyFont="1" applyFill="1" applyAlignment="1">
      <alignment vertical="center"/>
    </xf>
    <xf numFmtId="190" fontId="61" fillId="38" borderId="40" xfId="26" applyNumberFormat="1" applyFont="1" applyFill="1" applyBorder="1" applyAlignment="1" applyProtection="1">
      <alignment horizontal="center" vertical="center"/>
      <protection hidden="1"/>
    </xf>
    <xf numFmtId="1" fontId="61" fillId="38" borderId="40" xfId="26" applyNumberFormat="1" applyFont="1" applyFill="1" applyBorder="1" applyAlignment="1" applyProtection="1">
      <alignment horizontal="center" vertical="center"/>
      <protection hidden="1"/>
    </xf>
    <xf numFmtId="10" fontId="61" fillId="38" borderId="40" xfId="26" applyNumberFormat="1" applyFont="1" applyFill="1" applyBorder="1" applyAlignment="1" applyProtection="1">
      <alignment horizontal="center" vertical="center"/>
      <protection hidden="1"/>
    </xf>
    <xf numFmtId="0" fontId="61" fillId="0" borderId="0" xfId="0" applyFont="1" applyAlignment="1">
      <alignment vertical="center"/>
    </xf>
    <xf numFmtId="0" fontId="130" fillId="0" borderId="0" xfId="17" applyFont="1" applyAlignment="1">
      <alignment vertical="center"/>
    </xf>
    <xf numFmtId="0" fontId="61" fillId="0" borderId="0" xfId="0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2" fontId="130" fillId="0" borderId="0" xfId="17" applyNumberFormat="1" applyFont="1" applyAlignment="1">
      <alignment vertical="center"/>
    </xf>
    <xf numFmtId="2" fontId="66" fillId="0" borderId="0" xfId="17" applyNumberFormat="1" applyFont="1" applyAlignment="1">
      <alignment vertical="center"/>
    </xf>
    <xf numFmtId="1" fontId="68" fillId="0" borderId="0" xfId="19" applyNumberFormat="1" applyFont="1" applyAlignment="1">
      <alignment horizontal="left" vertical="center"/>
    </xf>
    <xf numFmtId="2" fontId="64" fillId="0" borderId="0" xfId="19" applyNumberFormat="1" applyFont="1" applyAlignment="1">
      <alignment horizontal="left" vertical="center"/>
    </xf>
    <xf numFmtId="2" fontId="64" fillId="0" borderId="0" xfId="17" applyNumberFormat="1" applyFont="1" applyAlignment="1">
      <alignment vertical="center"/>
    </xf>
    <xf numFmtId="0" fontId="61" fillId="0" borderId="0" xfId="24" applyFont="1" applyAlignment="1">
      <alignment vertical="center"/>
    </xf>
    <xf numFmtId="2" fontId="61" fillId="0" borderId="0" xfId="24" applyNumberFormat="1" applyFont="1" applyAlignment="1">
      <alignment vertical="center"/>
    </xf>
    <xf numFmtId="0" fontId="61" fillId="0" borderId="0" xfId="17" applyFont="1" applyAlignment="1">
      <alignment vertical="center"/>
    </xf>
    <xf numFmtId="0" fontId="61" fillId="0" borderId="0" xfId="17" applyFont="1" applyAlignment="1">
      <alignment vertical="center" wrapText="1"/>
    </xf>
    <xf numFmtId="0" fontId="64" fillId="0" borderId="0" xfId="0" applyFont="1" applyAlignment="1">
      <alignment vertical="center"/>
    </xf>
    <xf numFmtId="0" fontId="130" fillId="37" borderId="0" xfId="17" applyFont="1" applyFill="1" applyAlignment="1">
      <alignment vertical="center"/>
    </xf>
    <xf numFmtId="2" fontId="127" fillId="11" borderId="0" xfId="26" applyNumberFormat="1" applyFont="1" applyFill="1" applyBorder="1" applyAlignment="1" applyProtection="1">
      <alignment horizontal="center" vertical="center"/>
      <protection hidden="1"/>
    </xf>
    <xf numFmtId="0" fontId="89" fillId="0" borderId="0" xfId="0" quotePrefix="1" applyFont="1" applyAlignment="1">
      <alignment vertical="center"/>
    </xf>
    <xf numFmtId="0" fontId="104" fillId="39" borderId="47" xfId="0" applyFont="1" applyFill="1" applyBorder="1"/>
    <xf numFmtId="2" fontId="82" fillId="11" borderId="0" xfId="26" applyNumberFormat="1" applyFont="1" applyFill="1" applyBorder="1" applyAlignment="1" applyProtection="1">
      <alignment horizontal="center" vertical="center"/>
      <protection hidden="1"/>
    </xf>
    <xf numFmtId="0" fontId="127" fillId="0" borderId="0" xfId="0" quotePrefix="1" applyFont="1" applyAlignment="1">
      <alignment vertical="center"/>
    </xf>
    <xf numFmtId="178" fontId="82" fillId="0" borderId="0" xfId="0" applyNumberFormat="1" applyFont="1" applyAlignment="1">
      <alignment horizontal="center"/>
    </xf>
    <xf numFmtId="2" fontId="127" fillId="11" borderId="0" xfId="26" applyNumberFormat="1" applyFont="1" applyFill="1" applyBorder="1" applyAlignment="1" applyProtection="1">
      <alignment horizontal="center"/>
      <protection hidden="1"/>
    </xf>
    <xf numFmtId="198" fontId="62" fillId="0" borderId="0" xfId="26" applyNumberFormat="1" applyFont="1" applyFill="1" applyBorder="1"/>
    <xf numFmtId="0" fontId="85" fillId="40" borderId="0" xfId="16" applyFont="1" applyFill="1" applyAlignment="1" applyProtection="1">
      <alignment horizontal="left"/>
      <protection hidden="1"/>
    </xf>
    <xf numFmtId="0" fontId="85" fillId="40" borderId="0" xfId="16" applyFont="1" applyFill="1" applyAlignment="1" applyProtection="1">
      <alignment horizontal="left" vertical="top"/>
      <protection hidden="1"/>
    </xf>
    <xf numFmtId="0" fontId="71" fillId="0" borderId="0" xfId="0" applyFont="1" applyAlignment="1">
      <alignment horizontal="center"/>
    </xf>
    <xf numFmtId="0" fontId="93" fillId="0" borderId="0" xfId="0" applyFont="1" applyAlignment="1">
      <alignment vertical="center" wrapText="1"/>
    </xf>
    <xf numFmtId="0" fontId="71" fillId="37" borderId="0" xfId="0" applyFont="1" applyFill="1"/>
    <xf numFmtId="181" fontId="71" fillId="0" borderId="38" xfId="0" applyNumberFormat="1" applyFont="1" applyBorder="1" applyAlignment="1">
      <alignment horizontal="center" vertical="center"/>
    </xf>
    <xf numFmtId="181" fontId="71" fillId="0" borderId="0" xfId="0" applyNumberFormat="1" applyFont="1" applyAlignment="1">
      <alignment vertical="center"/>
    </xf>
    <xf numFmtId="201" fontId="71" fillId="0" borderId="38" xfId="0" applyNumberFormat="1" applyFont="1" applyBorder="1" applyAlignment="1">
      <alignment horizontal="center" vertical="center"/>
    </xf>
    <xf numFmtId="181" fontId="71" fillId="0" borderId="0" xfId="0" applyNumberFormat="1" applyFont="1"/>
    <xf numFmtId="0" fontId="86" fillId="0" borderId="0" xfId="0" applyFont="1" applyAlignment="1">
      <alignment horizontal="left"/>
    </xf>
    <xf numFmtId="0" fontId="71" fillId="0" borderId="0" xfId="0" applyFont="1" applyAlignment="1">
      <alignment horizontal="left" indent="4"/>
    </xf>
    <xf numFmtId="0" fontId="71" fillId="0" borderId="0" xfId="0" applyFont="1" applyAlignment="1">
      <alignment horizontal="left" indent="1"/>
    </xf>
    <xf numFmtId="0" fontId="65" fillId="0" borderId="0" xfId="0" applyFont="1" applyAlignment="1">
      <alignment horizontal="left" indent="1"/>
    </xf>
    <xf numFmtId="0" fontId="68" fillId="0" borderId="0" xfId="0" applyFont="1" applyAlignment="1">
      <alignment horizontal="left" indent="1"/>
    </xf>
    <xf numFmtId="1" fontId="61" fillId="38" borderId="40" xfId="2517" applyNumberFormat="1" applyFont="1" applyFill="1" applyBorder="1" applyAlignment="1" applyProtection="1">
      <alignment horizontal="center" vertical="center"/>
      <protection hidden="1"/>
    </xf>
    <xf numFmtId="0" fontId="94" fillId="0" borderId="0" xfId="0" applyFont="1" applyAlignment="1">
      <alignment vertical="center"/>
    </xf>
    <xf numFmtId="0" fontId="0" fillId="38" borderId="48" xfId="0" applyFill="1" applyBorder="1"/>
    <xf numFmtId="0" fontId="61" fillId="0" borderId="0" xfId="19" applyFont="1" applyAlignment="1">
      <alignment horizontal="center" vertical="center"/>
    </xf>
    <xf numFmtId="0" fontId="61" fillId="0" borderId="39" xfId="19" applyFont="1" applyBorder="1" applyAlignment="1">
      <alignment horizontal="center" vertical="center"/>
    </xf>
    <xf numFmtId="0" fontId="0" fillId="38" borderId="48" xfId="0" applyFill="1" applyBorder="1" applyAlignment="1">
      <alignment horizontal="center"/>
    </xf>
    <xf numFmtId="198" fontId="61" fillId="0" borderId="0" xfId="28" applyNumberFormat="1" applyFont="1" applyAlignment="1">
      <alignment horizontal="center"/>
    </xf>
    <xf numFmtId="198" fontId="94" fillId="0" borderId="0" xfId="0" applyNumberFormat="1" applyFont="1" applyAlignment="1">
      <alignment horizontal="center"/>
    </xf>
    <xf numFmtId="198" fontId="70" fillId="0" borderId="0" xfId="19" applyNumberFormat="1" applyFont="1" applyAlignment="1">
      <alignment horizontal="center"/>
    </xf>
    <xf numFmtId="49" fontId="61" fillId="0" borderId="0" xfId="19" applyNumberFormat="1" applyFont="1" applyAlignment="1">
      <alignment horizontal="center" vertical="center"/>
    </xf>
    <xf numFmtId="49" fontId="61" fillId="0" borderId="39" xfId="19" applyNumberFormat="1" applyFont="1" applyBorder="1" applyAlignment="1">
      <alignment horizontal="center" vertical="center"/>
    </xf>
    <xf numFmtId="2" fontId="85" fillId="37" borderId="0" xfId="0" applyNumberFormat="1" applyFont="1" applyFill="1" applyAlignment="1">
      <alignment horizontal="center" vertical="center" wrapText="1"/>
    </xf>
    <xf numFmtId="183" fontId="90" fillId="43" borderId="47" xfId="2517" applyNumberFormat="1" applyFont="1" applyFill="1" applyBorder="1" applyAlignment="1" applyProtection="1">
      <alignment horizontal="center" vertical="center"/>
      <protection hidden="1"/>
    </xf>
    <xf numFmtId="185" fontId="94" fillId="43" borderId="0" xfId="23" applyNumberFormat="1" applyFont="1" applyFill="1" applyAlignment="1" applyProtection="1">
      <alignment horizontal="center" vertical="center"/>
      <protection hidden="1"/>
    </xf>
    <xf numFmtId="183" fontId="94" fillId="42" borderId="50" xfId="0" applyNumberFormat="1" applyFont="1" applyFill="1" applyBorder="1" applyAlignment="1" applyProtection="1">
      <alignment horizontal="center" vertical="center"/>
      <protection hidden="1"/>
    </xf>
    <xf numFmtId="0" fontId="93" fillId="0" borderId="0" xfId="23" quotePrefix="1" applyFont="1" applyAlignment="1" applyProtection="1">
      <alignment horizontal="left" vertical="center"/>
      <protection hidden="1"/>
    </xf>
    <xf numFmtId="180" fontId="61" fillId="0" borderId="52" xfId="3327" applyNumberFormat="1" applyFont="1" applyBorder="1" applyAlignment="1">
      <alignment horizontal="center" vertical="center"/>
    </xf>
    <xf numFmtId="9" fontId="71" fillId="0" borderId="0" xfId="0" applyNumberFormat="1" applyFont="1"/>
    <xf numFmtId="185" fontId="96" fillId="43" borderId="0" xfId="16" applyNumberFormat="1" applyFont="1" applyFill="1" applyAlignment="1" applyProtection="1">
      <alignment horizontal="right"/>
      <protection hidden="1"/>
    </xf>
    <xf numFmtId="185" fontId="94" fillId="43" borderId="0" xfId="16" applyNumberFormat="1" applyFont="1" applyFill="1" applyAlignment="1" applyProtection="1">
      <alignment horizontal="right"/>
      <protection locked="0"/>
    </xf>
    <xf numFmtId="185" fontId="94" fillId="43" borderId="0" xfId="16" applyNumberFormat="1" applyFont="1" applyFill="1" applyAlignment="1" applyProtection="1">
      <alignment horizontal="right"/>
      <protection hidden="1"/>
    </xf>
    <xf numFmtId="185" fontId="131" fillId="43" borderId="0" xfId="0" applyNumberFormat="1" applyFont="1" applyFill="1"/>
    <xf numFmtId="181" fontId="89" fillId="0" borderId="0" xfId="0" quotePrefix="1" applyNumberFormat="1" applyFont="1" applyAlignment="1">
      <alignment horizontal="left"/>
    </xf>
    <xf numFmtId="3" fontId="132" fillId="0" borderId="0" xfId="0" applyNumberFormat="1" applyFont="1" applyAlignment="1">
      <alignment horizontal="center" vertical="center"/>
    </xf>
    <xf numFmtId="0" fontId="133" fillId="0" borderId="0" xfId="17" applyFont="1" applyAlignment="1">
      <alignment vertical="center"/>
    </xf>
    <xf numFmtId="0" fontId="133" fillId="0" borderId="0" xfId="0" applyFont="1" applyAlignment="1">
      <alignment vertical="center"/>
    </xf>
    <xf numFmtId="0" fontId="135" fillId="0" borderId="0" xfId="0" applyFont="1" applyAlignment="1">
      <alignment vertical="center"/>
    </xf>
    <xf numFmtId="0" fontId="133" fillId="0" borderId="0" xfId="0" applyFont="1" applyAlignment="1">
      <alignment horizontal="left" vertical="center"/>
    </xf>
    <xf numFmtId="0" fontId="133" fillId="0" borderId="0" xfId="0" applyFont="1" applyAlignment="1">
      <alignment vertical="center" wrapText="1"/>
    </xf>
    <xf numFmtId="0" fontId="135" fillId="0" borderId="0" xfId="16" applyFont="1" applyAlignment="1" applyProtection="1">
      <alignment horizontal="left" vertical="center"/>
      <protection hidden="1"/>
    </xf>
    <xf numFmtId="0" fontId="133" fillId="0" borderId="0" xfId="17" applyFont="1" applyAlignment="1">
      <alignment horizontal="center" vertical="center"/>
    </xf>
    <xf numFmtId="0" fontId="133" fillId="0" borderId="0" xfId="0" applyFont="1" applyAlignment="1">
      <alignment horizontal="center" vertical="center"/>
    </xf>
    <xf numFmtId="0" fontId="133" fillId="0" borderId="0" xfId="19" applyFont="1" applyAlignment="1">
      <alignment vertical="center"/>
    </xf>
    <xf numFmtId="0" fontId="133" fillId="37" borderId="0" xfId="19" applyFont="1" applyFill="1" applyAlignment="1">
      <alignment vertical="center"/>
    </xf>
    <xf numFmtId="0" fontId="133" fillId="0" borderId="39" xfId="19" applyFont="1" applyBorder="1" applyAlignment="1">
      <alignment vertical="center"/>
    </xf>
    <xf numFmtId="0" fontId="100" fillId="0" borderId="0" xfId="0" applyFont="1" applyAlignment="1">
      <alignment vertical="center"/>
    </xf>
    <xf numFmtId="192" fontId="136" fillId="0" borderId="0" xfId="0" applyNumberFormat="1" applyFont="1" applyAlignment="1">
      <alignment horizontal="left" vertical="center"/>
    </xf>
    <xf numFmtId="2" fontId="135" fillId="0" borderId="0" xfId="17" applyNumberFormat="1" applyFont="1" applyAlignment="1">
      <alignment horizontal="center" vertical="center"/>
    </xf>
    <xf numFmtId="2" fontId="133" fillId="0" borderId="0" xfId="24" applyNumberFormat="1" applyFont="1" applyAlignment="1">
      <alignment horizontal="center" vertical="center"/>
    </xf>
    <xf numFmtId="0" fontId="135" fillId="0" borderId="0" xfId="17" applyFont="1" applyAlignment="1">
      <alignment horizontal="center" vertical="center"/>
    </xf>
    <xf numFmtId="0" fontId="135" fillId="0" borderId="0" xfId="0" applyFont="1" applyAlignment="1">
      <alignment horizontal="center" vertical="center"/>
    </xf>
    <xf numFmtId="0" fontId="71" fillId="0" borderId="0" xfId="0" applyFont="1" applyAlignment="1">
      <alignment vertical="center" wrapText="1"/>
    </xf>
    <xf numFmtId="2" fontId="70" fillId="0" borderId="0" xfId="19" applyNumberFormat="1" applyFont="1" applyAlignment="1">
      <alignment vertical="center"/>
    </xf>
    <xf numFmtId="2" fontId="87" fillId="36" borderId="0" xfId="0" applyNumberFormat="1" applyFont="1" applyFill="1" applyAlignment="1">
      <alignment vertical="center" wrapText="1"/>
    </xf>
    <xf numFmtId="2" fontId="87" fillId="36" borderId="0" xfId="0" applyNumberFormat="1" applyFont="1" applyFill="1" applyAlignment="1">
      <alignment horizontal="center" vertical="center" wrapText="1"/>
    </xf>
    <xf numFmtId="2" fontId="96" fillId="11" borderId="0" xfId="26" applyNumberFormat="1" applyFont="1" applyFill="1" applyBorder="1" applyAlignment="1" applyProtection="1">
      <alignment horizontal="center" vertical="center"/>
      <protection hidden="1"/>
    </xf>
    <xf numFmtId="0" fontId="138" fillId="41" borderId="0" xfId="0" applyFont="1" applyFill="1" applyAlignment="1">
      <alignment horizontal="center" vertical="center"/>
    </xf>
    <xf numFmtId="0" fontId="138" fillId="41" borderId="0" xfId="0" applyFont="1" applyFill="1" applyAlignment="1">
      <alignment vertical="center"/>
    </xf>
    <xf numFmtId="0" fontId="139" fillId="41" borderId="0" xfId="0" applyFont="1" applyFill="1" applyAlignment="1">
      <alignment vertical="center"/>
    </xf>
    <xf numFmtId="0" fontId="139" fillId="0" borderId="0" xfId="0" applyFont="1" applyAlignment="1">
      <alignment vertical="center"/>
    </xf>
    <xf numFmtId="198" fontId="94" fillId="37" borderId="1" xfId="0" applyNumberFormat="1" applyFont="1" applyFill="1" applyBorder="1" applyAlignment="1">
      <alignment horizontal="center" vertical="center"/>
    </xf>
    <xf numFmtId="0" fontId="61" fillId="44" borderId="0" xfId="0" applyFont="1" applyFill="1" applyAlignment="1">
      <alignment horizontal="center"/>
    </xf>
    <xf numFmtId="193" fontId="61" fillId="44" borderId="0" xfId="0" applyNumberFormat="1" applyFont="1" applyFill="1"/>
    <xf numFmtId="0" fontId="71" fillId="44" borderId="0" xfId="0" applyFont="1" applyFill="1"/>
    <xf numFmtId="199" fontId="61" fillId="44" borderId="0" xfId="0" applyNumberFormat="1" applyFont="1" applyFill="1" applyAlignment="1">
      <alignment horizontal="center"/>
    </xf>
    <xf numFmtId="0" fontId="61" fillId="44" borderId="0" xfId="0" applyFont="1" applyFill="1"/>
    <xf numFmtId="0" fontId="94" fillId="44" borderId="0" xfId="0" applyFont="1" applyFill="1"/>
    <xf numFmtId="181" fontId="61" fillId="44" borderId="0" xfId="0" applyNumberFormat="1" applyFont="1" applyFill="1" applyAlignment="1">
      <alignment horizontal="center"/>
    </xf>
    <xf numFmtId="178" fontId="61" fillId="44" borderId="0" xfId="0" applyNumberFormat="1" applyFont="1" applyFill="1" applyAlignment="1">
      <alignment horizontal="center"/>
    </xf>
    <xf numFmtId="2" fontId="61" fillId="44" borderId="0" xfId="0" applyNumberFormat="1" applyFont="1" applyFill="1" applyAlignment="1">
      <alignment horizontal="center"/>
    </xf>
    <xf numFmtId="1" fontId="61" fillId="44" borderId="0" xfId="0" applyNumberFormat="1" applyFont="1" applyFill="1" applyAlignment="1">
      <alignment horizontal="left"/>
    </xf>
    <xf numFmtId="0" fontId="133" fillId="0" borderId="0" xfId="0" applyFont="1" applyAlignment="1">
      <alignment horizontal="left" vertical="center" wrapText="1"/>
    </xf>
    <xf numFmtId="0" fontId="13" fillId="0" borderId="33" xfId="0" applyFont="1" applyBorder="1"/>
    <xf numFmtId="0" fontId="30" fillId="0" borderId="0" xfId="0" quotePrefix="1" applyFont="1" applyAlignment="1">
      <alignment horizontal="center"/>
    </xf>
    <xf numFmtId="15" fontId="15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0" fillId="0" borderId="0" xfId="0" applyFont="1"/>
    <xf numFmtId="0" fontId="13" fillId="0" borderId="61" xfId="0" applyFont="1" applyBorder="1"/>
    <xf numFmtId="0" fontId="13" fillId="0" borderId="62" xfId="0" applyFont="1" applyBorder="1"/>
    <xf numFmtId="0" fontId="30" fillId="0" borderId="62" xfId="0" applyFont="1" applyBorder="1" applyAlignment="1">
      <alignment horizontal="center"/>
    </xf>
    <xf numFmtId="0" fontId="13" fillId="0" borderId="63" xfId="0" applyFont="1" applyBorder="1"/>
    <xf numFmtId="0" fontId="13" fillId="0" borderId="64" xfId="0" applyFont="1" applyBorder="1"/>
    <xf numFmtId="0" fontId="13" fillId="0" borderId="65" xfId="0" applyFont="1" applyBorder="1"/>
    <xf numFmtId="0" fontId="13" fillId="0" borderId="66" xfId="0" applyFont="1" applyBorder="1"/>
    <xf numFmtId="0" fontId="13" fillId="0" borderId="67" xfId="0" applyFont="1" applyBorder="1"/>
    <xf numFmtId="0" fontId="13" fillId="0" borderId="68" xfId="0" applyFont="1" applyBorder="1"/>
    <xf numFmtId="0" fontId="13" fillId="0" borderId="64" xfId="0" applyFont="1" applyBorder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3" fillId="0" borderId="69" xfId="0" applyFont="1" applyBorder="1"/>
    <xf numFmtId="0" fontId="13" fillId="0" borderId="64" xfId="0" applyFont="1" applyBorder="1" applyAlignment="1">
      <alignment horizontal="right"/>
    </xf>
    <xf numFmtId="15" fontId="13" fillId="0" borderId="0" xfId="0" applyNumberFormat="1" applyFont="1" applyAlignment="1">
      <alignment horizontal="left"/>
    </xf>
    <xf numFmtId="0" fontId="141" fillId="0" borderId="64" xfId="0" applyFont="1" applyBorder="1"/>
    <xf numFmtId="49" fontId="142" fillId="0" borderId="0" xfId="16" applyNumberFormat="1" applyFont="1" applyAlignment="1" applyProtection="1">
      <alignment horizontal="left"/>
      <protection hidden="1"/>
    </xf>
    <xf numFmtId="49" fontId="17" fillId="0" borderId="0" xfId="16" applyNumberFormat="1" applyFont="1" applyAlignment="1" applyProtection="1">
      <alignment horizontal="left"/>
      <protection hidden="1"/>
    </xf>
    <xf numFmtId="49" fontId="17" fillId="0" borderId="0" xfId="19" applyNumberFormat="1" applyFont="1"/>
    <xf numFmtId="176" fontId="61" fillId="0" borderId="45" xfId="0" applyNumberFormat="1" applyFont="1" applyBorder="1" applyAlignment="1">
      <alignment horizontal="center" vertical="center"/>
    </xf>
    <xf numFmtId="1" fontId="61" fillId="0" borderId="45" xfId="0" applyNumberFormat="1" applyFont="1" applyBorder="1" applyAlignment="1">
      <alignment horizontal="center" vertical="center"/>
    </xf>
    <xf numFmtId="2" fontId="94" fillId="0" borderId="45" xfId="0" applyNumberFormat="1" applyFont="1" applyBorder="1" applyAlignment="1">
      <alignment vertical="center"/>
    </xf>
    <xf numFmtId="0" fontId="94" fillId="0" borderId="45" xfId="0" applyFont="1" applyBorder="1" applyAlignment="1">
      <alignment horizontal="center" vertical="center" wrapText="1"/>
    </xf>
    <xf numFmtId="190" fontId="17" fillId="10" borderId="73" xfId="26" applyNumberFormat="1" applyFont="1" applyFill="1" applyBorder="1" applyAlignment="1" applyProtection="1">
      <alignment horizontal="center" vertical="center"/>
      <protection hidden="1"/>
    </xf>
    <xf numFmtId="202" fontId="143" fillId="0" borderId="0" xfId="22" applyNumberFormat="1" applyFont="1" applyAlignment="1">
      <alignment vertical="center"/>
    </xf>
    <xf numFmtId="10" fontId="78" fillId="0" borderId="0" xfId="22" applyNumberFormat="1" applyFont="1" applyAlignment="1" applyProtection="1">
      <alignment horizontal="center" vertical="center"/>
      <protection locked="0" hidden="1"/>
    </xf>
    <xf numFmtId="190" fontId="61" fillId="10" borderId="73" xfId="26" applyNumberFormat="1" applyFont="1" applyFill="1" applyBorder="1" applyAlignment="1" applyProtection="1">
      <alignment horizontal="center" vertical="center"/>
      <protection hidden="1"/>
    </xf>
    <xf numFmtId="0" fontId="90" fillId="0" borderId="0" xfId="0" applyFont="1" applyAlignment="1">
      <alignment horizontal="right" vertical="center"/>
    </xf>
    <xf numFmtId="0" fontId="75" fillId="0" borderId="0" xfId="0" applyFont="1" applyAlignment="1">
      <alignment horizontal="center" vertical="center"/>
    </xf>
    <xf numFmtId="0" fontId="144" fillId="0" borderId="0" xfId="0" applyFont="1" applyAlignment="1">
      <alignment horizontal="center" vertical="center"/>
    </xf>
    <xf numFmtId="185" fontId="61" fillId="0" borderId="74" xfId="0" applyNumberFormat="1" applyFont="1" applyBorder="1" applyAlignment="1">
      <alignment horizontal="center" vertical="center"/>
    </xf>
    <xf numFmtId="0" fontId="86" fillId="0" borderId="0" xfId="0" applyFont="1"/>
    <xf numFmtId="190" fontId="94" fillId="0" borderId="0" xfId="0" applyNumberFormat="1" applyFont="1" applyAlignment="1">
      <alignment vertical="center"/>
    </xf>
    <xf numFmtId="185" fontId="131" fillId="0" borderId="0" xfId="0" applyNumberFormat="1" applyFont="1" applyAlignment="1">
      <alignment vertical="center"/>
    </xf>
    <xf numFmtId="187" fontId="131" fillId="0" borderId="0" xfId="0" applyNumberFormat="1" applyFont="1" applyAlignment="1">
      <alignment vertical="center"/>
    </xf>
    <xf numFmtId="0" fontId="126" fillId="36" borderId="75" xfId="22" applyFont="1" applyFill="1" applyBorder="1" applyAlignment="1">
      <alignment horizontal="center" vertical="center"/>
    </xf>
    <xf numFmtId="16" fontId="99" fillId="0" borderId="75" xfId="22" applyNumberFormat="1" applyFont="1" applyBorder="1" applyAlignment="1">
      <alignment horizontal="center" vertical="center"/>
    </xf>
    <xf numFmtId="183" fontId="75" fillId="0" borderId="75" xfId="22" applyNumberFormat="1" applyFont="1" applyBorder="1" applyAlignment="1" applyProtection="1">
      <alignment horizontal="center" vertical="center"/>
      <protection locked="0" hidden="1"/>
    </xf>
    <xf numFmtId="184" fontId="61" fillId="0" borderId="0" xfId="19" applyNumberFormat="1" applyFont="1" applyAlignment="1">
      <alignment vertical="center"/>
    </xf>
    <xf numFmtId="0" fontId="110" fillId="0" borderId="0" xfId="16" applyFont="1" applyAlignment="1" applyProtection="1">
      <alignment horizontal="left" vertical="center"/>
      <protection hidden="1"/>
    </xf>
    <xf numFmtId="190" fontId="61" fillId="38" borderId="73" xfId="26" applyNumberFormat="1" applyFont="1" applyFill="1" applyBorder="1" applyAlignment="1" applyProtection="1">
      <alignment horizontal="center" vertical="center"/>
      <protection hidden="1"/>
    </xf>
    <xf numFmtId="198" fontId="94" fillId="38" borderId="40" xfId="0" applyNumberFormat="1" applyFont="1" applyFill="1" applyBorder="1" applyAlignment="1">
      <alignment horizontal="center" vertical="center"/>
    </xf>
    <xf numFmtId="201" fontId="94" fillId="38" borderId="40" xfId="0" applyNumberFormat="1" applyFont="1" applyFill="1" applyBorder="1" applyAlignment="1">
      <alignment horizontal="center" vertical="center"/>
    </xf>
    <xf numFmtId="4" fontId="96" fillId="43" borderId="0" xfId="3" applyNumberFormat="1" applyFont="1" applyFill="1" applyAlignment="1" applyProtection="1">
      <alignment horizontal="center" vertical="center"/>
      <protection hidden="1"/>
    </xf>
    <xf numFmtId="183" fontId="94" fillId="43" borderId="40" xfId="2517" applyNumberFormat="1" applyFont="1" applyFill="1" applyBorder="1" applyAlignment="1" applyProtection="1">
      <alignment horizontal="center" vertical="center"/>
      <protection hidden="1"/>
    </xf>
    <xf numFmtId="183" fontId="96" fillId="43" borderId="0" xfId="2517" applyNumberFormat="1" applyFont="1" applyFill="1" applyAlignment="1" applyProtection="1">
      <alignment horizontal="center" vertical="center"/>
      <protection hidden="1"/>
    </xf>
    <xf numFmtId="198" fontId="76" fillId="43" borderId="40" xfId="0" applyNumberFormat="1" applyFont="1" applyFill="1" applyBorder="1" applyAlignment="1">
      <alignment vertical="center"/>
    </xf>
    <xf numFmtId="198" fontId="94" fillId="37" borderId="83" xfId="0" applyNumberFormat="1" applyFont="1" applyFill="1" applyBorder="1" applyAlignment="1">
      <alignment horizontal="center" vertical="center"/>
    </xf>
    <xf numFmtId="0" fontId="31" fillId="38" borderId="0" xfId="0" applyFont="1" applyFill="1" applyAlignment="1">
      <alignment horizontal="center"/>
    </xf>
    <xf numFmtId="198" fontId="94" fillId="38" borderId="84" xfId="0" applyNumberFormat="1" applyFont="1" applyFill="1" applyBorder="1" applyAlignment="1">
      <alignment horizontal="center" vertical="center"/>
    </xf>
    <xf numFmtId="198" fontId="94" fillId="38" borderId="76" xfId="0" applyNumberFormat="1" applyFont="1" applyFill="1" applyBorder="1" applyAlignment="1">
      <alignment horizontal="center" vertical="center"/>
    </xf>
    <xf numFmtId="0" fontId="94" fillId="46" borderId="0" xfId="3327" applyFont="1" applyFill="1" applyAlignment="1">
      <alignment vertical="center"/>
    </xf>
    <xf numFmtId="0" fontId="128" fillId="46" borderId="0" xfId="0" applyFont="1" applyFill="1" applyAlignment="1">
      <alignment horizontal="center" vertical="center"/>
    </xf>
    <xf numFmtId="0" fontId="127" fillId="46" borderId="0" xfId="0" applyFont="1" applyFill="1" applyAlignment="1">
      <alignment horizontal="right" vertical="center"/>
    </xf>
    <xf numFmtId="0" fontId="127" fillId="46" borderId="0" xfId="0" applyFont="1" applyFill="1" applyAlignment="1">
      <alignment horizontal="center" vertical="center" wrapText="1"/>
    </xf>
    <xf numFmtId="0" fontId="94" fillId="46" borderId="0" xfId="0" applyFont="1" applyFill="1" applyAlignment="1">
      <alignment horizontal="center" vertical="center"/>
    </xf>
    <xf numFmtId="2" fontId="94" fillId="46" borderId="0" xfId="0" applyNumberFormat="1" applyFont="1" applyFill="1" applyAlignment="1">
      <alignment horizontal="right" vertical="center"/>
    </xf>
    <xf numFmtId="2" fontId="94" fillId="46" borderId="0" xfId="0" applyNumberFormat="1" applyFont="1" applyFill="1" applyAlignment="1">
      <alignment horizontal="center" vertical="center"/>
    </xf>
    <xf numFmtId="198" fontId="94" fillId="46" borderId="0" xfId="0" applyNumberFormat="1" applyFont="1" applyFill="1" applyAlignment="1">
      <alignment horizontal="center" vertical="center"/>
    </xf>
    <xf numFmtId="0" fontId="94" fillId="46" borderId="0" xfId="23" applyFont="1" applyFill="1" applyAlignment="1" applyProtection="1">
      <alignment vertical="center"/>
      <protection hidden="1"/>
    </xf>
    <xf numFmtId="2" fontId="94" fillId="46" borderId="42" xfId="0" applyNumberFormat="1" applyFont="1" applyFill="1" applyBorder="1" applyAlignment="1">
      <alignment horizontal="center" vertical="center"/>
    </xf>
    <xf numFmtId="198" fontId="94" fillId="46" borderId="42" xfId="0" applyNumberFormat="1" applyFont="1" applyFill="1" applyBorder="1" applyAlignment="1">
      <alignment horizontal="center" vertical="center"/>
    </xf>
    <xf numFmtId="0" fontId="96" fillId="46" borderId="0" xfId="0" applyFont="1" applyFill="1" applyAlignment="1">
      <alignment horizontal="center" vertical="center"/>
    </xf>
    <xf numFmtId="0" fontId="96" fillId="46" borderId="0" xfId="0" applyFont="1" applyFill="1" applyAlignment="1">
      <alignment horizontal="right" vertical="center"/>
    </xf>
    <xf numFmtId="198" fontId="96" fillId="46" borderId="0" xfId="0" applyNumberFormat="1" applyFont="1" applyFill="1" applyAlignment="1">
      <alignment horizontal="center" vertical="center"/>
    </xf>
    <xf numFmtId="176" fontId="94" fillId="38" borderId="40" xfId="0" applyNumberFormat="1" applyFont="1" applyFill="1" applyBorder="1" applyAlignment="1">
      <alignment horizontal="center" vertical="center"/>
    </xf>
    <xf numFmtId="0" fontId="94" fillId="0" borderId="45" xfId="0" applyFont="1" applyBorder="1" applyAlignment="1">
      <alignment horizontal="left" vertical="center" wrapText="1"/>
    </xf>
    <xf numFmtId="4" fontId="62" fillId="46" borderId="33" xfId="2" applyNumberFormat="1" applyFont="1" applyFill="1" applyBorder="1" applyAlignment="1" applyProtection="1">
      <alignment horizontal="center" vertical="center"/>
      <protection hidden="1"/>
    </xf>
    <xf numFmtId="4" fontId="62" fillId="46" borderId="0" xfId="2" applyNumberFormat="1" applyFont="1" applyFill="1" applyBorder="1" applyAlignment="1" applyProtection="1">
      <alignment horizontal="center" vertical="center"/>
      <protection hidden="1"/>
    </xf>
    <xf numFmtId="190" fontId="61" fillId="46" borderId="0" xfId="3" applyNumberFormat="1" applyFont="1" applyFill="1" applyBorder="1" applyAlignment="1" applyProtection="1">
      <alignment horizontal="center" vertical="center"/>
      <protection hidden="1"/>
    </xf>
    <xf numFmtId="190" fontId="62" fillId="46" borderId="33" xfId="3" applyNumberFormat="1" applyFont="1" applyFill="1" applyBorder="1" applyAlignment="1" applyProtection="1">
      <alignment horizontal="center" vertical="center"/>
      <protection hidden="1"/>
    </xf>
    <xf numFmtId="190" fontId="62" fillId="46" borderId="0" xfId="3" applyNumberFormat="1" applyFont="1" applyFill="1" applyBorder="1" applyAlignment="1" applyProtection="1">
      <alignment horizontal="center" vertical="center"/>
      <protection hidden="1"/>
    </xf>
    <xf numFmtId="184" fontId="61" fillId="46" borderId="0" xfId="5" applyNumberFormat="1" applyFont="1" applyFill="1" applyAlignment="1">
      <alignment horizontal="right" vertical="center"/>
    </xf>
    <xf numFmtId="190" fontId="145" fillId="46" borderId="0" xfId="3" applyNumberFormat="1" applyFont="1" applyFill="1" applyBorder="1" applyAlignment="1" applyProtection="1">
      <alignment horizontal="center" vertical="center"/>
      <protection hidden="1"/>
    </xf>
    <xf numFmtId="184" fontId="61" fillId="46" borderId="6" xfId="5" applyNumberFormat="1" applyFont="1" applyFill="1" applyBorder="1" applyAlignment="1">
      <alignment horizontal="right" vertical="center"/>
    </xf>
    <xf numFmtId="2" fontId="61" fillId="46" borderId="0" xfId="2" applyNumberFormat="1" applyFont="1" applyFill="1" applyAlignment="1">
      <alignment horizontal="center" vertical="center"/>
    </xf>
    <xf numFmtId="4" fontId="61" fillId="46" borderId="0" xfId="2" applyNumberFormat="1" applyFont="1" applyFill="1" applyAlignment="1">
      <alignment horizontal="center" vertical="center"/>
    </xf>
    <xf numFmtId="4" fontId="61" fillId="46" borderId="6" xfId="2" applyNumberFormat="1" applyFont="1" applyFill="1" applyBorder="1" applyAlignment="1">
      <alignment horizontal="center" vertical="center"/>
    </xf>
    <xf numFmtId="198" fontId="61" fillId="46" borderId="0" xfId="19" applyNumberFormat="1" applyFont="1" applyFill="1" applyAlignment="1">
      <alignment horizontal="center" vertical="center"/>
    </xf>
    <xf numFmtId="1" fontId="61" fillId="46" borderId="40" xfId="26" applyNumberFormat="1" applyFont="1" applyFill="1" applyBorder="1" applyAlignment="1" applyProtection="1">
      <alignment horizontal="center" vertical="center"/>
      <protection hidden="1"/>
    </xf>
    <xf numFmtId="198" fontId="62" fillId="46" borderId="34" xfId="19" applyNumberFormat="1" applyFont="1" applyFill="1" applyBorder="1" applyAlignment="1">
      <alignment vertical="center"/>
    </xf>
    <xf numFmtId="0" fontId="88" fillId="0" borderId="0" xfId="3327" quotePrefix="1" applyFont="1" applyAlignment="1">
      <alignment vertical="center"/>
    </xf>
    <xf numFmtId="0" fontId="61" fillId="46" borderId="0" xfId="3327" applyFont="1" applyFill="1" applyAlignment="1">
      <alignment vertical="center"/>
    </xf>
    <xf numFmtId="0" fontId="61" fillId="46" borderId="0" xfId="23" applyFont="1" applyFill="1" applyAlignment="1" applyProtection="1">
      <alignment vertical="center"/>
      <protection hidden="1"/>
    </xf>
    <xf numFmtId="2" fontId="61" fillId="46" borderId="0" xfId="23" applyNumberFormat="1" applyFont="1" applyFill="1" applyAlignment="1" applyProtection="1">
      <alignment vertical="center"/>
      <protection hidden="1"/>
    </xf>
    <xf numFmtId="198" fontId="61" fillId="46" borderId="40" xfId="26" applyNumberFormat="1" applyFont="1" applyFill="1" applyBorder="1" applyAlignment="1" applyProtection="1">
      <alignment horizontal="center" vertical="center"/>
      <protection hidden="1"/>
    </xf>
    <xf numFmtId="2" fontId="85" fillId="37" borderId="35" xfId="0" applyNumberFormat="1" applyFont="1" applyFill="1" applyBorder="1" applyAlignment="1">
      <alignment vertical="center" wrapText="1"/>
    </xf>
    <xf numFmtId="2" fontId="85" fillId="0" borderId="35" xfId="0" applyNumberFormat="1" applyFont="1" applyBorder="1" applyAlignment="1">
      <alignment horizontal="center" vertical="center" wrapText="1"/>
    </xf>
    <xf numFmtId="199" fontId="85" fillId="0" borderId="35" xfId="0" applyNumberFormat="1" applyFont="1" applyBorder="1" applyAlignment="1">
      <alignment horizontal="center" vertical="center" wrapText="1"/>
    </xf>
    <xf numFmtId="2" fontId="85" fillId="0" borderId="35" xfId="0" applyNumberFormat="1" applyFont="1" applyBorder="1" applyAlignment="1">
      <alignment vertical="center" wrapText="1"/>
    </xf>
    <xf numFmtId="0" fontId="85" fillId="0" borderId="35" xfId="0" applyFont="1" applyBorder="1" applyAlignment="1">
      <alignment vertical="center" wrapText="1"/>
    </xf>
    <xf numFmtId="0" fontId="85" fillId="0" borderId="35" xfId="0" applyFont="1" applyBorder="1" applyAlignment="1">
      <alignment horizontal="center" vertical="center" wrapText="1"/>
    </xf>
    <xf numFmtId="0" fontId="76" fillId="0" borderId="0" xfId="19" applyFont="1" applyAlignment="1">
      <alignment vertical="center"/>
    </xf>
    <xf numFmtId="0" fontId="76" fillId="36" borderId="0" xfId="0" applyFont="1" applyFill="1" applyAlignment="1">
      <alignment horizontal="center" vertical="center" wrapText="1"/>
    </xf>
    <xf numFmtId="2" fontId="94" fillId="0" borderId="45" xfId="0" quotePrefix="1" applyNumberFormat="1" applyFont="1" applyBorder="1" applyAlignment="1">
      <alignment vertical="center"/>
    </xf>
    <xf numFmtId="178" fontId="94" fillId="0" borderId="35" xfId="0" quotePrefix="1" applyNumberFormat="1" applyFont="1" applyBorder="1" applyAlignment="1">
      <alignment horizontal="center" vertical="center"/>
    </xf>
    <xf numFmtId="0" fontId="94" fillId="47" borderId="35" xfId="0" applyFont="1" applyFill="1" applyBorder="1" applyAlignment="1">
      <alignment horizontal="center" vertical="center"/>
    </xf>
    <xf numFmtId="0" fontId="94" fillId="47" borderId="35" xfId="0" applyFont="1" applyFill="1" applyBorder="1" applyAlignment="1">
      <alignment vertical="center"/>
    </xf>
    <xf numFmtId="199" fontId="94" fillId="47" borderId="35" xfId="0" applyNumberFormat="1" applyFont="1" applyFill="1" applyBorder="1" applyAlignment="1">
      <alignment horizontal="center" vertical="center"/>
    </xf>
    <xf numFmtId="0" fontId="0" fillId="38" borderId="40" xfId="0" applyFill="1" applyBorder="1"/>
    <xf numFmtId="183" fontId="90" fillId="45" borderId="40" xfId="2517" applyNumberFormat="1" applyFont="1" applyFill="1" applyBorder="1" applyAlignment="1" applyProtection="1">
      <alignment horizontal="center" vertical="center"/>
      <protection hidden="1"/>
    </xf>
    <xf numFmtId="183" fontId="90" fillId="43" borderId="40" xfId="2517" applyNumberFormat="1" applyFont="1" applyFill="1" applyBorder="1" applyAlignment="1" applyProtection="1">
      <alignment horizontal="center" vertical="center"/>
      <protection hidden="1"/>
    </xf>
    <xf numFmtId="0" fontId="62" fillId="48" borderId="40" xfId="3327" applyFont="1" applyFill="1" applyBorder="1" applyAlignment="1">
      <alignment horizontal="center" vertical="center"/>
    </xf>
    <xf numFmtId="198" fontId="76" fillId="48" borderId="49" xfId="2517" applyNumberFormat="1" applyFont="1" applyFill="1" applyBorder="1" applyAlignment="1" applyProtection="1">
      <alignment horizontal="center" vertical="center"/>
      <protection hidden="1"/>
    </xf>
    <xf numFmtId="183" fontId="76" fillId="48" borderId="40" xfId="2517" applyNumberFormat="1" applyFont="1" applyFill="1" applyBorder="1" applyAlignment="1" applyProtection="1">
      <alignment horizontal="center" vertical="center"/>
      <protection hidden="1"/>
    </xf>
    <xf numFmtId="183" fontId="96" fillId="42" borderId="50" xfId="0" applyNumberFormat="1" applyFont="1" applyFill="1" applyBorder="1" applyAlignment="1" applyProtection="1">
      <alignment horizontal="center" vertical="center"/>
      <protection hidden="1"/>
    </xf>
    <xf numFmtId="183" fontId="96" fillId="43" borderId="7" xfId="2517" applyNumberFormat="1" applyFont="1" applyFill="1" applyBorder="1" applyAlignment="1" applyProtection="1">
      <alignment horizontal="center" vertical="center"/>
      <protection hidden="1"/>
    </xf>
    <xf numFmtId="183" fontId="147" fillId="43" borderId="7" xfId="2517" applyNumberFormat="1" applyFont="1" applyFill="1" applyBorder="1" applyAlignment="1" applyProtection="1">
      <alignment horizontal="center" vertical="center"/>
      <protection hidden="1"/>
    </xf>
    <xf numFmtId="10" fontId="148" fillId="48" borderId="7" xfId="26" applyNumberFormat="1" applyFont="1" applyFill="1" applyBorder="1" applyAlignment="1" applyProtection="1">
      <alignment horizontal="center" vertical="center"/>
      <protection hidden="1"/>
    </xf>
    <xf numFmtId="179" fontId="148" fillId="48" borderId="7" xfId="26" applyNumberFormat="1" applyFont="1" applyFill="1" applyBorder="1" applyAlignment="1" applyProtection="1">
      <alignment horizontal="center" vertical="center"/>
      <protection hidden="1"/>
    </xf>
    <xf numFmtId="178" fontId="94" fillId="0" borderId="85" xfId="0" applyNumberFormat="1" applyFont="1" applyBorder="1" applyAlignment="1">
      <alignment horizontal="center" vertical="center"/>
    </xf>
    <xf numFmtId="178" fontId="94" fillId="0" borderId="86" xfId="0" applyNumberFormat="1" applyFont="1" applyBorder="1" applyAlignment="1">
      <alignment horizontal="center" vertical="center"/>
    </xf>
    <xf numFmtId="0" fontId="61" fillId="0" borderId="87" xfId="0" applyFont="1" applyBorder="1" applyAlignment="1">
      <alignment horizontal="center" vertical="center"/>
    </xf>
    <xf numFmtId="0" fontId="61" fillId="0" borderId="88" xfId="0" applyFont="1" applyBorder="1" applyAlignment="1">
      <alignment horizontal="center" vertical="center"/>
    </xf>
    <xf numFmtId="0" fontId="94" fillId="0" borderId="85" xfId="0" applyFont="1" applyBorder="1" applyAlignment="1">
      <alignment vertical="center"/>
    </xf>
    <xf numFmtId="0" fontId="94" fillId="0" borderId="85" xfId="10" applyNumberFormat="1" applyFont="1" applyFill="1" applyBorder="1" applyAlignment="1">
      <alignment vertical="center"/>
    </xf>
    <xf numFmtId="2" fontId="94" fillId="38" borderId="85" xfId="0" applyNumberFormat="1" applyFont="1" applyFill="1" applyBorder="1" applyAlignment="1">
      <alignment horizontal="center" vertical="center"/>
    </xf>
    <xf numFmtId="2" fontId="61" fillId="0" borderId="85" xfId="10" applyNumberFormat="1" applyFont="1" applyFill="1" applyBorder="1" applyAlignment="1">
      <alignment horizontal="center" vertical="center"/>
    </xf>
    <xf numFmtId="176" fontId="61" fillId="0" borderId="89" xfId="10" applyNumberFormat="1" applyFont="1" applyFill="1" applyBorder="1" applyAlignment="1">
      <alignment horizontal="center" vertical="center"/>
    </xf>
    <xf numFmtId="0" fontId="61" fillId="0" borderId="90" xfId="10" applyNumberFormat="1" applyFont="1" applyFill="1" applyBorder="1" applyAlignment="1">
      <alignment horizontal="left" vertical="center"/>
    </xf>
    <xf numFmtId="185" fontId="61" fillId="0" borderId="91" xfId="0" applyNumberFormat="1" applyFont="1" applyBorder="1" applyAlignment="1">
      <alignment horizontal="center" vertical="center"/>
    </xf>
    <xf numFmtId="185" fontId="61" fillId="0" borderId="17" xfId="0" applyNumberFormat="1" applyFont="1" applyBorder="1" applyAlignment="1">
      <alignment horizontal="center" vertical="center"/>
    </xf>
    <xf numFmtId="193" fontId="85" fillId="37" borderId="93" xfId="0" applyNumberFormat="1" applyFont="1" applyFill="1" applyBorder="1" applyAlignment="1">
      <alignment horizontal="center" vertical="center" wrapText="1"/>
    </xf>
    <xf numFmtId="0" fontId="85" fillId="37" borderId="92" xfId="0" quotePrefix="1" applyFont="1" applyFill="1" applyBorder="1" applyAlignment="1">
      <alignment horizontal="center" vertical="center" wrapText="1"/>
    </xf>
    <xf numFmtId="0" fontId="134" fillId="0" borderId="0" xfId="0" applyFont="1" applyAlignment="1">
      <alignment vertical="center"/>
    </xf>
    <xf numFmtId="0" fontId="133" fillId="0" borderId="0" xfId="17" applyFont="1" applyAlignment="1">
      <alignment horizontal="left" vertical="center"/>
    </xf>
    <xf numFmtId="0" fontId="61" fillId="0" borderId="0" xfId="26" applyNumberFormat="1" applyFont="1" applyFill="1" applyBorder="1" applyAlignment="1" applyProtection="1">
      <alignment horizontal="center" vertical="center"/>
      <protection hidden="1"/>
    </xf>
    <xf numFmtId="0" fontId="149" fillId="0" borderId="0" xfId="0" applyFont="1" applyAlignment="1">
      <alignment horizontal="center" vertical="center"/>
    </xf>
    <xf numFmtId="190" fontId="76" fillId="43" borderId="40" xfId="26" applyNumberFormat="1" applyFont="1" applyFill="1" applyBorder="1" applyAlignment="1" applyProtection="1">
      <alignment horizontal="center" vertical="center"/>
      <protection hidden="1"/>
    </xf>
    <xf numFmtId="0" fontId="75" fillId="0" borderId="0" xfId="0" applyFont="1" applyAlignment="1">
      <alignment vertical="center"/>
    </xf>
    <xf numFmtId="0" fontId="61" fillId="0" borderId="0" xfId="0" applyFont="1" applyAlignment="1">
      <alignment vertical="center" wrapText="1"/>
    </xf>
    <xf numFmtId="0" fontId="61" fillId="0" borderId="0" xfId="0" applyFont="1" applyAlignment="1">
      <alignment horizontal="right" vertical="center"/>
    </xf>
    <xf numFmtId="0" fontId="133" fillId="0" borderId="0" xfId="17" applyFont="1" applyAlignment="1">
      <alignment vertical="center" wrapText="1"/>
    </xf>
    <xf numFmtId="0" fontId="62" fillId="0" borderId="0" xfId="0" applyFont="1" applyAlignment="1">
      <alignment vertical="center"/>
    </xf>
    <xf numFmtId="190" fontId="133" fillId="38" borderId="47" xfId="26" applyNumberFormat="1" applyFont="1" applyFill="1" applyBorder="1" applyAlignment="1" applyProtection="1">
      <alignment vertical="center"/>
      <protection hidden="1"/>
    </xf>
    <xf numFmtId="0" fontId="120" fillId="0" borderId="0" xfId="17" applyFont="1" applyAlignment="1">
      <alignment vertical="center"/>
    </xf>
    <xf numFmtId="0" fontId="152" fillId="0" borderId="0" xfId="0" applyFont="1" applyAlignment="1">
      <alignment vertical="center"/>
    </xf>
    <xf numFmtId="0" fontId="134" fillId="0" borderId="0" xfId="0" applyFont="1" applyAlignment="1">
      <alignment horizontal="center" vertical="center"/>
    </xf>
    <xf numFmtId="1" fontId="15" fillId="39" borderId="0" xfId="0" applyNumberFormat="1" applyFont="1" applyFill="1" applyAlignment="1">
      <alignment horizontal="left"/>
    </xf>
    <xf numFmtId="0" fontId="71" fillId="0" borderId="0" xfId="0" quotePrefix="1" applyFont="1" applyAlignment="1">
      <alignment horizontal="center" vertical="center"/>
    </xf>
    <xf numFmtId="0" fontId="122" fillId="0" borderId="0" xfId="0" applyFont="1" applyAlignment="1">
      <alignment horizontal="right" vertical="center" indent="2"/>
    </xf>
    <xf numFmtId="183" fontId="94" fillId="0" borderId="43" xfId="2517" applyNumberFormat="1" applyFont="1" applyFill="1" applyBorder="1" applyAlignment="1" applyProtection="1">
      <alignment horizontal="center" vertical="center"/>
      <protection hidden="1"/>
    </xf>
    <xf numFmtId="0" fontId="153" fillId="49" borderId="97" xfId="0" applyFont="1" applyFill="1" applyBorder="1" applyAlignment="1">
      <alignment horizontal="center" vertical="center" wrapText="1"/>
    </xf>
    <xf numFmtId="198" fontId="153" fillId="49" borderId="9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98" fontId="0" fillId="0" borderId="0" xfId="0" applyNumberFormat="1"/>
    <xf numFmtId="184" fontId="94" fillId="46" borderId="0" xfId="5" applyNumberFormat="1" applyFont="1" applyFill="1" applyAlignment="1">
      <alignment horizontal="right" vertical="center"/>
    </xf>
    <xf numFmtId="2" fontId="71" fillId="0" borderId="0" xfId="0" applyNumberFormat="1" applyFont="1"/>
    <xf numFmtId="0" fontId="71" fillId="0" borderId="0" xfId="0" applyFont="1" applyAlignment="1">
      <alignment horizontal="right"/>
    </xf>
    <xf numFmtId="0" fontId="64" fillId="0" borderId="41" xfId="19" applyFont="1" applyBorder="1"/>
    <xf numFmtId="0" fontId="0" fillId="0" borderId="41" xfId="0" applyBorder="1"/>
    <xf numFmtId="178" fontId="94" fillId="0" borderId="41" xfId="0" applyNumberFormat="1" applyFont="1" applyBorder="1" applyAlignment="1">
      <alignment horizontal="center" vertical="center"/>
    </xf>
    <xf numFmtId="0" fontId="62" fillId="0" borderId="0" xfId="0" applyFont="1" applyAlignment="1">
      <alignment horizontal="left" vertical="center"/>
    </xf>
    <xf numFmtId="180" fontId="61" fillId="46" borderId="40" xfId="26" applyNumberFormat="1" applyFont="1" applyFill="1" applyBorder="1" applyAlignment="1" applyProtection="1">
      <alignment horizontal="center" vertical="center"/>
      <protection hidden="1"/>
    </xf>
    <xf numFmtId="203" fontId="133" fillId="38" borderId="47" xfId="26" applyNumberFormat="1" applyFont="1" applyFill="1" applyBorder="1" applyAlignment="1" applyProtection="1">
      <alignment vertical="center"/>
      <protection hidden="1"/>
    </xf>
    <xf numFmtId="0" fontId="62" fillId="0" borderId="0" xfId="16" applyFont="1" applyAlignment="1" applyProtection="1">
      <alignment horizontal="right" vertical="center" indent="2"/>
      <protection hidden="1"/>
    </xf>
    <xf numFmtId="198" fontId="17" fillId="0" borderId="0" xfId="19" applyNumberFormat="1" applyFont="1" applyAlignment="1">
      <alignment vertical="center"/>
    </xf>
    <xf numFmtId="0" fontId="94" fillId="0" borderId="85" xfId="0" applyFont="1" applyBorder="1" applyAlignment="1">
      <alignment horizontal="center" vertical="center"/>
    </xf>
    <xf numFmtId="199" fontId="94" fillId="0" borderId="85" xfId="0" applyNumberFormat="1" applyFont="1" applyBorder="1" applyAlignment="1">
      <alignment horizontal="center" vertical="center"/>
    </xf>
    <xf numFmtId="178" fontId="94" fillId="0" borderId="85" xfId="0" quotePrefix="1" applyNumberFormat="1" applyFont="1" applyBorder="1" applyAlignment="1">
      <alignment horizontal="center" vertical="center"/>
    </xf>
    <xf numFmtId="181" fontId="94" fillId="0" borderId="85" xfId="0" applyNumberFormat="1" applyFont="1" applyBorder="1" applyAlignment="1">
      <alignment horizontal="center" vertical="center"/>
    </xf>
    <xf numFmtId="1" fontId="94" fillId="0" borderId="85" xfId="0" applyNumberFormat="1" applyFont="1" applyBorder="1" applyAlignment="1">
      <alignment horizontal="center" vertical="center"/>
    </xf>
    <xf numFmtId="1" fontId="131" fillId="0" borderId="0" xfId="19" applyNumberFormat="1" applyFont="1" applyAlignment="1">
      <alignment horizontal="left" vertical="center"/>
    </xf>
    <xf numFmtId="0" fontId="64" fillId="0" borderId="40" xfId="19" applyFont="1" applyBorder="1"/>
    <xf numFmtId="0" fontId="61" fillId="0" borderId="40" xfId="28" applyFont="1" applyBorder="1"/>
    <xf numFmtId="0" fontId="0" fillId="0" borderId="40" xfId="0" applyBorder="1"/>
    <xf numFmtId="190" fontId="61" fillId="38" borderId="75" xfId="26" applyNumberFormat="1" applyFont="1" applyFill="1" applyBorder="1" applyAlignment="1" applyProtection="1">
      <alignment horizontal="center" vertical="center"/>
      <protection hidden="1"/>
    </xf>
    <xf numFmtId="0" fontId="0" fillId="0" borderId="98" xfId="0" applyBorder="1" applyAlignment="1">
      <alignment vertical="center"/>
    </xf>
    <xf numFmtId="0" fontId="0" fillId="0" borderId="99" xfId="0" applyBorder="1" applyAlignment="1">
      <alignment vertical="center"/>
    </xf>
    <xf numFmtId="0" fontId="0" fillId="0" borderId="99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183" fontId="94" fillId="43" borderId="43" xfId="2517" applyNumberFormat="1" applyFont="1" applyFill="1" applyBorder="1" applyAlignment="1" applyProtection="1">
      <alignment horizontal="center" vertical="center"/>
      <protection hidden="1"/>
    </xf>
    <xf numFmtId="183" fontId="94" fillId="43" borderId="46" xfId="0" applyNumberFormat="1" applyFont="1" applyFill="1" applyBorder="1" applyAlignment="1" applyProtection="1">
      <alignment horizontal="center" vertical="center"/>
      <protection hidden="1"/>
    </xf>
    <xf numFmtId="183" fontId="94" fillId="0" borderId="101" xfId="2517" applyNumberFormat="1" applyFont="1" applyFill="1" applyBorder="1" applyAlignment="1" applyProtection="1">
      <alignment horizontal="center" vertical="center"/>
      <protection hidden="1"/>
    </xf>
    <xf numFmtId="181" fontId="94" fillId="0" borderId="45" xfId="10" applyNumberFormat="1" applyFont="1" applyFill="1" applyBorder="1" applyAlignment="1">
      <alignment horizontal="left" vertical="center"/>
    </xf>
    <xf numFmtId="178" fontId="94" fillId="34" borderId="85" xfId="0" applyNumberFormat="1" applyFont="1" applyFill="1" applyBorder="1" applyAlignment="1">
      <alignment horizontal="center" vertical="center"/>
    </xf>
    <xf numFmtId="0" fontId="64" fillId="34" borderId="0" xfId="19" applyFont="1" applyFill="1"/>
    <xf numFmtId="1" fontId="61" fillId="34" borderId="45" xfId="0" applyNumberFormat="1" applyFont="1" applyFill="1" applyBorder="1" applyAlignment="1">
      <alignment horizontal="center" vertical="center"/>
    </xf>
    <xf numFmtId="2" fontId="94" fillId="34" borderId="45" xfId="0" applyNumberFormat="1" applyFont="1" applyFill="1" applyBorder="1" applyAlignment="1">
      <alignment vertical="center"/>
    </xf>
    <xf numFmtId="0" fontId="94" fillId="34" borderId="45" xfId="0" applyFont="1" applyFill="1" applyBorder="1" applyAlignment="1">
      <alignment horizontal="left" vertical="center" wrapText="1"/>
    </xf>
    <xf numFmtId="1" fontId="61" fillId="38" borderId="51" xfId="2517" applyNumberFormat="1" applyFont="1" applyFill="1" applyBorder="1" applyAlignment="1" applyProtection="1">
      <alignment horizontal="center" vertical="center"/>
      <protection hidden="1"/>
    </xf>
    <xf numFmtId="177" fontId="61" fillId="0" borderId="32" xfId="16" applyNumberFormat="1" applyFont="1" applyBorder="1" applyAlignment="1" applyProtection="1">
      <alignment horizontal="left" vertical="center"/>
      <protection hidden="1"/>
    </xf>
    <xf numFmtId="0" fontId="155" fillId="0" borderId="102" xfId="19" applyFont="1" applyBorder="1" applyAlignment="1">
      <alignment vertical="center"/>
    </xf>
    <xf numFmtId="43" fontId="156" fillId="0" borderId="102" xfId="2" applyFont="1" applyFill="1" applyBorder="1" applyAlignment="1" applyProtection="1">
      <alignment horizontal="right" vertical="center"/>
      <protection hidden="1"/>
    </xf>
    <xf numFmtId="190" fontId="62" fillId="46" borderId="34" xfId="3" applyNumberFormat="1" applyFont="1" applyFill="1" applyBorder="1" applyAlignment="1" applyProtection="1">
      <alignment horizontal="center" vertical="center"/>
      <protection hidden="1"/>
    </xf>
    <xf numFmtId="0" fontId="157" fillId="0" borderId="0" xfId="0" applyFont="1" applyAlignment="1">
      <alignment vertical="center"/>
    </xf>
    <xf numFmtId="0" fontId="16" fillId="9" borderId="0" xfId="19" applyFont="1" applyFill="1" applyAlignment="1">
      <alignment vertical="center"/>
    </xf>
    <xf numFmtId="0" fontId="68" fillId="0" borderId="13" xfId="0" applyFont="1" applyBorder="1" applyAlignment="1">
      <alignment horizontal="center" vertical="center" wrapText="1"/>
    </xf>
    <xf numFmtId="0" fontId="68" fillId="0" borderId="14" xfId="0" applyFont="1" applyBorder="1" applyAlignment="1">
      <alignment horizontal="center" vertical="center" wrapText="1"/>
    </xf>
    <xf numFmtId="0" fontId="68" fillId="0" borderId="15" xfId="0" applyFont="1" applyBorder="1" applyAlignment="1">
      <alignment horizontal="center" vertical="center" wrapText="1"/>
    </xf>
    <xf numFmtId="0" fontId="68" fillId="0" borderId="16" xfId="0" applyFont="1" applyBorder="1" applyAlignment="1">
      <alignment horizontal="center" vertical="center" wrapText="1"/>
    </xf>
    <xf numFmtId="0" fontId="68" fillId="0" borderId="17" xfId="0" applyFont="1" applyBorder="1" applyAlignment="1">
      <alignment horizontal="center" vertical="center" wrapText="1"/>
    </xf>
    <xf numFmtId="0" fontId="68" fillId="0" borderId="18" xfId="0" applyFont="1" applyBorder="1" applyAlignment="1">
      <alignment horizontal="center" vertical="center" wrapText="1"/>
    </xf>
    <xf numFmtId="0" fontId="115" fillId="0" borderId="53" xfId="0" applyFont="1" applyBorder="1" applyAlignment="1">
      <alignment horizontal="center" vertical="center" wrapText="1"/>
    </xf>
    <xf numFmtId="0" fontId="115" fillId="0" borderId="54" xfId="0" applyFont="1" applyBorder="1" applyAlignment="1">
      <alignment horizontal="center" vertical="center" wrapText="1"/>
    </xf>
    <xf numFmtId="0" fontId="115" fillId="0" borderId="55" xfId="0" applyFont="1" applyBorder="1" applyAlignment="1">
      <alignment horizontal="center" vertical="center" wrapText="1"/>
    </xf>
    <xf numFmtId="0" fontId="115" fillId="0" borderId="56" xfId="0" applyFont="1" applyBorder="1" applyAlignment="1">
      <alignment horizontal="center" vertical="center" wrapText="1"/>
    </xf>
    <xf numFmtId="0" fontId="115" fillId="0" borderId="0" xfId="0" applyFont="1" applyAlignment="1">
      <alignment horizontal="center" vertical="center" wrapText="1"/>
    </xf>
    <xf numFmtId="0" fontId="115" fillId="0" borderId="57" xfId="0" applyFont="1" applyBorder="1" applyAlignment="1">
      <alignment horizontal="center" vertical="center" wrapText="1"/>
    </xf>
    <xf numFmtId="0" fontId="115" fillId="0" borderId="58" xfId="0" applyFont="1" applyBorder="1" applyAlignment="1">
      <alignment horizontal="center" vertical="center" wrapText="1"/>
    </xf>
    <xf numFmtId="0" fontId="115" fillId="0" borderId="59" xfId="0" applyFont="1" applyBorder="1" applyAlignment="1">
      <alignment horizontal="center" vertical="center" wrapText="1"/>
    </xf>
    <xf numFmtId="0" fontId="115" fillId="0" borderId="60" xfId="0" applyFont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center" vertical="center" wrapText="1"/>
    </xf>
    <xf numFmtId="0" fontId="70" fillId="0" borderId="15" xfId="0" applyFont="1" applyBorder="1" applyAlignment="1">
      <alignment horizontal="center" vertical="center" wrapText="1"/>
    </xf>
    <xf numFmtId="0" fontId="70" fillId="0" borderId="16" xfId="0" applyFont="1" applyBorder="1" applyAlignment="1">
      <alignment horizontal="center" vertical="center" wrapText="1"/>
    </xf>
    <xf numFmtId="0" fontId="70" fillId="0" borderId="17" xfId="0" applyFont="1" applyBorder="1" applyAlignment="1">
      <alignment horizontal="center" vertical="center" wrapText="1"/>
    </xf>
    <xf numFmtId="0" fontId="70" fillId="0" borderId="18" xfId="0" applyFont="1" applyBorder="1" applyAlignment="1">
      <alignment horizontal="center" vertical="center" wrapText="1"/>
    </xf>
    <xf numFmtId="0" fontId="154" fillId="35" borderId="13" xfId="0" applyFont="1" applyFill="1" applyBorder="1" applyAlignment="1">
      <alignment horizontal="center" vertical="center" wrapText="1"/>
    </xf>
    <xf numFmtId="0" fontId="70" fillId="35" borderId="14" xfId="0" applyFont="1" applyFill="1" applyBorder="1" applyAlignment="1">
      <alignment horizontal="center" vertical="center" wrapText="1"/>
    </xf>
    <xf numFmtId="0" fontId="70" fillId="35" borderId="15" xfId="0" applyFont="1" applyFill="1" applyBorder="1" applyAlignment="1">
      <alignment horizontal="center" vertical="center" wrapText="1"/>
    </xf>
    <xf numFmtId="0" fontId="70" fillId="35" borderId="16" xfId="0" applyFont="1" applyFill="1" applyBorder="1" applyAlignment="1">
      <alignment horizontal="center" vertical="center" wrapText="1"/>
    </xf>
    <xf numFmtId="0" fontId="70" fillId="35" borderId="17" xfId="0" applyFont="1" applyFill="1" applyBorder="1" applyAlignment="1">
      <alignment horizontal="center" vertical="center" wrapText="1"/>
    </xf>
    <xf numFmtId="0" fontId="70" fillId="35" borderId="18" xfId="0" applyFont="1" applyFill="1" applyBorder="1" applyAlignment="1">
      <alignment horizontal="center" vertical="center" wrapText="1"/>
    </xf>
    <xf numFmtId="0" fontId="13" fillId="0" borderId="70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center" vertical="center" wrapText="1"/>
    </xf>
    <xf numFmtId="0" fontId="13" fillId="0" borderId="72" xfId="0" applyFont="1" applyBorder="1" applyAlignment="1">
      <alignment horizontal="center" vertical="center" wrapText="1"/>
    </xf>
    <xf numFmtId="15" fontId="68" fillId="0" borderId="0" xfId="19" applyNumberFormat="1" applyFont="1" applyAlignment="1">
      <alignment horizontal="left"/>
    </xf>
    <xf numFmtId="0" fontId="115" fillId="34" borderId="32" xfId="0" applyFont="1" applyFill="1" applyBorder="1" applyAlignment="1">
      <alignment horizontal="center" vertical="center"/>
    </xf>
    <xf numFmtId="0" fontId="115" fillId="34" borderId="34" xfId="0" applyFont="1" applyFill="1" applyBorder="1" applyAlignment="1">
      <alignment horizontal="center" vertical="center"/>
    </xf>
    <xf numFmtId="0" fontId="124" fillId="0" borderId="0" xfId="0" applyFont="1" applyAlignment="1">
      <alignment horizontal="center" vertical="center"/>
    </xf>
    <xf numFmtId="0" fontId="146" fillId="0" borderId="77" xfId="3327" applyFont="1" applyBorder="1" applyAlignment="1">
      <alignment horizontal="center" vertical="center" wrapText="1"/>
    </xf>
    <xf numFmtId="0" fontId="146" fillId="0" borderId="78" xfId="3327" applyFont="1" applyBorder="1" applyAlignment="1">
      <alignment horizontal="center" vertical="center" wrapText="1"/>
    </xf>
    <xf numFmtId="0" fontId="146" fillId="0" borderId="79" xfId="3327" applyFont="1" applyBorder="1" applyAlignment="1">
      <alignment horizontal="center" vertical="center" wrapText="1"/>
    </xf>
    <xf numFmtId="0" fontId="146" fillId="0" borderId="80" xfId="3327" applyFont="1" applyBorder="1" applyAlignment="1">
      <alignment horizontal="center" vertical="center" wrapText="1"/>
    </xf>
    <xf numFmtId="0" fontId="146" fillId="0" borderId="81" xfId="3327" applyFont="1" applyBorder="1" applyAlignment="1">
      <alignment horizontal="center" vertical="center" wrapText="1"/>
    </xf>
    <xf numFmtId="0" fontId="146" fillId="0" borderId="82" xfId="3327" applyFont="1" applyBorder="1" applyAlignment="1">
      <alignment horizontal="center" vertical="center" wrapText="1"/>
    </xf>
    <xf numFmtId="15" fontId="65" fillId="0" borderId="0" xfId="19" applyNumberFormat="1" applyFont="1" applyAlignment="1">
      <alignment horizontal="left"/>
    </xf>
    <xf numFmtId="0" fontId="76" fillId="49" borderId="94" xfId="0" applyFont="1" applyFill="1" applyBorder="1" applyAlignment="1">
      <alignment horizontal="center" vertical="center" wrapText="1"/>
    </xf>
    <xf numFmtId="0" fontId="76" fillId="49" borderId="95" xfId="0" applyFont="1" applyFill="1" applyBorder="1" applyAlignment="1">
      <alignment horizontal="center" vertical="center" wrapText="1"/>
    </xf>
    <xf numFmtId="0" fontId="76" fillId="49" borderId="96" xfId="0" applyFont="1" applyFill="1" applyBorder="1" applyAlignment="1">
      <alignment horizontal="center" vertical="center" wrapText="1"/>
    </xf>
    <xf numFmtId="3" fontId="62" fillId="11" borderId="19" xfId="16" applyNumberFormat="1" applyFont="1" applyFill="1" applyBorder="1" applyAlignment="1" applyProtection="1">
      <alignment horizontal="left" vertical="top" wrapText="1"/>
      <protection hidden="1"/>
    </xf>
    <xf numFmtId="3" fontId="62" fillId="11" borderId="20" xfId="16" applyNumberFormat="1" applyFont="1" applyFill="1" applyBorder="1" applyAlignment="1" applyProtection="1">
      <alignment horizontal="left" vertical="top" wrapText="1"/>
      <protection hidden="1"/>
    </xf>
    <xf numFmtId="3" fontId="62" fillId="11" borderId="21" xfId="16" applyNumberFormat="1" applyFont="1" applyFill="1" applyBorder="1" applyAlignment="1" applyProtection="1">
      <alignment horizontal="left" vertical="top" wrapText="1"/>
      <protection hidden="1"/>
    </xf>
    <xf numFmtId="0" fontId="129" fillId="36" borderId="0" xfId="16" applyFont="1" applyFill="1" applyAlignment="1" applyProtection="1">
      <alignment horizontal="left" vertical="center"/>
      <protection hidden="1"/>
    </xf>
    <xf numFmtId="0" fontId="134" fillId="0" borderId="0" xfId="0" applyFont="1" applyAlignment="1">
      <alignment horizontal="center" vertical="center"/>
    </xf>
    <xf numFmtId="0" fontId="133" fillId="0" borderId="0" xfId="0" applyFont="1" applyAlignment="1">
      <alignment horizontal="left" vertical="center" wrapText="1"/>
    </xf>
    <xf numFmtId="0" fontId="129" fillId="40" borderId="0" xfId="0" applyFont="1" applyFill="1" applyAlignment="1">
      <alignment horizontal="left" vertical="center" wrapText="1"/>
    </xf>
    <xf numFmtId="0" fontId="151" fillId="36" borderId="0" xfId="16" applyFont="1" applyFill="1" applyAlignment="1" applyProtection="1">
      <alignment horizontal="left" vertical="center"/>
      <protection hidden="1"/>
    </xf>
    <xf numFmtId="198" fontId="94" fillId="38" borderId="84" xfId="0" applyNumberFormat="1" applyFont="1" applyFill="1" applyBorder="1" applyAlignment="1">
      <alignment horizontal="center" vertical="center"/>
    </xf>
    <xf numFmtId="198" fontId="94" fillId="38" borderId="76" xfId="0" applyNumberFormat="1" applyFont="1" applyFill="1" applyBorder="1" applyAlignment="1">
      <alignment horizontal="center" vertical="center"/>
    </xf>
    <xf numFmtId="2" fontId="87" fillId="36" borderId="0" xfId="0" applyNumberFormat="1" applyFont="1" applyFill="1" applyAlignment="1">
      <alignment horizontal="center" vertical="center" wrapText="1"/>
    </xf>
    <xf numFmtId="4" fontId="94" fillId="0" borderId="0" xfId="0" applyNumberFormat="1" applyFont="1" applyAlignment="1">
      <alignment horizontal="center" vertical="center"/>
    </xf>
  </cellXfs>
  <cellStyles count="3332">
    <cellStyle name="20% - Accent1 2" xfId="2518" xr:uid="{00000000-0005-0000-0000-000000000000}"/>
    <cellStyle name="20% - Accent2 2" xfId="2519" xr:uid="{00000000-0005-0000-0000-000001000000}"/>
    <cellStyle name="20% - Accent3 2" xfId="2520" xr:uid="{00000000-0005-0000-0000-000002000000}"/>
    <cellStyle name="20% - Accent4 2" xfId="2521" xr:uid="{00000000-0005-0000-0000-000003000000}"/>
    <cellStyle name="20% - Accent5 2" xfId="2522" xr:uid="{00000000-0005-0000-0000-000004000000}"/>
    <cellStyle name="20% - Accent6 2" xfId="2523" xr:uid="{00000000-0005-0000-0000-000005000000}"/>
    <cellStyle name="40% - Accent1 2" xfId="2524" xr:uid="{00000000-0005-0000-0000-000006000000}"/>
    <cellStyle name="40% - Accent2 2" xfId="2525" xr:uid="{00000000-0005-0000-0000-000007000000}"/>
    <cellStyle name="40% - Accent3 2" xfId="2526" xr:uid="{00000000-0005-0000-0000-000008000000}"/>
    <cellStyle name="40% - Accent4 2" xfId="2527" xr:uid="{00000000-0005-0000-0000-000009000000}"/>
    <cellStyle name="40% - Accent5 2" xfId="2528" xr:uid="{00000000-0005-0000-0000-00000A000000}"/>
    <cellStyle name="40% - Accent6 2" xfId="2529" xr:uid="{00000000-0005-0000-0000-00000B000000}"/>
    <cellStyle name="60% - Accent1 2" xfId="2530" xr:uid="{00000000-0005-0000-0000-00000C000000}"/>
    <cellStyle name="60% - Accent2 2" xfId="2531" xr:uid="{00000000-0005-0000-0000-00000D000000}"/>
    <cellStyle name="60% - Accent3 2" xfId="2532" xr:uid="{00000000-0005-0000-0000-00000E000000}"/>
    <cellStyle name="60% - Accent4 2" xfId="2533" xr:uid="{00000000-0005-0000-0000-00000F000000}"/>
    <cellStyle name="60% - Accent5 2" xfId="2534" xr:uid="{00000000-0005-0000-0000-000010000000}"/>
    <cellStyle name="60% - Accent6 2" xfId="2535" xr:uid="{00000000-0005-0000-0000-000011000000}"/>
    <cellStyle name="Accent1 2" xfId="2536" xr:uid="{00000000-0005-0000-0000-000012000000}"/>
    <cellStyle name="Accent2 2" xfId="2537" xr:uid="{00000000-0005-0000-0000-000013000000}"/>
    <cellStyle name="Accent3 2" xfId="2538" xr:uid="{00000000-0005-0000-0000-000014000000}"/>
    <cellStyle name="Accent4 2" xfId="2539" xr:uid="{00000000-0005-0000-0000-000015000000}"/>
    <cellStyle name="Accent5 2" xfId="2540" xr:uid="{00000000-0005-0000-0000-000016000000}"/>
    <cellStyle name="Accent6 2" xfId="2541" xr:uid="{00000000-0005-0000-0000-000017000000}"/>
    <cellStyle name="Bad" xfId="2542" xr:uid="{00000000-0005-0000-0000-000018000000}"/>
    <cellStyle name="Berekening" xfId="1" xr:uid="{00000000-0005-0000-0000-000019000000}"/>
    <cellStyle name="Berekening 2" xfId="2543" xr:uid="{00000000-0005-0000-0000-00001A000000}"/>
    <cellStyle name="Calculation" xfId="2544" xr:uid="{00000000-0005-0000-0000-00001B000000}"/>
    <cellStyle name="Check Cell" xfId="2545" xr:uid="{00000000-0005-0000-0000-00001C000000}"/>
    <cellStyle name="Comma [0]" xfId="2546" xr:uid="{00000000-0005-0000-0000-00001D000000}"/>
    <cellStyle name="Comma_AA BCR/ Basis ruimtestaat 13.0" xfId="2547" xr:uid="{00000000-0005-0000-0000-00001E000000}"/>
    <cellStyle name="Comma_CALCULATIEBLAD.XLS" xfId="2" xr:uid="{00000000-0005-0000-0000-00001F000000}"/>
    <cellStyle name="Comma_Uurtarieven 2000 LEVERANCIER" xfId="3" xr:uid="{00000000-0005-0000-0000-000020000000}"/>
    <cellStyle name="Controlecel 2" xfId="2548" xr:uid="{00000000-0005-0000-0000-000021000000}"/>
    <cellStyle name="Currency [0]" xfId="2549" xr:uid="{00000000-0005-0000-0000-000022000000}"/>
    <cellStyle name="Currency_2.objekten aanbestedi#B9BC8.xls" xfId="2550" xr:uid="{00000000-0005-0000-0000-000023000000}"/>
    <cellStyle name="Currency_ATIR-Calc-Uurtarief 2001" xfId="4" xr:uid="{00000000-0005-0000-0000-000024000000}"/>
    <cellStyle name="Currency_CALCULATIEBLAD.XLS" xfId="5" xr:uid="{00000000-0005-0000-0000-000025000000}"/>
    <cellStyle name="Currency_MACHINEKST.xls" xfId="6" xr:uid="{00000000-0005-0000-0000-000026000000}"/>
    <cellStyle name="euro" xfId="7" xr:uid="{00000000-0005-0000-0000-000027000000}"/>
    <cellStyle name="Euro 2" xfId="2551" xr:uid="{00000000-0005-0000-0000-000028000000}"/>
    <cellStyle name="Euro 3" xfId="2552" xr:uid="{00000000-0005-0000-0000-000029000000}"/>
    <cellStyle name="Euro 4" xfId="2553" xr:uid="{00000000-0005-0000-0000-00002A000000}"/>
    <cellStyle name="Euro_Calculatie Lenger Seafoods Yerseke 090106-1" xfId="2554" xr:uid="{00000000-0005-0000-0000-00002B000000}"/>
    <cellStyle name="Explanatory Text" xfId="2555" xr:uid="{00000000-0005-0000-0000-00002C000000}"/>
    <cellStyle name="Followed Hyperlink_Aantal groepen per school.xls" xfId="2556" xr:uid="{00000000-0005-0000-0000-00002D000000}"/>
    <cellStyle name="Gekoppelde cel" xfId="8" xr:uid="{00000000-0005-0000-0000-00002E000000}"/>
    <cellStyle name="Gekoppelde cel 2" xfId="2557" xr:uid="{00000000-0005-0000-0000-00002F000000}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28" builtinId="9" hidden="1"/>
    <cellStyle name="Gevolgde hyperlink" xfId="530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88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4" builtinId="9" hidden="1"/>
    <cellStyle name="Gevolgde hyperlink" xfId="1226" builtinId="9" hidden="1"/>
    <cellStyle name="Gevolgde hyperlink" xfId="1228" builtinId="9" hidden="1"/>
    <cellStyle name="Gevolgde hyperlink" xfId="1230" builtinId="9" hidden="1"/>
    <cellStyle name="Gevolgde hyperlink" xfId="1232" builtinId="9" hidden="1"/>
    <cellStyle name="Gevolgde hyperlink" xfId="1234" builtinId="9" hidden="1"/>
    <cellStyle name="Gevolgde hyperlink" xfId="1236" builtinId="9" hidden="1"/>
    <cellStyle name="Gevolgde hyperlink" xfId="1238" builtinId="9" hidden="1"/>
    <cellStyle name="Gevolgde hyperlink" xfId="1240" builtinId="9" hidden="1"/>
    <cellStyle name="Gevolgde hyperlink" xfId="1242" builtinId="9" hidden="1"/>
    <cellStyle name="Gevolgde hyperlink" xfId="1244" builtinId="9" hidden="1"/>
    <cellStyle name="Gevolgde hyperlink" xfId="1246" builtinId="9" hidden="1"/>
    <cellStyle name="Gevolgde hyperlink" xfId="1248" builtinId="9" hidden="1"/>
    <cellStyle name="Gevolgde hyperlink" xfId="1250" builtinId="9" hidden="1"/>
    <cellStyle name="Gevolgde hyperlink" xfId="1252" builtinId="9" hidden="1"/>
    <cellStyle name="Gevolgde hyperlink" xfId="1254" builtinId="9" hidden="1"/>
    <cellStyle name="Gevolgde hyperlink" xfId="1256" builtinId="9" hidden="1"/>
    <cellStyle name="Gevolgde hyperlink" xfId="1258" builtinId="9" hidden="1"/>
    <cellStyle name="Gevolgde hyperlink" xfId="1260" builtinId="9" hidden="1"/>
    <cellStyle name="Gevolgde hyperlink" xfId="1262" builtinId="9" hidden="1"/>
    <cellStyle name="Gevolgde hyperlink" xfId="1264" builtinId="9" hidden="1"/>
    <cellStyle name="Gevolgde hyperlink" xfId="1266" builtinId="9" hidden="1"/>
    <cellStyle name="Gevolgde hyperlink" xfId="1268" builtinId="9" hidden="1"/>
    <cellStyle name="Gevolgde hyperlink" xfId="1270" builtinId="9" hidden="1"/>
    <cellStyle name="Gevolgde hyperlink" xfId="1272" builtinId="9" hidden="1"/>
    <cellStyle name="Gevolgde hyperlink" xfId="1274" builtinId="9" hidden="1"/>
    <cellStyle name="Gevolgde hyperlink" xfId="1276" builtinId="9" hidden="1"/>
    <cellStyle name="Gevolgde hyperlink" xfId="1278" builtinId="9" hidden="1"/>
    <cellStyle name="Gevolgde hyperlink" xfId="1280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4" builtinId="9" hidden="1"/>
    <cellStyle name="Gevolgde hyperlink" xfId="1576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4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70" builtinId="9" hidden="1"/>
    <cellStyle name="Gevolgde hyperlink" xfId="2272" builtinId="9" hidden="1"/>
    <cellStyle name="Gevolgde hyperlink" xfId="2274" builtinId="9" hidden="1"/>
    <cellStyle name="Gevolgde hyperlink" xfId="2276" builtinId="9" hidden="1"/>
    <cellStyle name="Gevolgde hyperlink" xfId="2278" builtinId="9" hidden="1"/>
    <cellStyle name="Gevolgde hyperlink" xfId="2280" builtinId="9" hidden="1"/>
    <cellStyle name="Gevolgde hyperlink" xfId="2282" builtinId="9" hidden="1"/>
    <cellStyle name="Gevolgde hyperlink" xfId="2284" builtinId="9" hidden="1"/>
    <cellStyle name="Gevolgde hyperlink" xfId="2286" builtinId="9" hidden="1"/>
    <cellStyle name="Gevolgde hyperlink" xfId="2288" builtinId="9" hidden="1"/>
    <cellStyle name="Gevolgde hyperlink" xfId="2290" builtinId="9" hidden="1"/>
    <cellStyle name="Gevolgde hyperlink" xfId="2292" builtinId="9" hidden="1"/>
    <cellStyle name="Gevolgde hyperlink" xfId="2294" builtinId="9" hidden="1"/>
    <cellStyle name="Gevolgde hyperlink" xfId="2296" builtinId="9" hidden="1"/>
    <cellStyle name="Gevolgde hyperlink" xfId="2298" builtinId="9" hidden="1"/>
    <cellStyle name="Gevolgde hyperlink" xfId="2300" builtinId="9" hidden="1"/>
    <cellStyle name="Gevolgde hyperlink" xfId="2302" builtinId="9" hidden="1"/>
    <cellStyle name="Gevolgde hyperlink" xfId="2304" builtinId="9" hidden="1"/>
    <cellStyle name="Gevolgde hyperlink" xfId="2306" builtinId="9" hidden="1"/>
    <cellStyle name="Gevolgde hyperlink" xfId="2308" builtinId="9" hidden="1"/>
    <cellStyle name="Gevolgde hyperlink" xfId="2310" builtinId="9" hidden="1"/>
    <cellStyle name="Gevolgde hyperlink" xfId="2312" builtinId="9" hidden="1"/>
    <cellStyle name="Gevolgde hyperlink" xfId="2314" builtinId="9" hidden="1"/>
    <cellStyle name="Gevolgde hyperlink" xfId="2316" builtinId="9" hidden="1"/>
    <cellStyle name="Gevolgde hyperlink" xfId="2318" builtinId="9" hidden="1"/>
    <cellStyle name="Gevolgde hyperlink" xfId="2320" builtinId="9" hidden="1"/>
    <cellStyle name="Gevolgde hyperlink" xfId="2322" builtinId="9" hidden="1"/>
    <cellStyle name="Gevolgde hyperlink" xfId="2324" builtinId="9" hidden="1"/>
    <cellStyle name="Gevolgde hyperlink" xfId="2326" builtinId="9" hidden="1"/>
    <cellStyle name="Gevolgde hyperlink" xfId="2328" builtinId="9" hidden="1"/>
    <cellStyle name="Gevolgde hyperlink" xfId="2330" builtinId="9" hidden="1"/>
    <cellStyle name="Gevolgde hyperlink" xfId="2332" builtinId="9" hidden="1"/>
    <cellStyle name="Gevolgde hyperlink" xfId="2334" builtinId="9" hidden="1"/>
    <cellStyle name="Gevolgde hyperlink" xfId="2336" builtinId="9" hidden="1"/>
    <cellStyle name="Gevolgde hyperlink" xfId="2338" builtinId="9" hidden="1"/>
    <cellStyle name="Gevolgde hyperlink" xfId="2340" builtinId="9" hidden="1"/>
    <cellStyle name="Gevolgde hyperlink" xfId="2342" builtinId="9" hidden="1"/>
    <cellStyle name="Gevolgde hyperlink" xfId="2344" builtinId="9" hidden="1"/>
    <cellStyle name="Gevolgde hyperlink" xfId="2346" builtinId="9" hidden="1"/>
    <cellStyle name="Gevolgde hyperlink" xfId="2348" builtinId="9" hidden="1"/>
    <cellStyle name="Gevolgde hyperlink" xfId="2350" builtinId="9" hidden="1"/>
    <cellStyle name="Gevolgde hyperlink" xfId="2352" builtinId="9" hidden="1"/>
    <cellStyle name="Gevolgde hyperlink" xfId="2354" builtinId="9" hidden="1"/>
    <cellStyle name="Gevolgde hyperlink" xfId="2356" builtinId="9" hidden="1"/>
    <cellStyle name="Gevolgde hyperlink" xfId="2358" builtinId="9" hidden="1"/>
    <cellStyle name="Gevolgde hyperlink" xfId="2360" builtinId="9" hidden="1"/>
    <cellStyle name="Gevolgde hyperlink" xfId="2362" builtinId="9" hidden="1"/>
    <cellStyle name="Gevolgde hyperlink" xfId="2364" builtinId="9" hidden="1"/>
    <cellStyle name="Gevolgde hyperlink" xfId="2366" builtinId="9" hidden="1"/>
    <cellStyle name="Gevolgde hyperlink" xfId="2368" builtinId="9" hidden="1"/>
    <cellStyle name="Gevolgde hyperlink" xfId="2370" builtinId="9" hidden="1"/>
    <cellStyle name="Gevolgde hyperlink" xfId="2372" builtinId="9" hidden="1"/>
    <cellStyle name="Gevolgde hyperlink" xfId="2374" builtinId="9" hidden="1"/>
    <cellStyle name="Gevolgde hyperlink" xfId="2376" builtinId="9" hidden="1"/>
    <cellStyle name="Gevolgde hyperlink" xfId="2378" builtinId="9" hidden="1"/>
    <cellStyle name="Gevolgde hyperlink" xfId="2380" builtinId="9" hidden="1"/>
    <cellStyle name="Gevolgde hyperlink" xfId="2382" builtinId="9" hidden="1"/>
    <cellStyle name="Gevolgde hyperlink" xfId="2384" builtinId="9" hidden="1"/>
    <cellStyle name="Gevolgde hyperlink" xfId="2386" builtinId="9" hidden="1"/>
    <cellStyle name="Gevolgde hyperlink" xfId="2388" builtinId="9" hidden="1"/>
    <cellStyle name="Gevolgde hyperlink" xfId="2390" builtinId="9" hidden="1"/>
    <cellStyle name="Gevolgde hyperlink" xfId="2392" builtinId="9" hidden="1"/>
    <cellStyle name="Gevolgde hyperlink" xfId="2394" builtinId="9" hidden="1"/>
    <cellStyle name="Gevolgde hyperlink" xfId="2396" builtinId="9" hidden="1"/>
    <cellStyle name="Gevolgde hyperlink" xfId="2398" builtinId="9" hidden="1"/>
    <cellStyle name="Gevolgde hyperlink" xfId="2400" builtinId="9" hidden="1"/>
    <cellStyle name="Gevolgde hyperlink" xfId="2402" builtinId="9" hidden="1"/>
    <cellStyle name="Gevolgde hyperlink" xfId="2404" builtinId="9" hidden="1"/>
    <cellStyle name="Gevolgde hyperlink" xfId="2406" builtinId="9" hidden="1"/>
    <cellStyle name="Gevolgde hyperlink" xfId="2408" builtinId="9" hidden="1"/>
    <cellStyle name="Gevolgde hyperlink" xfId="2410" builtinId="9" hidden="1"/>
    <cellStyle name="Gevolgde hyperlink" xfId="2412" builtinId="9" hidden="1"/>
    <cellStyle name="Gevolgde hyperlink" xfId="2414" builtinId="9" hidden="1"/>
    <cellStyle name="Gevolgde hyperlink" xfId="2416" builtinId="9" hidden="1"/>
    <cellStyle name="Gevolgde hyperlink" xfId="2418" builtinId="9" hidden="1"/>
    <cellStyle name="Gevolgde hyperlink" xfId="2420" builtinId="9" hidden="1"/>
    <cellStyle name="Gevolgde hyperlink" xfId="2422" builtinId="9" hidden="1"/>
    <cellStyle name="Gevolgde hyperlink" xfId="2424" builtinId="9" hidden="1"/>
    <cellStyle name="Gevolgde hyperlink" xfId="2426" builtinId="9" hidden="1"/>
    <cellStyle name="Gevolgde hyperlink" xfId="2428" builtinId="9" hidden="1"/>
    <cellStyle name="Gevolgde hyperlink" xfId="2430" builtinId="9" hidden="1"/>
    <cellStyle name="Gevolgde hyperlink" xfId="2432" builtinId="9" hidden="1"/>
    <cellStyle name="Gevolgde hyperlink" xfId="2434" builtinId="9" hidden="1"/>
    <cellStyle name="Gevolgde hyperlink" xfId="2436" builtinId="9" hidden="1"/>
    <cellStyle name="Gevolgde hyperlink" xfId="2438" builtinId="9" hidden="1"/>
    <cellStyle name="Gevolgde hyperlink" xfId="2440" builtinId="9" hidden="1"/>
    <cellStyle name="Gevolgde hyperlink" xfId="2442" builtinId="9" hidden="1"/>
    <cellStyle name="Gevolgde hyperlink" xfId="2444" builtinId="9" hidden="1"/>
    <cellStyle name="Gevolgde hyperlink" xfId="2446" builtinId="9" hidden="1"/>
    <cellStyle name="Gevolgde hyperlink" xfId="2448" builtinId="9" hidden="1"/>
    <cellStyle name="Gevolgde hyperlink" xfId="2450" builtinId="9" hidden="1"/>
    <cellStyle name="Gevolgde hyperlink" xfId="2452" builtinId="9" hidden="1"/>
    <cellStyle name="Gevolgde hyperlink" xfId="2454" builtinId="9" hidden="1"/>
    <cellStyle name="Gevolgde hyperlink" xfId="2456" builtinId="9" hidden="1"/>
    <cellStyle name="Gevolgde hyperlink" xfId="2458" builtinId="9" hidden="1"/>
    <cellStyle name="Gevolgde hyperlink" xfId="2460" builtinId="9" hidden="1"/>
    <cellStyle name="Gevolgde hyperlink" xfId="2462" builtinId="9" hidden="1"/>
    <cellStyle name="Gevolgde hyperlink" xfId="2464" builtinId="9" hidden="1"/>
    <cellStyle name="Gevolgde hyperlink" xfId="2466" builtinId="9" hidden="1"/>
    <cellStyle name="Gevolgde hyperlink" xfId="2468" builtinId="9" hidden="1"/>
    <cellStyle name="Gevolgde hyperlink" xfId="2470" builtinId="9" hidden="1"/>
    <cellStyle name="Gevolgde hyperlink" xfId="2472" builtinId="9" hidden="1"/>
    <cellStyle name="Gevolgde hyperlink" xfId="2474" builtinId="9" hidden="1"/>
    <cellStyle name="Gevolgde hyperlink" xfId="2476" builtinId="9" hidden="1"/>
    <cellStyle name="Gevolgde hyperlink" xfId="2478" builtinId="9" hidden="1"/>
    <cellStyle name="Gevolgde hyperlink" xfId="2480" builtinId="9" hidden="1"/>
    <cellStyle name="Gevolgde hyperlink" xfId="2482" builtinId="9" hidden="1"/>
    <cellStyle name="Gevolgde hyperlink" xfId="2484" builtinId="9" hidden="1"/>
    <cellStyle name="Gevolgde hyperlink" xfId="2486" builtinId="9" hidden="1"/>
    <cellStyle name="Gevolgde hyperlink" xfId="2488" builtinId="9" hidden="1"/>
    <cellStyle name="Gevolgde hyperlink" xfId="2490" builtinId="9" hidden="1"/>
    <cellStyle name="Gevolgde hyperlink" xfId="2492" builtinId="9" hidden="1"/>
    <cellStyle name="Gevolgde hyperlink" xfId="2494" builtinId="9" hidden="1"/>
    <cellStyle name="Gevolgde hyperlink" xfId="2496" builtinId="9" hidden="1"/>
    <cellStyle name="Gevolgde hyperlink" xfId="2498" builtinId="9" hidden="1"/>
    <cellStyle name="Gevolgde hyperlink" xfId="2500" builtinId="9" hidden="1"/>
    <cellStyle name="Gevolgde hyperlink" xfId="2502" builtinId="9" hidden="1"/>
    <cellStyle name="Gevolgde hyperlink" xfId="2504" builtinId="9" hidden="1"/>
    <cellStyle name="Gevolgde hyperlink" xfId="2506" builtinId="9" hidden="1"/>
    <cellStyle name="Gevolgde hyperlink" xfId="2508" builtinId="9" hidden="1"/>
    <cellStyle name="Gevolgde hyperlink" xfId="2510" builtinId="9" hidden="1"/>
    <cellStyle name="Gevolgde hyperlink" xfId="2513" builtinId="9" hidden="1"/>
    <cellStyle name="Gevolgde hyperlink" xfId="2515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7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3" builtinId="9" hidden="1"/>
    <cellStyle name="Gevolgde hyperlink" xfId="3315" builtinId="9" hidden="1"/>
    <cellStyle name="Gevolgde hyperlink" xfId="3317" builtinId="9" hidden="1"/>
    <cellStyle name="Gevolgde hyperlink" xfId="3319" builtinId="9" hidden="1"/>
    <cellStyle name="Gevolgde hyperlink" xfId="3321" builtinId="9" hidden="1"/>
    <cellStyle name="Gevolgde hyperlink" xfId="3323" builtinId="9" hidden="1"/>
    <cellStyle name="Gevolgde hyperlink" xfId="3325" builtinId="9" hidden="1"/>
    <cellStyle name="Goed" xfId="9" xr:uid="{00000000-0005-0000-0000-000068060000}"/>
    <cellStyle name="Goed 2" xfId="2558" xr:uid="{00000000-0005-0000-0000-000069060000}"/>
    <cellStyle name="Good" xfId="2559" xr:uid="{00000000-0005-0000-0000-00006A060000}"/>
    <cellStyle name="Heading 1" xfId="2560" xr:uid="{00000000-0005-0000-0000-00006B060000}"/>
    <cellStyle name="Heading 2" xfId="2561" xr:uid="{00000000-0005-0000-0000-00006C060000}"/>
    <cellStyle name="Heading 3" xfId="2562" xr:uid="{00000000-0005-0000-0000-00006D060000}"/>
    <cellStyle name="Heading 4" xfId="2563" xr:uid="{00000000-0005-0000-0000-00006E060000}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2" builtinId="8" hidden="1"/>
    <cellStyle name="Hyperlink" xfId="2514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6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3312" builtinId="8" hidden="1"/>
    <cellStyle name="Hyperlink" xfId="3314" builtinId="8" hidden="1"/>
    <cellStyle name="Hyperlink" xfId="3316" builtinId="8" hidden="1"/>
    <cellStyle name="Hyperlink" xfId="3318" builtinId="8" hidden="1"/>
    <cellStyle name="Hyperlink" xfId="3320" builtinId="8" hidden="1"/>
    <cellStyle name="Hyperlink" xfId="3322" builtinId="8" hidden="1"/>
    <cellStyle name="Hyperlink" xfId="3324" builtinId="8" hidden="1"/>
    <cellStyle name="Hyperlink 2" xfId="2564" xr:uid="{00000000-0005-0000-0000-0000A70C0000}"/>
    <cellStyle name="Input" xfId="2565" xr:uid="{00000000-0005-0000-0000-0000A80C0000}"/>
    <cellStyle name="Invoer 2" xfId="2566" xr:uid="{00000000-0005-0000-0000-0000A90C0000}"/>
    <cellStyle name="Komma" xfId="10" builtinId="3"/>
    <cellStyle name="Komma 2" xfId="2567" xr:uid="{00000000-0005-0000-0000-0000AC0C0000}"/>
    <cellStyle name="Komma0" xfId="2568" xr:uid="{00000000-0005-0000-0000-0000AD0C0000}"/>
    <cellStyle name="kop" xfId="11" xr:uid="{00000000-0005-0000-0000-0000AE0C0000}"/>
    <cellStyle name="Kop 1 2" xfId="2569" xr:uid="{00000000-0005-0000-0000-0000AF0C0000}"/>
    <cellStyle name="Kop 2 2" xfId="2570" xr:uid="{00000000-0005-0000-0000-0000B00C0000}"/>
    <cellStyle name="Kop 3 2" xfId="2571" xr:uid="{00000000-0005-0000-0000-0000B10C0000}"/>
    <cellStyle name="Kop 4 2" xfId="2572" xr:uid="{00000000-0005-0000-0000-0000B20C0000}"/>
    <cellStyle name="Koppen_rekenblad" xfId="12" xr:uid="{00000000-0005-0000-0000-0000B30C0000}"/>
    <cellStyle name="koppenrekenblad2" xfId="13" xr:uid="{00000000-0005-0000-0000-0000B40C0000}"/>
    <cellStyle name="Linked Cell" xfId="2573" xr:uid="{00000000-0005-0000-0000-0000B50C0000}"/>
    <cellStyle name="m2" xfId="14" xr:uid="{00000000-0005-0000-0000-0000B60C0000}"/>
    <cellStyle name="Neutraal" xfId="15" xr:uid="{00000000-0005-0000-0000-0000B70C0000}"/>
    <cellStyle name="Neutraal 2" xfId="2574" xr:uid="{00000000-0005-0000-0000-0000B80C0000}"/>
    <cellStyle name="Neutral" xfId="2575" xr:uid="{00000000-0005-0000-0000-0000B90C0000}"/>
    <cellStyle name="Normaal 2" xfId="2511" xr:uid="{00000000-0005-0000-0000-0000BB0C0000}"/>
    <cellStyle name="Normaal 3" xfId="2516" xr:uid="{00000000-0005-0000-0000-0000BC0C0000}"/>
    <cellStyle name="Normaal 4" xfId="2576" xr:uid="{00000000-0005-0000-0000-0000BD0C0000}"/>
    <cellStyle name="Normal_ KLM-CTR(STA)-Recap.xls" xfId="16" xr:uid="{00000000-0005-0000-0000-0000BE0C0000}"/>
    <cellStyle name="Normal_AFRPPRIJS.xls" xfId="17" xr:uid="{00000000-0005-0000-0000-0000C00C0000}"/>
    <cellStyle name="Normal_ATIR-Calc-Uurtarief 2001" xfId="18" xr:uid="{00000000-0005-0000-0000-0000C10C0000}"/>
    <cellStyle name="Normal_CALCULATIEBLAD.XLS" xfId="19" xr:uid="{00000000-0005-0000-0000-0000C20C0000}"/>
    <cellStyle name="Normal_GH-Calc_perceel_1_en_2.xls" xfId="20" xr:uid="{00000000-0005-0000-0000-0000C30C0000}"/>
    <cellStyle name="Normal_GH-Calc_perceel_1_en_2.xls 2" xfId="3327" xr:uid="{506EE6C4-0FEC-3745-8C8B-2EE313FB7477}"/>
    <cellStyle name="Normal_MACHINEKST.xls" xfId="21" xr:uid="{00000000-0005-0000-0000-0000C50C0000}"/>
    <cellStyle name="Normal_schoonmaaktot.xls" xfId="22" xr:uid="{00000000-0005-0000-0000-0000C70C0000}"/>
    <cellStyle name="Normal_Uurtarieven 2000 LEVERANCIER" xfId="23" xr:uid="{00000000-0005-0000-0000-0000C80C0000}"/>
    <cellStyle name="Normal_Workbook1_AFRPPRIJS.xls" xfId="24" xr:uid="{00000000-0005-0000-0000-0000C90C0000}"/>
    <cellStyle name="Note" xfId="2577" xr:uid="{00000000-0005-0000-0000-0000CA0C0000}"/>
    <cellStyle name="Note 2" xfId="2578" xr:uid="{00000000-0005-0000-0000-0000CB0C0000}"/>
    <cellStyle name="Note_1.3-Basis ruimtestaat" xfId="2579" xr:uid="{00000000-0005-0000-0000-0000CC0C0000}"/>
    <cellStyle name="Notitie 2" xfId="2580" xr:uid="{00000000-0005-0000-0000-0000CD0C0000}"/>
    <cellStyle name="Ongedefinieerd" xfId="25" xr:uid="{00000000-0005-0000-0000-0000CE0C0000}"/>
    <cellStyle name="Ongeldig 2" xfId="2581" xr:uid="{00000000-0005-0000-0000-0000CF0C0000}"/>
    <cellStyle name="Output" xfId="2582" xr:uid="{00000000-0005-0000-0000-0000D00C0000}"/>
    <cellStyle name="Procent" xfId="26" builtinId="5"/>
    <cellStyle name="Procent 2" xfId="2517" xr:uid="{00000000-0005-0000-0000-0000D20C0000}"/>
    <cellStyle name="Procent 2 2" xfId="2583" xr:uid="{00000000-0005-0000-0000-0000D30C0000}"/>
    <cellStyle name="Procent 2 3" xfId="2584" xr:uid="{00000000-0005-0000-0000-0000D40C0000}"/>
    <cellStyle name="Procent 2 4" xfId="3330" xr:uid="{36EDFA12-488F-884E-946A-6E8E14137617}"/>
    <cellStyle name="Procent 3" xfId="2585" xr:uid="{00000000-0005-0000-0000-0000D50C0000}"/>
    <cellStyle name="Procent 3 2" xfId="2586" xr:uid="{00000000-0005-0000-0000-0000D60C0000}"/>
    <cellStyle name="Procent 4" xfId="2587" xr:uid="{00000000-0005-0000-0000-0000D70C0000}"/>
    <cellStyle name="Procent 4 2" xfId="2588" xr:uid="{00000000-0005-0000-0000-0000D80C0000}"/>
    <cellStyle name="Procent 5" xfId="2589" xr:uid="{00000000-0005-0000-0000-0000D90C0000}"/>
    <cellStyle name="Ruimtestaat_Koppen" xfId="27" xr:uid="{00000000-0005-0000-0000-0000DA0C0000}"/>
    <cellStyle name="Standaard" xfId="0" builtinId="0"/>
    <cellStyle name="Standaard 10" xfId="2590" xr:uid="{00000000-0005-0000-0000-0000DB0C0000}"/>
    <cellStyle name="Standaard 11" xfId="2591" xr:uid="{00000000-0005-0000-0000-0000DC0C0000}"/>
    <cellStyle name="Standaard 11 2" xfId="2592" xr:uid="{00000000-0005-0000-0000-0000DD0C0000}"/>
    <cellStyle name="Standaard 12" xfId="2593" xr:uid="{00000000-0005-0000-0000-0000DE0C0000}"/>
    <cellStyle name="Standaard 13" xfId="2594" xr:uid="{00000000-0005-0000-0000-0000DF0C0000}"/>
    <cellStyle name="Standaard 14" xfId="3326" xr:uid="{657A85D1-B4A8-5E43-BBDF-81C8D89D9809}"/>
    <cellStyle name="Standaard 15" xfId="3329" xr:uid="{FB2D81FC-2D8A-B644-89CF-9584FF7B0086}"/>
    <cellStyle name="Standaard 16" xfId="3328" xr:uid="{1931E60C-0645-ED49-8B48-1FF66EF630D2}"/>
    <cellStyle name="Standaard 2" xfId="2595" xr:uid="{00000000-0005-0000-0000-0000E00C0000}"/>
    <cellStyle name="Standaard 2 2" xfId="2596" xr:uid="{00000000-0005-0000-0000-0000E10C0000}"/>
    <cellStyle name="Standaard 2_1.3a-Voorbewerking" xfId="2597" xr:uid="{00000000-0005-0000-0000-0000E20C0000}"/>
    <cellStyle name="Standaard 3" xfId="2598" xr:uid="{00000000-0005-0000-0000-0000E30C0000}"/>
    <cellStyle name="Standaard 3 2" xfId="2599" xr:uid="{00000000-0005-0000-0000-0000E40C0000}"/>
    <cellStyle name="Standaard 4" xfId="2600" xr:uid="{00000000-0005-0000-0000-0000E50C0000}"/>
    <cellStyle name="Standaard 4 2" xfId="2601" xr:uid="{00000000-0005-0000-0000-0000E60C0000}"/>
    <cellStyle name="Standaard 5" xfId="2602" xr:uid="{00000000-0005-0000-0000-0000E70C0000}"/>
    <cellStyle name="Standaard 5 2" xfId="2603" xr:uid="{00000000-0005-0000-0000-0000E80C0000}"/>
    <cellStyle name="Standaard 6" xfId="2604" xr:uid="{00000000-0005-0000-0000-0000E90C0000}"/>
    <cellStyle name="Standaard 6 2" xfId="2605" xr:uid="{00000000-0005-0000-0000-0000EA0C0000}"/>
    <cellStyle name="Standaard 7" xfId="2606" xr:uid="{00000000-0005-0000-0000-0000EB0C0000}"/>
    <cellStyle name="Standaard 7 2" xfId="2607" xr:uid="{00000000-0005-0000-0000-0000EC0C0000}"/>
    <cellStyle name="Standaard 8" xfId="2608" xr:uid="{00000000-0005-0000-0000-0000ED0C0000}"/>
    <cellStyle name="Standaard 9" xfId="2609" xr:uid="{00000000-0005-0000-0000-0000EE0C0000}"/>
    <cellStyle name="Standaard 9 2" xfId="2610" xr:uid="{00000000-0005-0000-0000-0000EF0C0000}"/>
    <cellStyle name="Standaard_Blad1" xfId="28" xr:uid="{00000000-0005-0000-0000-0000F00C0000}"/>
    <cellStyle name="Titel" xfId="29" xr:uid="{00000000-0005-0000-0000-0000F10C0000}"/>
    <cellStyle name="Titel 2" xfId="2611" xr:uid="{00000000-0005-0000-0000-0000F20C0000}"/>
    <cellStyle name="Title" xfId="2612" xr:uid="{00000000-0005-0000-0000-0000F30C0000}"/>
    <cellStyle name="Totaal" xfId="30" xr:uid="{00000000-0005-0000-0000-0000F40C0000}"/>
    <cellStyle name="Totaal 2" xfId="2613" xr:uid="{00000000-0005-0000-0000-0000F50C0000}"/>
    <cellStyle name="Total" xfId="2614" xr:uid="{00000000-0005-0000-0000-0000F60C0000}"/>
    <cellStyle name="Uitvoer 2" xfId="2615" xr:uid="{00000000-0005-0000-0000-0000F70C0000}"/>
    <cellStyle name="Valuta" xfId="31" builtinId="4"/>
    <cellStyle name="Valuta 2" xfId="2616" xr:uid="{00000000-0005-0000-0000-0000F90C0000}"/>
    <cellStyle name="Valuta 2 2" xfId="2617" xr:uid="{00000000-0005-0000-0000-0000FA0C0000}"/>
    <cellStyle name="Valuta 2 3" xfId="2618" xr:uid="{00000000-0005-0000-0000-0000FB0C0000}"/>
    <cellStyle name="Valuta 3" xfId="2619" xr:uid="{00000000-0005-0000-0000-0000FC0C0000}"/>
    <cellStyle name="Valuta 3 2" xfId="3331" xr:uid="{5453A939-70CC-5E4C-9850-594A154A3F3E}"/>
    <cellStyle name="Valuta0" xfId="2620" xr:uid="{00000000-0005-0000-0000-0000FD0C0000}"/>
    <cellStyle name="Verklarende tekst 2" xfId="2621" xr:uid="{00000000-0005-0000-0000-0000FE0C0000}"/>
    <cellStyle name="Waarschuwingstekst" xfId="32" xr:uid="{00000000-0005-0000-0000-0000FF0C0000}"/>
    <cellStyle name="Waarschuwingstekst 2" xfId="2622" xr:uid="{00000000-0005-0000-0000-0000000D0000}"/>
    <cellStyle name="Warning Text" xfId="2623" xr:uid="{00000000-0005-0000-0000-0000010D0000}"/>
  </cellStyles>
  <dxfs count="154"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 val="0"/>
        <i val="0"/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strike val="0"/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ill>
        <patternFill>
          <bgColor theme="0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>
          <bgColor theme="0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theme="0"/>
        </patternFill>
      </fill>
      <border>
        <vertical/>
        <horizontal/>
      </border>
    </dxf>
    <dxf>
      <fill>
        <patternFill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rgb="FFFBE7CE"/>
          <bgColor rgb="FF000000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5FC71"/>
      <color rgb="FFFCF485"/>
      <color rgb="FFAAAAAA"/>
      <color rgb="FFFC88FF"/>
      <color rgb="FFF86465"/>
      <color rgb="FFFFA97B"/>
      <color rgb="FF35E5FF"/>
      <color rgb="FF9643FC"/>
      <color rgb="FFC035C4"/>
      <color rgb="FFFFC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165100</xdr:rowOff>
    </xdr:from>
    <xdr:to>
      <xdr:col>4</xdr:col>
      <xdr:colOff>1070964</xdr:colOff>
      <xdr:row>14</xdr:row>
      <xdr:rowOff>139700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139AA8E1-A33A-2E4B-98ED-C53DE7C28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55600"/>
          <a:ext cx="4017364" cy="2552700"/>
        </a:xfrm>
        <a:prstGeom prst="rect">
          <a:avLst/>
        </a:prstGeom>
      </xdr:spPr>
    </xdr:pic>
    <xdr:clientData/>
  </xdr:twoCellAnchor>
  <xdr:twoCellAnchor>
    <xdr:from>
      <xdr:col>7</xdr:col>
      <xdr:colOff>63500</xdr:colOff>
      <xdr:row>8</xdr:row>
      <xdr:rowOff>0</xdr:rowOff>
    </xdr:from>
    <xdr:to>
      <xdr:col>8</xdr:col>
      <xdr:colOff>939800</xdr:colOff>
      <xdr:row>9</xdr:row>
      <xdr:rowOff>76200</xdr:rowOff>
    </xdr:to>
    <xdr:sp macro="" textlink="">
      <xdr:nvSpPr>
        <xdr:cNvPr id="2" name="Pijl link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7264400" y="14732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38100</xdr:colOff>
      <xdr:row>8</xdr:row>
      <xdr:rowOff>0</xdr:rowOff>
    </xdr:from>
    <xdr:to>
      <xdr:col>12</xdr:col>
      <xdr:colOff>914400</xdr:colOff>
      <xdr:row>9</xdr:row>
      <xdr:rowOff>76200</xdr:rowOff>
    </xdr:to>
    <xdr:sp macro="" textlink="">
      <xdr:nvSpPr>
        <xdr:cNvPr id="3" name="Pijl link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11582400" y="14732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50800</xdr:colOff>
      <xdr:row>24</xdr:row>
      <xdr:rowOff>0</xdr:rowOff>
    </xdr:from>
    <xdr:to>
      <xdr:col>8</xdr:col>
      <xdr:colOff>927100</xdr:colOff>
      <xdr:row>25</xdr:row>
      <xdr:rowOff>76200</xdr:rowOff>
    </xdr:to>
    <xdr:sp macro="" textlink="">
      <xdr:nvSpPr>
        <xdr:cNvPr id="4" name="Pijl link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7251700" y="45339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76200</xdr:colOff>
      <xdr:row>24</xdr:row>
      <xdr:rowOff>0</xdr:rowOff>
    </xdr:from>
    <xdr:to>
      <xdr:col>13</xdr:col>
      <xdr:colOff>0</xdr:colOff>
      <xdr:row>25</xdr:row>
      <xdr:rowOff>76200</xdr:rowOff>
    </xdr:to>
    <xdr:sp macro="" textlink="">
      <xdr:nvSpPr>
        <xdr:cNvPr id="5" name="Pijl link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11620500" y="45339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63500</xdr:colOff>
      <xdr:row>39</xdr:row>
      <xdr:rowOff>0</xdr:rowOff>
    </xdr:from>
    <xdr:to>
      <xdr:col>8</xdr:col>
      <xdr:colOff>939800</xdr:colOff>
      <xdr:row>40</xdr:row>
      <xdr:rowOff>114300</xdr:rowOff>
    </xdr:to>
    <xdr:sp macro="" textlink="">
      <xdr:nvSpPr>
        <xdr:cNvPr id="6" name="Pijl link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7264400" y="72771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oneCellAnchor>
    <xdr:from>
      <xdr:col>1</xdr:col>
      <xdr:colOff>520700</xdr:colOff>
      <xdr:row>2</xdr:row>
      <xdr:rowOff>114300</xdr:rowOff>
    </xdr:from>
    <xdr:ext cx="2515882" cy="933076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206500" y="495300"/>
          <a:ext cx="2515882" cy="9330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2400">
              <a:latin typeface="Avenir Book" panose="02000503020000020003" pitchFamily="2" charset="0"/>
              <a:cs typeface="Verdana"/>
            </a:rPr>
            <a:t>Handleiding </a:t>
          </a:r>
        </a:p>
        <a:p>
          <a:r>
            <a:rPr lang="nl-NL" sz="2400">
              <a:latin typeface="Avenir Book" panose="02000503020000020003" pitchFamily="2" charset="0"/>
              <a:cs typeface="Verdana"/>
            </a:rPr>
            <a:t>calculatiemodule</a:t>
          </a:r>
        </a:p>
      </xdr:txBody>
    </xdr:sp>
    <xdr:clientData/>
  </xdr:oneCellAnchor>
  <xdr:twoCellAnchor>
    <xdr:from>
      <xdr:col>0</xdr:col>
      <xdr:colOff>622300</xdr:colOff>
      <xdr:row>30</xdr:row>
      <xdr:rowOff>190500</xdr:rowOff>
    </xdr:from>
    <xdr:to>
      <xdr:col>4</xdr:col>
      <xdr:colOff>228600</xdr:colOff>
      <xdr:row>37</xdr:row>
      <xdr:rowOff>50800</xdr:rowOff>
    </xdr:to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622300" y="5943600"/>
          <a:ext cx="2514600" cy="1054100"/>
        </a:xfrm>
        <a:prstGeom prst="rect">
          <a:avLst/>
        </a:prstGeom>
        <a:solidFill>
          <a:schemeClr val="bg1">
            <a:lumMod val="85000"/>
            <a:alpha val="64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Verdana"/>
              <a:cs typeface="Verdana"/>
            </a:rPr>
            <a:t>Gearceerde stappen zijn niet van toepassing</a:t>
          </a:r>
        </a:p>
      </xdr:txBody>
    </xdr:sp>
    <xdr:clientData/>
  </xdr:twoCellAnchor>
  <xdr:twoCellAnchor>
    <xdr:from>
      <xdr:col>11</xdr:col>
      <xdr:colOff>12700</xdr:colOff>
      <xdr:row>39</xdr:row>
      <xdr:rowOff>0</xdr:rowOff>
    </xdr:from>
    <xdr:to>
      <xdr:col>12</xdr:col>
      <xdr:colOff>622300</xdr:colOff>
      <xdr:row>40</xdr:row>
      <xdr:rowOff>88900</xdr:rowOff>
    </xdr:to>
    <xdr:sp macro="" textlink="">
      <xdr:nvSpPr>
        <xdr:cNvPr id="13" name="Pijl links 12">
          <a:extLst>
            <a:ext uri="{FF2B5EF4-FFF2-40B4-BE49-F238E27FC236}">
              <a16:creationId xmlns:a16="http://schemas.microsoft.com/office/drawing/2014/main" id="{526630E3-BDD5-2E49-902A-1746C318BD6A}"/>
            </a:ext>
          </a:extLst>
        </xdr:cNvPr>
        <xdr:cNvSpPr/>
      </xdr:nvSpPr>
      <xdr:spPr bwMode="auto">
        <a:xfrm>
          <a:off x="10553700" y="7670800"/>
          <a:ext cx="12954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759918</xdr:colOff>
      <xdr:row>57</xdr:row>
      <xdr:rowOff>93689</xdr:rowOff>
    </xdr:from>
    <xdr:to>
      <xdr:col>10</xdr:col>
      <xdr:colOff>305424</xdr:colOff>
      <xdr:row>61</xdr:row>
      <xdr:rowOff>62459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3410D66B-4398-0D42-BD93-1BD793C7340D}"/>
            </a:ext>
          </a:extLst>
        </xdr:cNvPr>
        <xdr:cNvSpPr/>
      </xdr:nvSpPr>
      <xdr:spPr bwMode="auto">
        <a:xfrm>
          <a:off x="7411803" y="10805410"/>
          <a:ext cx="5177228" cy="791147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759918</xdr:colOff>
      <xdr:row>80</xdr:row>
      <xdr:rowOff>93689</xdr:rowOff>
    </xdr:from>
    <xdr:to>
      <xdr:col>10</xdr:col>
      <xdr:colOff>305424</xdr:colOff>
      <xdr:row>84</xdr:row>
      <xdr:rowOff>62459</xdr:rowOff>
    </xdr:to>
    <xdr:sp macro="" textlink="">
      <xdr:nvSpPr>
        <xdr:cNvPr id="3" name="Afgeronde rechthoek 2">
          <a:extLst>
            <a:ext uri="{FF2B5EF4-FFF2-40B4-BE49-F238E27FC236}">
              <a16:creationId xmlns:a16="http://schemas.microsoft.com/office/drawing/2014/main" id="{5A469482-48CE-A349-B865-226CA7C390FB}"/>
            </a:ext>
          </a:extLst>
        </xdr:cNvPr>
        <xdr:cNvSpPr/>
      </xdr:nvSpPr>
      <xdr:spPr bwMode="auto">
        <a:xfrm>
          <a:off x="7411803" y="11148935"/>
          <a:ext cx="5177228" cy="791147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93861</xdr:colOff>
      <xdr:row>88</xdr:row>
      <xdr:rowOff>114300</xdr:rowOff>
    </xdr:from>
    <xdr:to>
      <xdr:col>12</xdr:col>
      <xdr:colOff>86311</xdr:colOff>
      <xdr:row>90</xdr:row>
      <xdr:rowOff>165100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37E86FD2-5500-1240-9247-08516A7E0537}"/>
            </a:ext>
          </a:extLst>
        </xdr:cNvPr>
        <xdr:cNvSpPr/>
      </xdr:nvSpPr>
      <xdr:spPr bwMode="auto">
        <a:xfrm>
          <a:off x="3546288" y="11248378"/>
          <a:ext cx="17649149" cy="457693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T:/C:/Users/ron.ANCORABV/Documents/SPOOR/ICCA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K:/C:/C/Users/r.sakko/AppData/Local/Microsoft/Windows/INetCache/Content.Outlook/U4RJF6YL/AZR%20psychiatri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T:/C:/Users/piet/Documents/%20%20ICCA/Dashboard/01.%20SPURD/02.%202018/01.%20SPURD%20gym/01.%20HSO/02.%20Contractmodule/at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T:/C:/Users/ron.ANCORABV/Documents/SPOOR/ICCA/Victoria%20Calculatiemodel%20P2%20V1%2001%20jul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Kalender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  <sheetName val="Blad3_(3)3"/>
      <sheetName val="Blad3_(2)3"/>
      <sheetName val="Kalender_(2)2"/>
      <sheetName val="01_2552"/>
      <sheetName val="02_2552"/>
      <sheetName val="04_2552"/>
      <sheetName val="1_0a-Contractblad_Prodruimten1"/>
      <sheetName val="1_0d-Contractblad_Algemeen1"/>
      <sheetName val="1_1-Jaarprijzen1"/>
      <sheetName val="1_5_Opbouw_uurtarieven1"/>
      <sheetName val="1_1a-Inzet_uren_per_lijn1"/>
      <sheetName val="1_1a-Overzicht_uren-prijzen1"/>
      <sheetName val="1_2-Tijdseenheid_Productie1"/>
      <sheetName val="MAXIMO_VERSU_CONTRACT1"/>
      <sheetName val="1_3a-Low_Care1"/>
      <sheetName val="1_3f-Mutaties1"/>
      <sheetName val="13g-Mutaties_oud1"/>
      <sheetName val="1_3c-Plafond_en_wanden1"/>
      <sheetName val="1_3d_Vloeronderhoud_door_ED1"/>
      <sheetName val="1_6-Machine-investeringskosten1"/>
      <sheetName val="AZR_psychiatri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3 (3)"/>
      <sheetName val="Blad3 (2)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Kengetal"/>
      <sheetName val="1.5 Opbouw uurtarieven"/>
      <sheetName val="1.3-Basis ruimtestaat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rugblik">
  <a:themeElements>
    <a:clrScheme name="Terugblik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Terugblik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erugblik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3:P159"/>
  <sheetViews>
    <sheetView showGridLines="0" showRowColHeaders="0" tabSelected="1" workbookViewId="0"/>
  </sheetViews>
  <sheetFormatPr baseColWidth="10" defaultColWidth="10.83203125" defaultRowHeight="15"/>
  <cols>
    <col min="1" max="1" width="10.83203125" style="319"/>
    <col min="2" max="2" width="14" style="319" customWidth="1"/>
    <col min="3" max="4" width="10.83203125" style="319"/>
    <col min="5" max="5" width="17.6640625" style="319" customWidth="1"/>
    <col min="6" max="6" width="18.83203125" style="535" customWidth="1"/>
    <col min="7" max="7" width="23.1640625" style="319" customWidth="1"/>
    <col min="8" max="9" width="10.83203125" style="319"/>
    <col min="10" max="10" width="23.1640625" style="319" customWidth="1"/>
    <col min="11" max="11" width="15.1640625" style="319" customWidth="1"/>
    <col min="12" max="13" width="10.83203125" style="319"/>
    <col min="14" max="14" width="13.83203125" style="319" customWidth="1"/>
    <col min="15" max="15" width="32.83203125" style="319" customWidth="1"/>
    <col min="16" max="16384" width="10.83203125" style="319"/>
  </cols>
  <sheetData>
    <row r="3" spans="6:15">
      <c r="F3" s="534" t="s">
        <v>138</v>
      </c>
      <c r="J3" s="534" t="s">
        <v>139</v>
      </c>
      <c r="N3" s="534" t="s">
        <v>140</v>
      </c>
    </row>
    <row r="4" spans="6:15" ht="13" customHeight="1">
      <c r="J4" s="535"/>
      <c r="N4" s="536"/>
    </row>
    <row r="5" spans="6:15" ht="16" customHeight="1">
      <c r="F5" s="794" t="s">
        <v>157</v>
      </c>
      <c r="G5" s="795"/>
      <c r="J5" s="794" t="s">
        <v>499</v>
      </c>
      <c r="K5" s="795"/>
      <c r="N5" s="794" t="s">
        <v>500</v>
      </c>
      <c r="O5" s="795"/>
    </row>
    <row r="6" spans="6:15" ht="16" customHeight="1">
      <c r="F6" s="796"/>
      <c r="G6" s="797"/>
      <c r="J6" s="796"/>
      <c r="K6" s="797"/>
      <c r="N6" s="796"/>
      <c r="O6" s="797"/>
    </row>
    <row r="7" spans="6:15" ht="16" customHeight="1">
      <c r="F7" s="796"/>
      <c r="G7" s="797"/>
      <c r="J7" s="796"/>
      <c r="K7" s="797"/>
      <c r="N7" s="796"/>
      <c r="O7" s="797"/>
    </row>
    <row r="8" spans="6:15" ht="16" customHeight="1">
      <c r="F8" s="796"/>
      <c r="G8" s="797"/>
      <c r="J8" s="796"/>
      <c r="K8" s="797"/>
      <c r="N8" s="796"/>
      <c r="O8" s="797"/>
    </row>
    <row r="9" spans="6:15" ht="16" customHeight="1">
      <c r="F9" s="796"/>
      <c r="G9" s="797"/>
      <c r="J9" s="796"/>
      <c r="K9" s="797"/>
      <c r="N9" s="796"/>
      <c r="O9" s="797"/>
    </row>
    <row r="10" spans="6:15" ht="16" customHeight="1">
      <c r="F10" s="796"/>
      <c r="G10" s="797"/>
      <c r="J10" s="796"/>
      <c r="K10" s="797"/>
      <c r="N10" s="796"/>
      <c r="O10" s="797"/>
    </row>
    <row r="11" spans="6:15" ht="16" customHeight="1">
      <c r="F11" s="796"/>
      <c r="G11" s="797"/>
      <c r="J11" s="796"/>
      <c r="K11" s="797"/>
      <c r="N11" s="796"/>
      <c r="O11" s="797"/>
    </row>
    <row r="12" spans="6:15" ht="16" customHeight="1">
      <c r="F12" s="796"/>
      <c r="G12" s="797"/>
      <c r="J12" s="796"/>
      <c r="K12" s="797"/>
      <c r="N12" s="796"/>
      <c r="O12" s="797"/>
    </row>
    <row r="13" spans="6:15" ht="16" customHeight="1">
      <c r="F13" s="796"/>
      <c r="G13" s="797"/>
      <c r="J13" s="796"/>
      <c r="K13" s="797"/>
      <c r="N13" s="796"/>
      <c r="O13" s="797"/>
    </row>
    <row r="14" spans="6:15" ht="16" customHeight="1">
      <c r="F14" s="796"/>
      <c r="G14" s="797"/>
      <c r="J14" s="796"/>
      <c r="K14" s="797"/>
      <c r="N14" s="796"/>
      <c r="O14" s="797"/>
    </row>
    <row r="15" spans="6:15" ht="16" customHeight="1">
      <c r="F15" s="798"/>
      <c r="G15" s="799"/>
      <c r="J15" s="798"/>
      <c r="K15" s="799"/>
      <c r="N15" s="798"/>
      <c r="O15" s="799"/>
    </row>
    <row r="19" spans="2:15">
      <c r="B19" s="319" t="s">
        <v>158</v>
      </c>
      <c r="F19" s="534" t="s">
        <v>252</v>
      </c>
      <c r="J19" s="534" t="s">
        <v>503</v>
      </c>
      <c r="N19" s="534" t="s">
        <v>141</v>
      </c>
    </row>
    <row r="20" spans="2:15">
      <c r="B20" s="319" t="s">
        <v>159</v>
      </c>
      <c r="F20" s="536"/>
      <c r="J20" s="536"/>
    </row>
    <row r="21" spans="2:15" ht="16" customHeight="1">
      <c r="F21" s="794" t="s">
        <v>501</v>
      </c>
      <c r="G21" s="795"/>
      <c r="J21" s="794" t="s">
        <v>502</v>
      </c>
      <c r="K21" s="795"/>
      <c r="N21" s="794" t="s">
        <v>504</v>
      </c>
      <c r="O21" s="795"/>
    </row>
    <row r="22" spans="2:15" ht="16" customHeight="1">
      <c r="B22" s="319" t="s">
        <v>160</v>
      </c>
      <c r="F22" s="796"/>
      <c r="G22" s="797"/>
      <c r="J22" s="796"/>
      <c r="K22" s="797"/>
      <c r="N22" s="796"/>
      <c r="O22" s="797"/>
    </row>
    <row r="23" spans="2:15" ht="16" customHeight="1">
      <c r="B23" s="319" t="s">
        <v>161</v>
      </c>
      <c r="F23" s="796"/>
      <c r="G23" s="797"/>
      <c r="J23" s="796"/>
      <c r="K23" s="797"/>
      <c r="N23" s="796"/>
      <c r="O23" s="797"/>
    </row>
    <row r="24" spans="2:15" ht="16" customHeight="1">
      <c r="B24" s="319" t="s">
        <v>162</v>
      </c>
      <c r="F24" s="796"/>
      <c r="G24" s="797"/>
      <c r="J24" s="796"/>
      <c r="K24" s="797"/>
      <c r="N24" s="796"/>
      <c r="O24" s="797"/>
    </row>
    <row r="25" spans="2:15" ht="16" customHeight="1">
      <c r="F25" s="796"/>
      <c r="G25" s="797"/>
      <c r="J25" s="796"/>
      <c r="K25" s="797"/>
      <c r="N25" s="796"/>
      <c r="O25" s="797"/>
    </row>
    <row r="26" spans="2:15" ht="16" customHeight="1">
      <c r="B26" s="706"/>
      <c r="C26" s="518" t="s">
        <v>144</v>
      </c>
      <c r="F26" s="796"/>
      <c r="G26" s="797"/>
      <c r="J26" s="796"/>
      <c r="K26" s="797"/>
      <c r="N26" s="796"/>
      <c r="O26" s="797"/>
    </row>
    <row r="27" spans="2:15" ht="16" customHeight="1">
      <c r="B27" s="707">
        <f>'1.4-Opbouw uurtarieven'!H13</f>
        <v>0</v>
      </c>
      <c r="C27" s="518" t="s">
        <v>336</v>
      </c>
      <c r="F27" s="796"/>
      <c r="G27" s="797"/>
      <c r="J27" s="796"/>
      <c r="K27" s="797"/>
      <c r="N27" s="796"/>
      <c r="O27" s="797"/>
    </row>
    <row r="28" spans="2:15" ht="16" customHeight="1">
      <c r="B28" s="708"/>
      <c r="C28" s="518" t="s">
        <v>244</v>
      </c>
      <c r="F28" s="796"/>
      <c r="G28" s="797"/>
      <c r="J28" s="796"/>
      <c r="K28" s="797"/>
      <c r="N28" s="796"/>
      <c r="O28" s="797"/>
    </row>
    <row r="29" spans="2:15" ht="16" customHeight="1">
      <c r="B29" s="709"/>
      <c r="C29" s="688" t="s">
        <v>427</v>
      </c>
      <c r="F29" s="796"/>
      <c r="G29" s="797"/>
      <c r="J29" s="796"/>
      <c r="K29" s="797"/>
      <c r="N29" s="796"/>
      <c r="O29" s="797"/>
    </row>
    <row r="30" spans="2:15" ht="16" customHeight="1">
      <c r="F30" s="796"/>
      <c r="G30" s="797"/>
      <c r="J30" s="796"/>
      <c r="K30" s="797"/>
      <c r="N30" s="796"/>
      <c r="O30" s="797"/>
    </row>
    <row r="31" spans="2:15" ht="16" customHeight="1">
      <c r="F31" s="798"/>
      <c r="G31" s="799"/>
      <c r="J31" s="798"/>
      <c r="K31" s="799"/>
      <c r="N31" s="798"/>
      <c r="O31" s="799"/>
    </row>
    <row r="34" spans="2:16">
      <c r="J34" s="534" t="s">
        <v>517</v>
      </c>
      <c r="N34" s="534" t="s">
        <v>335</v>
      </c>
    </row>
    <row r="35" spans="2:16">
      <c r="F35" s="534" t="s">
        <v>142</v>
      </c>
      <c r="M35" s="580"/>
      <c r="P35" s="580"/>
    </row>
    <row r="36" spans="2:16" ht="13" customHeight="1">
      <c r="J36" s="809" t="s">
        <v>506</v>
      </c>
      <c r="K36" s="810"/>
      <c r="M36" s="580"/>
      <c r="N36" s="815" t="s">
        <v>507</v>
      </c>
      <c r="O36" s="816"/>
      <c r="P36" s="580"/>
    </row>
    <row r="37" spans="2:16" ht="15" customHeight="1">
      <c r="F37" s="794" t="s">
        <v>505</v>
      </c>
      <c r="G37" s="795"/>
      <c r="J37" s="811"/>
      <c r="K37" s="812"/>
      <c r="M37" s="580"/>
      <c r="N37" s="817"/>
      <c r="O37" s="818"/>
      <c r="P37" s="580"/>
    </row>
    <row r="38" spans="2:16" ht="16" customHeight="1" thickBot="1">
      <c r="F38" s="796"/>
      <c r="G38" s="797"/>
      <c r="J38" s="811"/>
      <c r="K38" s="812"/>
      <c r="M38" s="580"/>
      <c r="N38" s="817"/>
      <c r="O38" s="818"/>
      <c r="P38" s="580"/>
    </row>
    <row r="39" spans="2:16" ht="15" customHeight="1">
      <c r="B39" s="800" t="s">
        <v>310</v>
      </c>
      <c r="C39" s="801"/>
      <c r="D39" s="802"/>
      <c r="F39" s="796"/>
      <c r="G39" s="797"/>
      <c r="J39" s="811"/>
      <c r="K39" s="812"/>
      <c r="M39" s="580"/>
      <c r="N39" s="817"/>
      <c r="O39" s="818"/>
      <c r="P39" s="580"/>
    </row>
    <row r="40" spans="2:16" ht="15" customHeight="1">
      <c r="B40" s="803"/>
      <c r="C40" s="804"/>
      <c r="D40" s="805"/>
      <c r="F40" s="796"/>
      <c r="G40" s="797"/>
      <c r="J40" s="811"/>
      <c r="K40" s="812"/>
      <c r="M40" s="580"/>
      <c r="N40" s="817"/>
      <c r="O40" s="818"/>
      <c r="P40" s="580"/>
    </row>
    <row r="41" spans="2:16" ht="15" customHeight="1">
      <c r="B41" s="803"/>
      <c r="C41" s="804"/>
      <c r="D41" s="805"/>
      <c r="F41" s="796"/>
      <c r="G41" s="797"/>
      <c r="J41" s="811"/>
      <c r="K41" s="812"/>
      <c r="M41" s="580"/>
      <c r="N41" s="817"/>
      <c r="O41" s="818"/>
      <c r="P41" s="580"/>
    </row>
    <row r="42" spans="2:16" ht="15" customHeight="1">
      <c r="B42" s="803"/>
      <c r="C42" s="804"/>
      <c r="D42" s="805"/>
      <c r="F42" s="796"/>
      <c r="G42" s="797"/>
      <c r="J42" s="811"/>
      <c r="K42" s="812"/>
      <c r="M42" s="580"/>
      <c r="N42" s="817"/>
      <c r="O42" s="818"/>
      <c r="P42" s="580"/>
    </row>
    <row r="43" spans="2:16" ht="15" customHeight="1">
      <c r="B43" s="803"/>
      <c r="C43" s="804"/>
      <c r="D43" s="805"/>
      <c r="F43" s="796"/>
      <c r="G43" s="797"/>
      <c r="J43" s="811"/>
      <c r="K43" s="812"/>
      <c r="N43" s="817"/>
      <c r="O43" s="818"/>
    </row>
    <row r="44" spans="2:16" ht="15" customHeight="1">
      <c r="B44" s="803"/>
      <c r="C44" s="804"/>
      <c r="D44" s="805"/>
      <c r="F44" s="796"/>
      <c r="G44" s="797"/>
      <c r="J44" s="811"/>
      <c r="K44" s="812"/>
      <c r="N44" s="817"/>
      <c r="O44" s="818"/>
    </row>
    <row r="45" spans="2:16" ht="15" customHeight="1">
      <c r="B45" s="803"/>
      <c r="C45" s="804"/>
      <c r="D45" s="805"/>
      <c r="F45" s="796"/>
      <c r="G45" s="797"/>
      <c r="J45" s="811"/>
      <c r="K45" s="812"/>
      <c r="N45" s="817"/>
      <c r="O45" s="818"/>
    </row>
    <row r="46" spans="2:16" ht="15" customHeight="1">
      <c r="B46" s="803"/>
      <c r="C46" s="804"/>
      <c r="D46" s="805"/>
      <c r="F46" s="796"/>
      <c r="G46" s="797"/>
      <c r="J46" s="813"/>
      <c r="K46" s="814"/>
      <c r="N46" s="819"/>
      <c r="O46" s="820"/>
    </row>
    <row r="47" spans="2:16">
      <c r="B47" s="803"/>
      <c r="C47" s="804"/>
      <c r="D47" s="805"/>
      <c r="F47" s="798"/>
      <c r="G47" s="799"/>
    </row>
    <row r="48" spans="2:16">
      <c r="B48" s="803"/>
      <c r="C48" s="804"/>
      <c r="D48" s="805"/>
    </row>
    <row r="49" spans="2:11">
      <c r="B49" s="803"/>
      <c r="C49" s="804"/>
      <c r="D49" s="805"/>
      <c r="F49" s="319"/>
    </row>
    <row r="50" spans="2:11">
      <c r="B50" s="803"/>
      <c r="C50" s="804"/>
      <c r="D50" s="805"/>
      <c r="F50" s="534" t="s">
        <v>143</v>
      </c>
      <c r="J50" s="534" t="s">
        <v>163</v>
      </c>
    </row>
    <row r="51" spans="2:11" ht="16" thickBot="1">
      <c r="B51" s="806"/>
      <c r="C51" s="807"/>
      <c r="D51" s="808"/>
      <c r="F51" s="536"/>
    </row>
    <row r="52" spans="2:11" ht="17" customHeight="1">
      <c r="F52" s="794" t="s">
        <v>508</v>
      </c>
      <c r="G52" s="795"/>
      <c r="J52" s="794" t="s">
        <v>164</v>
      </c>
      <c r="K52" s="795"/>
    </row>
    <row r="53" spans="2:11">
      <c r="F53" s="796"/>
      <c r="G53" s="797"/>
      <c r="J53" s="796"/>
      <c r="K53" s="797"/>
    </row>
    <row r="54" spans="2:11" ht="17">
      <c r="F54" s="796"/>
      <c r="G54" s="797"/>
      <c r="I54" s="538"/>
      <c r="J54" s="796"/>
      <c r="K54" s="797"/>
    </row>
    <row r="55" spans="2:11" ht="17">
      <c r="F55" s="796"/>
      <c r="G55" s="797"/>
      <c r="I55" s="538"/>
      <c r="J55" s="796"/>
      <c r="K55" s="797"/>
    </row>
    <row r="56" spans="2:11">
      <c r="F56" s="796"/>
      <c r="G56" s="797"/>
      <c r="J56" s="796"/>
      <c r="K56" s="797"/>
    </row>
    <row r="57" spans="2:11" ht="15" customHeight="1">
      <c r="F57" s="796"/>
      <c r="G57" s="797"/>
      <c r="J57" s="796"/>
      <c r="K57" s="797"/>
    </row>
    <row r="58" spans="2:11" ht="17">
      <c r="F58" s="796"/>
      <c r="G58" s="797"/>
      <c r="I58" s="538"/>
      <c r="J58" s="796"/>
      <c r="K58" s="797"/>
    </row>
    <row r="59" spans="2:11" ht="15" customHeight="1">
      <c r="F59" s="796"/>
      <c r="G59" s="797"/>
      <c r="J59" s="796"/>
      <c r="K59" s="797"/>
    </row>
    <row r="60" spans="2:11" ht="15" customHeight="1">
      <c r="F60" s="796"/>
      <c r="G60" s="797"/>
      <c r="I60" s="536"/>
      <c r="J60" s="796"/>
      <c r="K60" s="797"/>
    </row>
    <row r="61" spans="2:11" ht="15" customHeight="1">
      <c r="F61" s="796"/>
      <c r="G61" s="797"/>
      <c r="J61" s="796"/>
      <c r="K61" s="797"/>
    </row>
    <row r="62" spans="2:11" ht="15" customHeight="1">
      <c r="F62" s="798"/>
      <c r="G62" s="799"/>
      <c r="J62" s="798"/>
      <c r="K62" s="799"/>
    </row>
    <row r="63" spans="2:11" ht="13" customHeight="1">
      <c r="F63" s="536"/>
    </row>
    <row r="64" spans="2:11">
      <c r="F64" s="536"/>
    </row>
    <row r="65" spans="6:7">
      <c r="F65" s="536"/>
    </row>
    <row r="66" spans="6:7">
      <c r="F66" s="536"/>
    </row>
    <row r="67" spans="6:7" ht="17">
      <c r="F67" s="536"/>
      <c r="G67" s="537" t="s">
        <v>40</v>
      </c>
    </row>
    <row r="68" spans="6:7" ht="17">
      <c r="F68" s="536"/>
      <c r="G68" s="538" t="s">
        <v>203</v>
      </c>
    </row>
    <row r="69" spans="6:7" ht="17">
      <c r="G69" s="538"/>
    </row>
    <row r="70" spans="6:7" ht="17">
      <c r="G70" s="538" t="s">
        <v>165</v>
      </c>
    </row>
    <row r="77" spans="6:7">
      <c r="F77" s="536"/>
    </row>
    <row r="78" spans="6:7">
      <c r="F78" s="536"/>
    </row>
    <row r="79" spans="6:7">
      <c r="F79" s="536"/>
    </row>
    <row r="80" spans="6:7">
      <c r="F80" s="536"/>
    </row>
    <row r="81" spans="6:6">
      <c r="F81" s="536"/>
    </row>
    <row r="82" spans="6:6">
      <c r="F82" s="536"/>
    </row>
    <row r="83" spans="6:6">
      <c r="F83" s="536"/>
    </row>
    <row r="84" spans="6:6">
      <c r="F84" s="536"/>
    </row>
    <row r="85" spans="6:6">
      <c r="F85" s="536"/>
    </row>
    <row r="86" spans="6:6">
      <c r="F86" s="536"/>
    </row>
    <row r="87" spans="6:6">
      <c r="F87" s="536"/>
    </row>
    <row r="88" spans="6:6">
      <c r="F88" s="536"/>
    </row>
    <row r="89" spans="6:6">
      <c r="F89" s="536"/>
    </row>
    <row r="90" spans="6:6">
      <c r="F90" s="536"/>
    </row>
    <row r="91" spans="6:6">
      <c r="F91" s="536"/>
    </row>
    <row r="92" spans="6:6">
      <c r="F92" s="536"/>
    </row>
    <row r="93" spans="6:6">
      <c r="F93" s="536"/>
    </row>
    <row r="94" spans="6:6">
      <c r="F94" s="536"/>
    </row>
    <row r="95" spans="6:6">
      <c r="F95" s="536"/>
    </row>
    <row r="96" spans="6:6">
      <c r="F96" s="536"/>
    </row>
    <row r="97" spans="6:6" ht="13" customHeight="1">
      <c r="F97" s="536"/>
    </row>
    <row r="98" spans="6:6">
      <c r="F98" s="536"/>
    </row>
    <row r="99" spans="6:6">
      <c r="F99" s="536"/>
    </row>
    <row r="100" spans="6:6">
      <c r="F100" s="536"/>
    </row>
    <row r="101" spans="6:6">
      <c r="F101" s="536"/>
    </row>
    <row r="102" spans="6:6">
      <c r="F102" s="536"/>
    </row>
    <row r="103" spans="6:6">
      <c r="F103" s="536"/>
    </row>
    <row r="104" spans="6:6">
      <c r="F104" s="536"/>
    </row>
    <row r="105" spans="6:6">
      <c r="F105" s="536"/>
    </row>
    <row r="106" spans="6:6">
      <c r="F106" s="536"/>
    </row>
    <row r="107" spans="6:6">
      <c r="F107" s="536"/>
    </row>
    <row r="108" spans="6:6">
      <c r="F108" s="536"/>
    </row>
    <row r="109" spans="6:6">
      <c r="F109" s="536"/>
    </row>
    <row r="110" spans="6:6">
      <c r="F110" s="536"/>
    </row>
    <row r="111" spans="6:6">
      <c r="F111" s="536"/>
    </row>
    <row r="112" spans="6:6">
      <c r="F112" s="536"/>
    </row>
    <row r="113" spans="6:6">
      <c r="F113" s="536"/>
    </row>
    <row r="114" spans="6:6">
      <c r="F114" s="536"/>
    </row>
    <row r="115" spans="6:6">
      <c r="F115" s="536"/>
    </row>
    <row r="116" spans="6:6">
      <c r="F116" s="536"/>
    </row>
    <row r="117" spans="6:6">
      <c r="F117" s="536"/>
    </row>
    <row r="118" spans="6:6">
      <c r="F118" s="536"/>
    </row>
    <row r="119" spans="6:6">
      <c r="F119" s="536"/>
    </row>
    <row r="120" spans="6:6">
      <c r="F120" s="536"/>
    </row>
    <row r="121" spans="6:6">
      <c r="F121" s="536"/>
    </row>
    <row r="122" spans="6:6">
      <c r="F122" s="536"/>
    </row>
    <row r="123" spans="6:6">
      <c r="F123" s="536"/>
    </row>
    <row r="152" spans="6:6">
      <c r="F152" s="536"/>
    </row>
    <row r="153" spans="6:6">
      <c r="F153" s="536"/>
    </row>
    <row r="154" spans="6:6">
      <c r="F154" s="536"/>
    </row>
    <row r="155" spans="6:6">
      <c r="F155" s="536"/>
    </row>
    <row r="156" spans="6:6">
      <c r="F156" s="536"/>
    </row>
    <row r="157" spans="6:6">
      <c r="F157" s="536"/>
    </row>
    <row r="158" spans="6:6">
      <c r="F158" s="536"/>
    </row>
    <row r="159" spans="6:6">
      <c r="F159" s="536"/>
    </row>
  </sheetData>
  <mergeCells count="12">
    <mergeCell ref="J52:K62"/>
    <mergeCell ref="B39:D51"/>
    <mergeCell ref="F5:G15"/>
    <mergeCell ref="J5:K15"/>
    <mergeCell ref="N5:O15"/>
    <mergeCell ref="F21:G31"/>
    <mergeCell ref="N21:O31"/>
    <mergeCell ref="F37:G47"/>
    <mergeCell ref="J36:K46"/>
    <mergeCell ref="F52:G62"/>
    <mergeCell ref="N36:O46"/>
    <mergeCell ref="J21:K31"/>
  </mergeCells>
  <pageMargins left="0.75" right="0.75" top="1" bottom="1" header="0.5" footer="0.5"/>
  <pageSetup paperSize="9" scale="94" orientation="portrait" horizontalDpi="4294967292" verticalDpi="4294967292"/>
  <rowBreaks count="1" manualBreakCount="1">
    <brk id="93" min="5" max="7" man="1"/>
  </rowBreaks>
  <drawing r:id="rId1"/>
  <picture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7DF32-8339-FD45-8F08-9F3585FD9807}">
  <dimension ref="C2:F20"/>
  <sheetViews>
    <sheetView showGridLines="0" showRowColHeaders="0" workbookViewId="0"/>
  </sheetViews>
  <sheetFormatPr baseColWidth="10" defaultRowHeight="13"/>
  <cols>
    <col min="3" max="5" width="25.6640625" customWidth="1"/>
    <col min="6" max="6" width="17.6640625" customWidth="1"/>
  </cols>
  <sheetData>
    <row r="2" spans="3:6" ht="17">
      <c r="C2" s="82" t="s">
        <v>234</v>
      </c>
      <c r="D2" s="83" t="s">
        <v>691</v>
      </c>
      <c r="E2" s="35"/>
    </row>
    <row r="3" spans="3:6" ht="17">
      <c r="C3" s="82" t="s">
        <v>235</v>
      </c>
      <c r="D3" s="38" t="str">
        <f>Voorblad!$E$16</f>
        <v>Gemeente Landsmeer</v>
      </c>
      <c r="E3" s="35"/>
    </row>
    <row r="4" spans="3:6" ht="17">
      <c r="C4" s="82" t="s">
        <v>236</v>
      </c>
      <c r="D4" s="38" t="s">
        <v>350</v>
      </c>
      <c r="E4" s="35"/>
    </row>
    <row r="5" spans="3:6" ht="17">
      <c r="C5" s="82" t="s">
        <v>237</v>
      </c>
      <c r="D5" s="40" t="str">
        <f>Voorblad!$E$24</f>
        <v xml:space="preserve">1200-73-2025 - Versie 1.0 </v>
      </c>
      <c r="E5" s="35"/>
    </row>
    <row r="6" spans="3:6" ht="17">
      <c r="C6" s="82" t="s">
        <v>238</v>
      </c>
      <c r="D6" s="41" t="str">
        <f ca="1">Voorblad!$E$26</f>
        <v>Calculatiemodel Gemeente Landsmeer Perceel 1 V3.0 Invul doc Wijziging bijgehouden</v>
      </c>
      <c r="E6" s="35"/>
    </row>
    <row r="7" spans="3:6" ht="17">
      <c r="C7" s="82" t="s">
        <v>239</v>
      </c>
      <c r="D7" s="84" t="str">
        <f>Voorblad!$E$19</f>
        <v>[Naam Organisatie]</v>
      </c>
      <c r="E7" s="35"/>
    </row>
    <row r="8" spans="3:6" ht="17">
      <c r="C8" s="82" t="s">
        <v>240</v>
      </c>
      <c r="D8" s="45">
        <f>Voorblad!E22</f>
        <v>46023</v>
      </c>
      <c r="E8" s="35"/>
    </row>
    <row r="11" spans="3:6" ht="16">
      <c r="C11" s="835" t="s">
        <v>496</v>
      </c>
      <c r="D11" s="836"/>
      <c r="E11" s="837"/>
      <c r="F11" s="749" t="s">
        <v>498</v>
      </c>
    </row>
    <row r="12" spans="3:6" ht="16">
      <c r="C12" s="749" t="s">
        <v>494</v>
      </c>
      <c r="D12" s="749" t="s">
        <v>495</v>
      </c>
      <c r="E12" s="749" t="s">
        <v>497</v>
      </c>
      <c r="F12" s="750">
        <v>0.14000000000000001</v>
      </c>
    </row>
    <row r="14" spans="3:6" s="751" customFormat="1" ht="20" customHeight="1">
      <c r="C14" s="774"/>
      <c r="D14" s="775"/>
      <c r="E14" s="776"/>
      <c r="F14" s="777">
        <f>IF(E14=0,0,E14*$F$12)</f>
        <v>0</v>
      </c>
    </row>
    <row r="15" spans="3:6" s="751" customFormat="1" ht="20" customHeight="1">
      <c r="C15" s="774"/>
      <c r="D15" s="775"/>
      <c r="E15" s="776"/>
      <c r="F15" s="777">
        <f t="shared" ref="F15:F17" si="0">IF(E15=0,0,E15*$F$12)</f>
        <v>0</v>
      </c>
    </row>
    <row r="16" spans="3:6" s="751" customFormat="1" ht="20" customHeight="1">
      <c r="C16" s="774"/>
      <c r="D16" s="775"/>
      <c r="E16" s="776"/>
      <c r="F16" s="777">
        <f t="shared" si="0"/>
        <v>0</v>
      </c>
    </row>
    <row r="17" spans="3:6" s="751" customFormat="1" ht="20" customHeight="1">
      <c r="C17" s="774"/>
      <c r="D17" s="775"/>
      <c r="E17" s="776"/>
      <c r="F17" s="777">
        <f t="shared" si="0"/>
        <v>0</v>
      </c>
    </row>
    <row r="20" spans="3:6">
      <c r="F20" s="752">
        <f>SUM(F14:F19)</f>
        <v>0</v>
      </c>
    </row>
  </sheetData>
  <mergeCells count="1">
    <mergeCell ref="C11:E11"/>
  </mergeCells>
  <pageMargins left="0.7" right="0.7" top="0.75" bottom="0.75" header="0.3" footer="0.3"/>
  <pageSetup paperSize="9" orientation="portrait" horizontalDpi="0" verticalDpi="0"/>
  <picture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1">
    <pageSetUpPr fitToPage="1"/>
  </sheetPr>
  <dimension ref="B1:J143"/>
  <sheetViews>
    <sheetView showGridLines="0" showRowColHeaders="0" showZeros="0" showOutlineSymbols="0" zoomScaleNormal="100" zoomScaleSheetLayoutView="75" zoomScalePageLayoutView="125" workbookViewId="0"/>
  </sheetViews>
  <sheetFormatPr baseColWidth="10" defaultColWidth="10.83203125" defaultRowHeight="15"/>
  <cols>
    <col min="1" max="1" width="8.1640625" style="229" customWidth="1"/>
    <col min="2" max="2" width="15.1640625" style="229" customWidth="1"/>
    <col min="3" max="3" width="34.33203125" style="229" bestFit="1" customWidth="1"/>
    <col min="4" max="4" width="6.1640625" style="229" customWidth="1"/>
    <col min="5" max="5" width="38.6640625" style="229" customWidth="1"/>
    <col min="6" max="6" width="45" style="229" customWidth="1"/>
    <col min="7" max="7" width="15.83203125" style="229" customWidth="1"/>
    <col min="8" max="8" width="19.6640625" style="229" customWidth="1"/>
    <col min="9" max="9" width="5.83203125" style="229" customWidth="1"/>
    <col min="10" max="10" width="19" style="229" customWidth="1"/>
    <col min="11" max="16384" width="10.83203125" style="229"/>
  </cols>
  <sheetData>
    <row r="1" spans="2:9" ht="10" customHeight="1" thickBot="1">
      <c r="E1" s="30"/>
      <c r="F1" s="30"/>
      <c r="G1" s="92"/>
      <c r="H1" s="92"/>
      <c r="I1" s="92"/>
    </row>
    <row r="2" spans="2:9" ht="10" customHeight="1">
      <c r="E2" s="95"/>
      <c r="F2" s="95"/>
      <c r="G2" s="92"/>
      <c r="H2" s="92"/>
      <c r="I2" s="92"/>
    </row>
    <row r="4" spans="2:9" ht="18" thickBot="1">
      <c r="E4" s="475" t="s">
        <v>24</v>
      </c>
      <c r="F4" s="476" t="s">
        <v>60</v>
      </c>
      <c r="G4" s="449"/>
    </row>
    <row r="5" spans="2:9" ht="18" thickTop="1">
      <c r="B5" s="828" t="s">
        <v>345</v>
      </c>
      <c r="C5" s="829"/>
      <c r="E5" s="189" t="s">
        <v>81</v>
      </c>
      <c r="F5" s="193" t="str">
        <f>Voorblad!$E$16</f>
        <v>Gemeente Landsmeer</v>
      </c>
      <c r="G5" s="449"/>
    </row>
    <row r="6" spans="2:9" ht="17">
      <c r="B6" s="830"/>
      <c r="C6" s="831"/>
      <c r="E6" s="189" t="s">
        <v>30</v>
      </c>
      <c r="F6" s="193" t="str">
        <f>'1.0-Contractblad'!$E$7</f>
        <v>Raadhuisstraat 1 te Landsmeer</v>
      </c>
      <c r="G6" s="450"/>
      <c r="H6" s="450"/>
    </row>
    <row r="7" spans="2:9" ht="17">
      <c r="B7" s="830"/>
      <c r="C7" s="831"/>
      <c r="E7" s="189" t="s">
        <v>108</v>
      </c>
      <c r="F7" s="199" t="str">
        <f>Voorblad!$E$24</f>
        <v xml:space="preserve">1200-73-2025 - Versie 1.0 </v>
      </c>
      <c r="G7" s="449"/>
    </row>
    <row r="8" spans="2:9" ht="18" thickBot="1">
      <c r="B8" s="832"/>
      <c r="C8" s="833"/>
      <c r="E8" s="189" t="s">
        <v>137</v>
      </c>
      <c r="F8" s="204" t="str">
        <f ca="1">Voorblad!$E$26</f>
        <v>Calculatiemodel Gemeente Landsmeer Perceel 1 V3.0 Invul doc Wijziging bijgehouden</v>
      </c>
      <c r="G8" s="451"/>
    </row>
    <row r="9" spans="2:9" ht="18" thickTop="1">
      <c r="E9" s="475" t="s">
        <v>79</v>
      </c>
      <c r="F9" s="246" t="str">
        <f>Voorblad!$E$19</f>
        <v>[Naam Organisatie]</v>
      </c>
      <c r="G9" s="449"/>
    </row>
    <row r="10" spans="2:9" ht="17">
      <c r="E10" s="189" t="s">
        <v>5</v>
      </c>
      <c r="F10" s="209">
        <f>Voorblad!$E$22</f>
        <v>46023</v>
      </c>
    </row>
    <row r="11" spans="2:9" ht="17">
      <c r="E11" s="448"/>
      <c r="F11" s="452"/>
    </row>
    <row r="12" spans="2:9">
      <c r="E12" s="453"/>
      <c r="F12" s="453"/>
      <c r="G12" s="453"/>
      <c r="H12" s="453"/>
    </row>
    <row r="13" spans="2:9" ht="15.75" customHeight="1">
      <c r="B13" s="517" t="s">
        <v>152</v>
      </c>
      <c r="C13" s="43"/>
      <c r="E13" s="525" t="s">
        <v>61</v>
      </c>
      <c r="F13" s="838"/>
      <c r="G13" s="839"/>
      <c r="H13" s="840"/>
    </row>
    <row r="14" spans="2:9" ht="15" customHeight="1">
      <c r="B14" s="348"/>
      <c r="C14" s="348"/>
      <c r="E14" s="526" t="s">
        <v>32</v>
      </c>
      <c r="F14" s="838"/>
      <c r="G14" s="839"/>
      <c r="H14" s="840"/>
    </row>
    <row r="15" spans="2:9" ht="16" thickBot="1">
      <c r="B15" s="541"/>
      <c r="C15" s="518" t="s">
        <v>144</v>
      </c>
      <c r="E15" s="455"/>
      <c r="F15" s="455"/>
      <c r="G15" s="456"/>
      <c r="H15" s="456"/>
    </row>
    <row r="16" spans="2:9" ht="18" thickBot="1">
      <c r="B16" s="551">
        <f>'1.4-Opbouw uurtarieven'!H6</f>
        <v>0</v>
      </c>
      <c r="C16" s="518" t="s">
        <v>244</v>
      </c>
      <c r="E16" s="454" t="s">
        <v>78</v>
      </c>
      <c r="F16" s="455"/>
      <c r="G16" s="457"/>
      <c r="H16" s="458" t="s">
        <v>99</v>
      </c>
    </row>
    <row r="17" spans="5:8">
      <c r="E17" s="455" t="s">
        <v>63</v>
      </c>
      <c r="F17" s="455"/>
      <c r="G17" s="455"/>
      <c r="H17" s="499"/>
    </row>
    <row r="18" spans="5:8">
      <c r="E18" s="455" t="s">
        <v>35</v>
      </c>
      <c r="F18" s="455"/>
      <c r="G18" s="455"/>
      <c r="H18" s="499"/>
    </row>
    <row r="19" spans="5:8">
      <c r="E19" s="455" t="s">
        <v>93</v>
      </c>
      <c r="F19" s="455"/>
      <c r="G19" s="455"/>
      <c r="H19" s="557">
        <f>H17-H18</f>
        <v>0</v>
      </c>
    </row>
    <row r="20" spans="5:8">
      <c r="E20" s="455" t="s">
        <v>75</v>
      </c>
      <c r="F20" s="455"/>
      <c r="G20" s="455"/>
      <c r="H20" s="500"/>
    </row>
    <row r="21" spans="5:8">
      <c r="E21" s="455" t="s">
        <v>94</v>
      </c>
      <c r="F21" s="455"/>
      <c r="G21" s="455"/>
      <c r="H21" s="558">
        <v>0</v>
      </c>
    </row>
    <row r="22" spans="5:8">
      <c r="E22" s="455"/>
      <c r="F22" s="455"/>
      <c r="G22" s="456"/>
      <c r="H22" s="459"/>
    </row>
    <row r="23" spans="5:8">
      <c r="E23" s="454" t="s">
        <v>55</v>
      </c>
      <c r="F23" s="455"/>
      <c r="G23" s="455"/>
      <c r="H23" s="460"/>
    </row>
    <row r="24" spans="5:8">
      <c r="E24" s="455" t="s">
        <v>98</v>
      </c>
      <c r="F24" s="455"/>
      <c r="G24" s="455"/>
      <c r="H24" s="559">
        <f>IF(H20=0,0,(H19-H21)/H20)</f>
        <v>0</v>
      </c>
    </row>
    <row r="25" spans="5:8">
      <c r="E25" s="455" t="s">
        <v>105</v>
      </c>
      <c r="F25" s="455"/>
      <c r="G25" s="455"/>
      <c r="H25" s="499"/>
    </row>
    <row r="26" spans="5:8">
      <c r="E26" s="455" t="s">
        <v>29</v>
      </c>
      <c r="F26" s="459" t="s">
        <v>26</v>
      </c>
      <c r="G26" s="501"/>
      <c r="H26" s="559">
        <f>G26*H19</f>
        <v>0</v>
      </c>
    </row>
    <row r="27" spans="5:8">
      <c r="E27" s="455" t="s">
        <v>68</v>
      </c>
      <c r="F27" s="459" t="s">
        <v>26</v>
      </c>
      <c r="G27" s="501"/>
      <c r="H27" s="559">
        <f>G27*H19</f>
        <v>0</v>
      </c>
    </row>
    <row r="28" spans="5:8">
      <c r="E28" s="455"/>
      <c r="F28" s="455"/>
      <c r="G28" s="456"/>
      <c r="H28" s="459"/>
    </row>
    <row r="29" spans="5:8">
      <c r="E29" s="454" t="s">
        <v>52</v>
      </c>
      <c r="F29" s="455"/>
      <c r="G29" s="455"/>
      <c r="H29" s="559">
        <f>SUM(H24:H28)</f>
        <v>0</v>
      </c>
    </row>
    <row r="30" spans="5:8">
      <c r="E30" s="455"/>
      <c r="F30" s="455"/>
      <c r="G30" s="456"/>
      <c r="H30" s="459"/>
    </row>
    <row r="31" spans="5:8">
      <c r="F31" s="455" t="s">
        <v>96</v>
      </c>
      <c r="G31" s="500"/>
      <c r="H31" s="559">
        <f>G31*H29</f>
        <v>0</v>
      </c>
    </row>
    <row r="32" spans="5:8" ht="17">
      <c r="E32" s="190"/>
      <c r="F32" s="461"/>
      <c r="G32" s="449"/>
      <c r="H32" s="449"/>
    </row>
    <row r="33" spans="5:8">
      <c r="E33" s="525" t="s">
        <v>61</v>
      </c>
      <c r="F33" s="838"/>
      <c r="G33" s="839"/>
      <c r="H33" s="840"/>
    </row>
    <row r="34" spans="5:8">
      <c r="E34" s="526" t="s">
        <v>32</v>
      </c>
      <c r="F34" s="838"/>
      <c r="G34" s="839"/>
      <c r="H34" s="840"/>
    </row>
    <row r="35" spans="5:8">
      <c r="E35" s="455"/>
      <c r="F35" s="455"/>
      <c r="G35" s="456"/>
      <c r="H35" s="456"/>
    </row>
    <row r="36" spans="5:8" ht="17">
      <c r="E36" s="454" t="s">
        <v>78</v>
      </c>
      <c r="F36" s="455"/>
      <c r="G36" s="457"/>
      <c r="H36" s="458" t="s">
        <v>99</v>
      </c>
    </row>
    <row r="37" spans="5:8">
      <c r="E37" s="455" t="s">
        <v>63</v>
      </c>
      <c r="F37" s="455"/>
      <c r="G37" s="455"/>
      <c r="H37" s="499"/>
    </row>
    <row r="38" spans="5:8">
      <c r="E38" s="455" t="s">
        <v>35</v>
      </c>
      <c r="F38" s="455"/>
      <c r="G38" s="455"/>
      <c r="H38" s="499"/>
    </row>
    <row r="39" spans="5:8">
      <c r="E39" s="455" t="s">
        <v>93</v>
      </c>
      <c r="F39" s="455"/>
      <c r="G39" s="455"/>
      <c r="H39" s="557">
        <f>H37-H38</f>
        <v>0</v>
      </c>
    </row>
    <row r="40" spans="5:8">
      <c r="E40" s="455" t="s">
        <v>75</v>
      </c>
      <c r="F40" s="455"/>
      <c r="G40" s="455"/>
      <c r="H40" s="500"/>
    </row>
    <row r="41" spans="5:8">
      <c r="E41" s="455" t="s">
        <v>94</v>
      </c>
      <c r="F41" s="455"/>
      <c r="G41" s="455"/>
      <c r="H41" s="558">
        <v>0</v>
      </c>
    </row>
    <row r="42" spans="5:8">
      <c r="E42" s="455"/>
      <c r="F42" s="455"/>
      <c r="G42" s="456"/>
      <c r="H42" s="459"/>
    </row>
    <row r="43" spans="5:8">
      <c r="E43" s="454" t="s">
        <v>55</v>
      </c>
      <c r="F43" s="455"/>
      <c r="G43" s="455"/>
      <c r="H43" s="460"/>
    </row>
    <row r="44" spans="5:8">
      <c r="E44" s="455" t="s">
        <v>98</v>
      </c>
      <c r="F44" s="455"/>
      <c r="G44" s="455"/>
      <c r="H44" s="559">
        <f>IF(H40=0,0,(H39-H41)/H40)</f>
        <v>0</v>
      </c>
    </row>
    <row r="45" spans="5:8">
      <c r="E45" s="455" t="s">
        <v>105</v>
      </c>
      <c r="F45" s="455"/>
      <c r="G45" s="455"/>
      <c r="H45" s="499"/>
    </row>
    <row r="46" spans="5:8">
      <c r="E46" s="455" t="s">
        <v>29</v>
      </c>
      <c r="F46" s="459" t="s">
        <v>26</v>
      </c>
      <c r="G46" s="501"/>
      <c r="H46" s="559">
        <f>G46*H39</f>
        <v>0</v>
      </c>
    </row>
    <row r="47" spans="5:8">
      <c r="E47" s="455" t="s">
        <v>68</v>
      </c>
      <c r="F47" s="459" t="s">
        <v>26</v>
      </c>
      <c r="G47" s="501"/>
      <c r="H47" s="559">
        <f>G47*H39</f>
        <v>0</v>
      </c>
    </row>
    <row r="48" spans="5:8">
      <c r="E48" s="455"/>
      <c r="F48" s="455"/>
      <c r="G48" s="456"/>
      <c r="H48" s="459"/>
    </row>
    <row r="49" spans="5:8">
      <c r="E49" s="454" t="s">
        <v>52</v>
      </c>
      <c r="F49" s="455"/>
      <c r="G49" s="455"/>
      <c r="H49" s="559">
        <f>SUM(H44:H48)</f>
        <v>0</v>
      </c>
    </row>
    <row r="50" spans="5:8">
      <c r="E50" s="455"/>
      <c r="F50" s="455"/>
      <c r="G50" s="456"/>
      <c r="H50" s="459"/>
    </row>
    <row r="51" spans="5:8">
      <c r="F51" s="455" t="s">
        <v>96</v>
      </c>
      <c r="G51" s="500"/>
      <c r="H51" s="559">
        <f>G51*H49</f>
        <v>0</v>
      </c>
    </row>
    <row r="52" spans="5:8" ht="17">
      <c r="E52" s="190"/>
      <c r="F52" s="461"/>
      <c r="G52" s="449"/>
      <c r="H52" s="449"/>
    </row>
    <row r="53" spans="5:8">
      <c r="E53" s="525" t="s">
        <v>61</v>
      </c>
      <c r="F53" s="838"/>
      <c r="G53" s="839"/>
      <c r="H53" s="840"/>
    </row>
    <row r="54" spans="5:8">
      <c r="E54" s="526" t="s">
        <v>32</v>
      </c>
      <c r="F54" s="838"/>
      <c r="G54" s="839"/>
      <c r="H54" s="840"/>
    </row>
    <row r="55" spans="5:8">
      <c r="E55" s="455"/>
      <c r="F55" s="455"/>
      <c r="G55" s="456"/>
      <c r="H55" s="456"/>
    </row>
    <row r="56" spans="5:8" ht="17">
      <c r="E56" s="454" t="s">
        <v>78</v>
      </c>
      <c r="F56" s="455"/>
      <c r="G56" s="457"/>
      <c r="H56" s="458" t="s">
        <v>99</v>
      </c>
    </row>
    <row r="57" spans="5:8">
      <c r="E57" s="455" t="s">
        <v>63</v>
      </c>
      <c r="F57" s="455"/>
      <c r="G57" s="455"/>
      <c r="H57" s="499"/>
    </row>
    <row r="58" spans="5:8">
      <c r="E58" s="455" t="s">
        <v>35</v>
      </c>
      <c r="F58" s="455"/>
      <c r="G58" s="455"/>
      <c r="H58" s="499"/>
    </row>
    <row r="59" spans="5:8">
      <c r="E59" s="455" t="s">
        <v>93</v>
      </c>
      <c r="F59" s="455"/>
      <c r="G59" s="455"/>
      <c r="H59" s="557">
        <f>H57-H58</f>
        <v>0</v>
      </c>
    </row>
    <row r="60" spans="5:8">
      <c r="E60" s="455" t="s">
        <v>75</v>
      </c>
      <c r="F60" s="455"/>
      <c r="G60" s="455"/>
      <c r="H60" s="500"/>
    </row>
    <row r="61" spans="5:8">
      <c r="E61" s="455" t="s">
        <v>94</v>
      </c>
      <c r="F61" s="455"/>
      <c r="G61" s="455"/>
      <c r="H61" s="558">
        <v>0</v>
      </c>
    </row>
    <row r="62" spans="5:8">
      <c r="E62" s="455"/>
      <c r="F62" s="455"/>
      <c r="G62" s="456"/>
      <c r="H62" s="459"/>
    </row>
    <row r="63" spans="5:8">
      <c r="E63" s="454" t="s">
        <v>55</v>
      </c>
      <c r="F63" s="455"/>
      <c r="G63" s="455"/>
      <c r="H63" s="460"/>
    </row>
    <row r="64" spans="5:8">
      <c r="E64" s="455" t="s">
        <v>98</v>
      </c>
      <c r="F64" s="455"/>
      <c r="G64" s="455"/>
      <c r="H64" s="559">
        <f>IF(H60=0,0,(H59-H61)/H60)</f>
        <v>0</v>
      </c>
    </row>
    <row r="65" spans="5:8">
      <c r="E65" s="455" t="s">
        <v>105</v>
      </c>
      <c r="F65" s="455"/>
      <c r="G65" s="455"/>
      <c r="H65" s="499"/>
    </row>
    <row r="66" spans="5:8">
      <c r="E66" s="455" t="s">
        <v>29</v>
      </c>
      <c r="F66" s="459" t="s">
        <v>26</v>
      </c>
      <c r="G66" s="501"/>
      <c r="H66" s="559">
        <f>G66*H59</f>
        <v>0</v>
      </c>
    </row>
    <row r="67" spans="5:8">
      <c r="E67" s="455" t="s">
        <v>68</v>
      </c>
      <c r="F67" s="459" t="s">
        <v>26</v>
      </c>
      <c r="G67" s="501"/>
      <c r="H67" s="559">
        <f>G67*H59</f>
        <v>0</v>
      </c>
    </row>
    <row r="68" spans="5:8">
      <c r="E68" s="455"/>
      <c r="F68" s="455"/>
      <c r="G68" s="456"/>
      <c r="H68" s="459"/>
    </row>
    <row r="69" spans="5:8">
      <c r="E69" s="454" t="s">
        <v>52</v>
      </c>
      <c r="F69" s="455"/>
      <c r="G69" s="455"/>
      <c r="H69" s="559">
        <f>SUM(H64:H68)</f>
        <v>0</v>
      </c>
    </row>
    <row r="70" spans="5:8">
      <c r="E70" s="455"/>
      <c r="F70" s="455"/>
      <c r="G70" s="456"/>
      <c r="H70" s="459"/>
    </row>
    <row r="71" spans="5:8">
      <c r="F71" s="455" t="s">
        <v>96</v>
      </c>
      <c r="G71" s="500"/>
      <c r="H71" s="559">
        <f>G71*H69</f>
        <v>0</v>
      </c>
    </row>
    <row r="72" spans="5:8" ht="17">
      <c r="E72" s="190"/>
      <c r="F72" s="461"/>
      <c r="G72" s="449"/>
      <c r="H72" s="449"/>
    </row>
    <row r="73" spans="5:8">
      <c r="E73" s="525" t="s">
        <v>61</v>
      </c>
      <c r="F73" s="838"/>
      <c r="G73" s="839"/>
      <c r="H73" s="840"/>
    </row>
    <row r="74" spans="5:8">
      <c r="E74" s="526" t="s">
        <v>32</v>
      </c>
      <c r="F74" s="838"/>
      <c r="G74" s="839"/>
      <c r="H74" s="840"/>
    </row>
    <row r="75" spans="5:8">
      <c r="E75" s="455"/>
      <c r="F75" s="455"/>
      <c r="G75" s="456"/>
      <c r="H75" s="456"/>
    </row>
    <row r="76" spans="5:8" ht="17">
      <c r="E76" s="454" t="s">
        <v>78</v>
      </c>
      <c r="F76" s="455"/>
      <c r="G76" s="457"/>
      <c r="H76" s="458" t="s">
        <v>99</v>
      </c>
    </row>
    <row r="77" spans="5:8">
      <c r="E77" s="455" t="s">
        <v>63</v>
      </c>
      <c r="F77" s="455"/>
      <c r="G77" s="455"/>
      <c r="H77" s="499"/>
    </row>
    <row r="78" spans="5:8">
      <c r="E78" s="455" t="s">
        <v>35</v>
      </c>
      <c r="F78" s="455"/>
      <c r="G78" s="455"/>
      <c r="H78" s="499"/>
    </row>
    <row r="79" spans="5:8">
      <c r="E79" s="455" t="s">
        <v>93</v>
      </c>
      <c r="F79" s="455"/>
      <c r="G79" s="455"/>
      <c r="H79" s="557">
        <f>H77-H78</f>
        <v>0</v>
      </c>
    </row>
    <row r="80" spans="5:8">
      <c r="E80" s="455" t="s">
        <v>75</v>
      </c>
      <c r="F80" s="455"/>
      <c r="G80" s="455"/>
      <c r="H80" s="500"/>
    </row>
    <row r="81" spans="5:9">
      <c r="E81" s="455" t="s">
        <v>94</v>
      </c>
      <c r="F81" s="455"/>
      <c r="G81" s="455"/>
      <c r="H81" s="558">
        <v>0</v>
      </c>
    </row>
    <row r="82" spans="5:9">
      <c r="E82" s="455"/>
      <c r="F82" s="455"/>
      <c r="G82" s="456"/>
      <c r="H82" s="459"/>
    </row>
    <row r="83" spans="5:9">
      <c r="E83" s="454" t="s">
        <v>55</v>
      </c>
      <c r="F83" s="455"/>
      <c r="G83" s="455"/>
      <c r="H83" s="460"/>
    </row>
    <row r="84" spans="5:9">
      <c r="E84" s="455" t="s">
        <v>98</v>
      </c>
      <c r="F84" s="455"/>
      <c r="G84" s="455"/>
      <c r="H84" s="559">
        <f>IF(H80=0,0,(H79-H81)/H80)</f>
        <v>0</v>
      </c>
    </row>
    <row r="85" spans="5:9">
      <c r="E85" s="455" t="s">
        <v>105</v>
      </c>
      <c r="F85" s="455"/>
      <c r="G85" s="455"/>
      <c r="H85" s="499"/>
    </row>
    <row r="86" spans="5:9">
      <c r="E86" s="455" t="s">
        <v>29</v>
      </c>
      <c r="F86" s="459" t="s">
        <v>26</v>
      </c>
      <c r="G86" s="501"/>
      <c r="H86" s="559">
        <f>G86*H79</f>
        <v>0</v>
      </c>
    </row>
    <row r="87" spans="5:9">
      <c r="E87" s="455" t="s">
        <v>68</v>
      </c>
      <c r="F87" s="459" t="s">
        <v>26</v>
      </c>
      <c r="G87" s="501"/>
      <c r="H87" s="559">
        <f>G87*H79</f>
        <v>0</v>
      </c>
    </row>
    <row r="88" spans="5:9">
      <c r="E88" s="455"/>
      <c r="F88" s="455"/>
      <c r="G88" s="456"/>
      <c r="H88" s="459"/>
    </row>
    <row r="89" spans="5:9">
      <c r="E89" s="454" t="s">
        <v>52</v>
      </c>
      <c r="F89" s="455"/>
      <c r="G89" s="455"/>
      <c r="H89" s="559">
        <f>SUM(H84:H88)</f>
        <v>0</v>
      </c>
    </row>
    <row r="90" spans="5:9">
      <c r="E90" s="455"/>
      <c r="F90" s="455"/>
      <c r="G90" s="456"/>
      <c r="H90" s="459"/>
    </row>
    <row r="91" spans="5:9">
      <c r="F91" s="455" t="s">
        <v>96</v>
      </c>
      <c r="G91" s="500"/>
      <c r="H91" s="559">
        <f>G91*H89</f>
        <v>0</v>
      </c>
    </row>
    <row r="92" spans="5:9" ht="17">
      <c r="E92" s="190"/>
      <c r="F92" s="461"/>
      <c r="G92" s="449"/>
      <c r="H92" s="449"/>
    </row>
    <row r="93" spans="5:9">
      <c r="E93" s="455"/>
      <c r="F93" s="455"/>
      <c r="G93" s="455"/>
      <c r="H93" s="462"/>
    </row>
    <row r="94" spans="5:9" ht="17">
      <c r="E94" s="454" t="s">
        <v>82</v>
      </c>
      <c r="G94" s="463"/>
      <c r="H94" s="560">
        <f>H51+H31+H71+H91</f>
        <v>0</v>
      </c>
      <c r="I94" s="465" t="s">
        <v>492</v>
      </c>
    </row>
    <row r="96" spans="5:9" hidden="1"/>
    <row r="97" spans="5:10" ht="32" hidden="1">
      <c r="E97" s="467" t="s">
        <v>23</v>
      </c>
      <c r="F97" s="468" t="s">
        <v>134</v>
      </c>
      <c r="G97" s="469"/>
      <c r="H97" s="468" t="s">
        <v>135</v>
      </c>
      <c r="I97" s="469"/>
      <c r="J97" s="474">
        <f>SUM(J99:J105)</f>
        <v>0</v>
      </c>
    </row>
    <row r="98" spans="5:10" hidden="1">
      <c r="E98" s="467"/>
      <c r="F98" s="468"/>
      <c r="G98" s="469"/>
      <c r="H98" s="468"/>
      <c r="I98" s="469"/>
    </row>
    <row r="99" spans="5:10" hidden="1">
      <c r="E99" s="79" t="str">
        <f>'1.1a-Jaarprijzen'!B13</f>
        <v>Raadhuis</v>
      </c>
      <c r="F99" s="470">
        <f>IF($J$97=0,0,J99/$J$97)</f>
        <v>0</v>
      </c>
      <c r="H99" s="524">
        <f>F99*$H$94</f>
        <v>0</v>
      </c>
      <c r="J99" s="474">
        <f>'1.1a-Jaarprijzen'!H13</f>
        <v>0</v>
      </c>
    </row>
    <row r="100" spans="5:10" hidden="1">
      <c r="E100" s="79" t="str">
        <f>'1.1a-Jaarprijzen'!B14</f>
        <v>Het Middelpunt</v>
      </c>
      <c r="F100" s="470">
        <f>IF($J$97=0,0,J100/$J$97)</f>
        <v>0</v>
      </c>
      <c r="H100" s="524">
        <f>F100*$H$94</f>
        <v>0</v>
      </c>
      <c r="J100" s="474">
        <f>IF('1.1a-Jaarprijzen'!H14=0,0,'1.1a-Jaarprijzen'!H14)</f>
        <v>0</v>
      </c>
    </row>
    <row r="101" spans="5:10" hidden="1">
      <c r="E101" s="79" t="str">
        <f>'1.1a-Jaarprijzen'!B15</f>
        <v>Gemeentewerf</v>
      </c>
      <c r="F101" s="470">
        <f>IF($J$97=0,0,J101/$J$97)</f>
        <v>0</v>
      </c>
      <c r="H101" s="524">
        <f>F101*$H$94</f>
        <v>0</v>
      </c>
      <c r="J101" s="474">
        <f>'1.1a-Jaarprijzen'!H15</f>
        <v>0</v>
      </c>
    </row>
    <row r="102" spans="5:10" hidden="1">
      <c r="E102" s="79" t="s">
        <v>690</v>
      </c>
      <c r="F102" s="470">
        <f>IF($J$97=0,0,J102/$J$97)</f>
        <v>0</v>
      </c>
      <c r="H102" s="524">
        <f>F102*$H$94</f>
        <v>0</v>
      </c>
      <c r="J102" s="474"/>
    </row>
    <row r="103" spans="5:10" hidden="1">
      <c r="E103" s="79">
        <f>'1.1a-Jaarprijzen'!B17</f>
        <v>0</v>
      </c>
      <c r="F103" s="470"/>
      <c r="H103" s="524"/>
      <c r="J103" s="474"/>
    </row>
    <row r="104" spans="5:10" hidden="1">
      <c r="E104" s="79">
        <f>'1.1a-Jaarprijzen'!B18</f>
        <v>0</v>
      </c>
      <c r="F104" s="470"/>
      <c r="H104" s="524"/>
      <c r="J104" s="474"/>
    </row>
    <row r="105" spans="5:10" hidden="1">
      <c r="E105" s="79">
        <f>'1.1a-Jaarprijzen'!B19</f>
        <v>0</v>
      </c>
      <c r="F105" s="470"/>
      <c r="H105" s="524"/>
      <c r="J105" s="474"/>
    </row>
    <row r="106" spans="5:10" hidden="1">
      <c r="E106" s="79">
        <f>'1.1a-Jaarprijzen'!B20</f>
        <v>0</v>
      </c>
      <c r="F106" s="470"/>
      <c r="H106" s="524"/>
      <c r="J106" s="474"/>
    </row>
    <row r="107" spans="5:10" hidden="1">
      <c r="E107" s="79">
        <f>'1.1a-Jaarprijzen'!B21</f>
        <v>0</v>
      </c>
      <c r="F107" s="470"/>
      <c r="H107" s="524"/>
      <c r="J107" s="474"/>
    </row>
    <row r="108" spans="5:10" hidden="1">
      <c r="E108" s="79">
        <f>'1.1a-Jaarprijzen'!B22</f>
        <v>0</v>
      </c>
      <c r="F108" s="470"/>
      <c r="H108" s="524"/>
      <c r="J108" s="474"/>
    </row>
    <row r="109" spans="5:10" hidden="1">
      <c r="E109" s="79">
        <f>'1.1a-Jaarprijzen'!B23</f>
        <v>0</v>
      </c>
      <c r="F109" s="470"/>
      <c r="H109" s="524"/>
      <c r="J109" s="474"/>
    </row>
    <row r="110" spans="5:10" hidden="1">
      <c r="E110" s="79">
        <f>'1.1a-Jaarprijzen'!B24</f>
        <v>0</v>
      </c>
      <c r="F110" s="470"/>
      <c r="H110" s="524"/>
      <c r="J110" s="474"/>
    </row>
    <row r="111" spans="5:10" hidden="1">
      <c r="E111" s="79">
        <f>'1.1a-Jaarprijzen'!B25</f>
        <v>0</v>
      </c>
      <c r="F111" s="470"/>
      <c r="H111" s="524"/>
      <c r="J111" s="474"/>
    </row>
    <row r="112" spans="5:10" hidden="1">
      <c r="E112" s="79">
        <f>'1.1a-Jaarprijzen'!B26</f>
        <v>0</v>
      </c>
      <c r="F112" s="470"/>
      <c r="H112" s="524"/>
      <c r="J112" s="474"/>
    </row>
    <row r="113" spans="5:10" hidden="1">
      <c r="E113" s="79">
        <f>'1.1a-Jaarprijzen'!B27</f>
        <v>0</v>
      </c>
      <c r="F113" s="470"/>
      <c r="H113" s="524"/>
      <c r="J113" s="474"/>
    </row>
    <row r="114" spans="5:10" hidden="1">
      <c r="E114" s="79">
        <f>'1.1a-Jaarprijzen'!B28</f>
        <v>0</v>
      </c>
      <c r="F114" s="470"/>
      <c r="H114" s="524"/>
      <c r="J114" s="474"/>
    </row>
    <row r="115" spans="5:10" hidden="1">
      <c r="E115" s="79">
        <f>'1.1a-Jaarprijzen'!B29</f>
        <v>0</v>
      </c>
      <c r="F115" s="470"/>
      <c r="H115" s="524"/>
      <c r="J115" s="474"/>
    </row>
    <row r="116" spans="5:10" hidden="1">
      <c r="E116" s="79">
        <f>'1.1a-Jaarprijzen'!B30</f>
        <v>0</v>
      </c>
      <c r="F116" s="470"/>
      <c r="H116" s="524"/>
      <c r="J116" s="474"/>
    </row>
    <row r="117" spans="5:10" hidden="1">
      <c r="E117" s="79">
        <f>'1.1a-Jaarprijzen'!B33</f>
        <v>0</v>
      </c>
      <c r="F117" s="470"/>
      <c r="H117" s="524"/>
      <c r="J117" s="474"/>
    </row>
    <row r="118" spans="5:10" hidden="1">
      <c r="E118" s="79">
        <f>'1.1a-Jaarprijzen'!B34</f>
        <v>0</v>
      </c>
      <c r="F118" s="470"/>
      <c r="H118" s="524"/>
      <c r="J118" s="474"/>
    </row>
    <row r="119" spans="5:10" hidden="1">
      <c r="E119" s="79">
        <f>'1.1a-Jaarprijzen'!B35</f>
        <v>0</v>
      </c>
      <c r="F119" s="470"/>
      <c r="H119" s="524"/>
      <c r="J119" s="474"/>
    </row>
    <row r="120" spans="5:10" hidden="1">
      <c r="E120" s="79">
        <f>'1.1a-Jaarprijzen'!B36</f>
        <v>0</v>
      </c>
      <c r="F120" s="470"/>
      <c r="H120" s="524"/>
      <c r="J120" s="474"/>
    </row>
    <row r="121" spans="5:10" hidden="1">
      <c r="E121" s="79">
        <f>'1.1a-Jaarprijzen'!B37</f>
        <v>0</v>
      </c>
      <c r="F121" s="470"/>
      <c r="H121" s="524"/>
      <c r="J121" s="474"/>
    </row>
    <row r="122" spans="5:10" hidden="1">
      <c r="E122" s="79">
        <f>'1.1a-Jaarprijzen'!B38</f>
        <v>0</v>
      </c>
      <c r="F122" s="470"/>
      <c r="H122" s="524"/>
      <c r="J122" s="474"/>
    </row>
    <row r="123" spans="5:10" hidden="1">
      <c r="E123" s="79">
        <f>'1.1a-Jaarprijzen'!B39</f>
        <v>0</v>
      </c>
      <c r="F123" s="470"/>
      <c r="H123" s="524"/>
      <c r="J123" s="474"/>
    </row>
    <row r="124" spans="5:10" hidden="1">
      <c r="E124" s="79">
        <f>'1.1a-Jaarprijzen'!B40</f>
        <v>0</v>
      </c>
      <c r="F124" s="470"/>
      <c r="H124" s="524"/>
      <c r="J124" s="474"/>
    </row>
    <row r="125" spans="5:10" hidden="1">
      <c r="E125" s="79">
        <f>'1.1a-Jaarprijzen'!B41</f>
        <v>0</v>
      </c>
      <c r="F125" s="470"/>
      <c r="H125" s="524"/>
      <c r="J125" s="474"/>
    </row>
    <row r="126" spans="5:10" hidden="1">
      <c r="E126" s="79">
        <f>'1.1a-Jaarprijzen'!B42</f>
        <v>0</v>
      </c>
      <c r="F126" s="470"/>
      <c r="H126" s="524"/>
      <c r="J126" s="474"/>
    </row>
    <row r="127" spans="5:10" hidden="1">
      <c r="E127" s="79">
        <f>'1.1a-Jaarprijzen'!B43</f>
        <v>0</v>
      </c>
      <c r="F127" s="470"/>
      <c r="H127" s="524"/>
      <c r="J127" s="474"/>
    </row>
    <row r="128" spans="5:10" hidden="1">
      <c r="E128" s="79">
        <f>'1.1a-Jaarprijzen'!B44</f>
        <v>0</v>
      </c>
      <c r="F128" s="470"/>
      <c r="H128" s="524"/>
      <c r="J128" s="474"/>
    </row>
    <row r="129" spans="5:10" hidden="1">
      <c r="E129" s="79">
        <f>'1.1a-Jaarprijzen'!B45</f>
        <v>0</v>
      </c>
      <c r="F129" s="470"/>
      <c r="H129" s="524"/>
      <c r="J129" s="474"/>
    </row>
    <row r="130" spans="5:10" hidden="1">
      <c r="E130" s="79">
        <f>'1.1a-Jaarprijzen'!B46</f>
        <v>0</v>
      </c>
      <c r="F130" s="470"/>
      <c r="H130" s="524"/>
      <c r="J130" s="474"/>
    </row>
    <row r="131" spans="5:10" hidden="1">
      <c r="E131" s="79">
        <f>'1.1a-Jaarprijzen'!B47</f>
        <v>0</v>
      </c>
      <c r="F131" s="470"/>
      <c r="H131" s="524"/>
      <c r="J131" s="474"/>
    </row>
    <row r="132" spans="5:10" hidden="1">
      <c r="E132" s="471"/>
      <c r="F132" s="470"/>
      <c r="H132" s="464"/>
      <c r="J132" s="474"/>
    </row>
    <row r="133" spans="5:10" hidden="1">
      <c r="E133" s="471"/>
      <c r="F133" s="470"/>
      <c r="H133" s="464"/>
      <c r="J133" s="474"/>
    </row>
    <row r="134" spans="5:10" hidden="1">
      <c r="E134" s="471"/>
      <c r="F134" s="470"/>
      <c r="H134" s="464"/>
      <c r="J134" s="474"/>
    </row>
    <row r="135" spans="5:10" hidden="1">
      <c r="E135" s="471"/>
      <c r="F135" s="470"/>
      <c r="H135" s="464"/>
      <c r="J135" s="474"/>
    </row>
    <row r="136" spans="5:10" hidden="1">
      <c r="E136" s="471"/>
      <c r="F136" s="472">
        <f>SUM(F99:F135)</f>
        <v>0</v>
      </c>
      <c r="H136" s="464">
        <f>SUM(H99:H135)</f>
        <v>0</v>
      </c>
      <c r="J136" s="464">
        <f>SUM(J99:J135)</f>
        <v>0</v>
      </c>
    </row>
    <row r="137" spans="5:10" hidden="1">
      <c r="E137" s="471"/>
      <c r="F137" s="473"/>
      <c r="H137" s="464"/>
    </row>
    <row r="138" spans="5:10" hidden="1">
      <c r="E138" s="471"/>
      <c r="F138" s="473"/>
      <c r="H138" s="464"/>
    </row>
    <row r="139" spans="5:10">
      <c r="E139" s="471">
        <f>'1.1a-Jaarprijzen'!B50</f>
        <v>0</v>
      </c>
      <c r="F139" s="473"/>
      <c r="H139" s="464"/>
    </row>
    <row r="140" spans="5:10">
      <c r="E140" s="471"/>
    </row>
    <row r="141" spans="5:10">
      <c r="G141" s="466"/>
    </row>
    <row r="142" spans="5:10" ht="16" thickBot="1">
      <c r="E142" s="3"/>
      <c r="F142" s="30"/>
      <c r="G142" s="30"/>
      <c r="H142" s="30"/>
    </row>
    <row r="143" spans="5:10">
      <c r="E143" s="176"/>
      <c r="F143" s="95"/>
      <c r="G143" s="95"/>
      <c r="H143" s="95"/>
    </row>
  </sheetData>
  <mergeCells count="9">
    <mergeCell ref="B5:C8"/>
    <mergeCell ref="F74:H74"/>
    <mergeCell ref="F13:H13"/>
    <mergeCell ref="F33:H33"/>
    <mergeCell ref="F53:H53"/>
    <mergeCell ref="F73:H73"/>
    <mergeCell ref="F14:H14"/>
    <mergeCell ref="F34:H34"/>
    <mergeCell ref="F54:H54"/>
  </mergeCells>
  <phoneticPr fontId="9"/>
  <conditionalFormatting sqref="F136">
    <cfRule type="cellIs" dxfId="60" priority="158" stopIfTrue="1" operator="greaterThan">
      <formula>1</formula>
    </cfRule>
  </conditionalFormatting>
  <conditionalFormatting sqref="G26:G27">
    <cfRule type="cellIs" dxfId="59" priority="22" stopIfTrue="1" operator="greaterThan">
      <formula>0</formula>
    </cfRule>
  </conditionalFormatting>
  <conditionalFormatting sqref="G31">
    <cfRule type="cellIs" dxfId="58" priority="23" operator="greaterThan">
      <formula>0</formula>
    </cfRule>
  </conditionalFormatting>
  <conditionalFormatting sqref="G46:G47">
    <cfRule type="cellIs" dxfId="57" priority="11" stopIfTrue="1" operator="greaterThan">
      <formula>0</formula>
    </cfRule>
  </conditionalFormatting>
  <conditionalFormatting sqref="G51">
    <cfRule type="cellIs" dxfId="56" priority="12" operator="greaterThan">
      <formula>0</formula>
    </cfRule>
  </conditionalFormatting>
  <conditionalFormatting sqref="G66:G67">
    <cfRule type="cellIs" dxfId="55" priority="6" stopIfTrue="1" operator="greaterThan">
      <formula>0</formula>
    </cfRule>
  </conditionalFormatting>
  <conditionalFormatting sqref="G71">
    <cfRule type="cellIs" dxfId="54" priority="7" operator="greaterThan">
      <formula>0</formula>
    </cfRule>
  </conditionalFormatting>
  <conditionalFormatting sqref="G86:G87">
    <cfRule type="cellIs" dxfId="53" priority="1" stopIfTrue="1" operator="greaterThan">
      <formula>0</formula>
    </cfRule>
  </conditionalFormatting>
  <conditionalFormatting sqref="G91">
    <cfRule type="cellIs" dxfId="52" priority="2" operator="greaterThan">
      <formula>0</formula>
    </cfRule>
  </conditionalFormatting>
  <conditionalFormatting sqref="H17:H18">
    <cfRule type="cellIs" dxfId="51" priority="26" operator="greaterThan">
      <formula>0</formula>
    </cfRule>
  </conditionalFormatting>
  <conditionalFormatting sqref="H20">
    <cfRule type="cellIs" dxfId="50" priority="25" operator="greaterThan">
      <formula>0</formula>
    </cfRule>
  </conditionalFormatting>
  <conditionalFormatting sqref="H25">
    <cfRule type="cellIs" dxfId="49" priority="24" operator="greaterThan">
      <formula>0</formula>
    </cfRule>
  </conditionalFormatting>
  <conditionalFormatting sqref="H37:H38">
    <cfRule type="cellIs" dxfId="48" priority="15" operator="greaterThan">
      <formula>0</formula>
    </cfRule>
  </conditionalFormatting>
  <conditionalFormatting sqref="H40">
    <cfRule type="cellIs" dxfId="47" priority="14" operator="greaterThan">
      <formula>0</formula>
    </cfRule>
  </conditionalFormatting>
  <conditionalFormatting sqref="H45">
    <cfRule type="cellIs" dxfId="46" priority="13" operator="greaterThan">
      <formula>0</formula>
    </cfRule>
  </conditionalFormatting>
  <conditionalFormatting sqref="H57:H58">
    <cfRule type="cellIs" dxfId="45" priority="10" operator="greaterThan">
      <formula>0</formula>
    </cfRule>
  </conditionalFormatting>
  <conditionalFormatting sqref="H60">
    <cfRule type="cellIs" dxfId="44" priority="9" operator="greaterThan">
      <formula>0</formula>
    </cfRule>
  </conditionalFormatting>
  <conditionalFormatting sqref="H65">
    <cfRule type="cellIs" dxfId="43" priority="8" operator="greaterThan">
      <formula>0</formula>
    </cfRule>
  </conditionalFormatting>
  <conditionalFormatting sqref="H77:H78">
    <cfRule type="cellIs" dxfId="42" priority="5" operator="greaterThan">
      <formula>0</formula>
    </cfRule>
  </conditionalFormatting>
  <conditionalFormatting sqref="H80">
    <cfRule type="cellIs" dxfId="41" priority="4" operator="greaterThan">
      <formula>0</formula>
    </cfRule>
  </conditionalFormatting>
  <conditionalFormatting sqref="H85">
    <cfRule type="cellIs" dxfId="40" priority="3" operator="greaterThan">
      <formula>0</formula>
    </cfRule>
  </conditionalFormatting>
  <conditionalFormatting sqref="H99:H139">
    <cfRule type="cellIs" dxfId="39" priority="125" operator="greaterThan">
      <formula>0</formula>
    </cfRule>
  </conditionalFormatting>
  <conditionalFormatting sqref="J136">
    <cfRule type="cellIs" dxfId="38" priority="27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B13" xr:uid="{00000000-0002-0000-0A00-000000000000}"/>
  </dataValidations>
  <printOptions horizontalCentered="1"/>
  <pageMargins left="3.1496062992126001E-3" right="3.1496062992126001E-3" top="0.39" bottom="0.59" header="0.39" footer="0.2"/>
  <pageSetup paperSize="9" scale="48" orientation="portrait"/>
  <headerFooter>
    <oddHeader>&amp;L&amp;C&amp;R</oddHeader>
    <oddFooter>&amp;L&amp;"Verdana,Standaard"&amp;K000000&amp;F-&amp;A&amp;R&amp;"Verdana,Standaard"&amp;K000000printversie &amp;D</oddFooter>
  </headerFooter>
  <picture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2"/>
  <dimension ref="B1:Y1701"/>
  <sheetViews>
    <sheetView showGridLines="0" showRowColHeaders="0" showZeros="0" showOutlineSymbols="0" zoomScaleNormal="100" zoomScaleSheetLayoutView="75" workbookViewId="0"/>
  </sheetViews>
  <sheetFormatPr baseColWidth="10" defaultColWidth="0" defaultRowHeight="16" zeroHeight="1"/>
  <cols>
    <col min="1" max="1" width="3.33203125" style="502" customWidth="1"/>
    <col min="2" max="2" width="14.6640625" style="502" customWidth="1"/>
    <col min="3" max="3" width="33" style="502" bestFit="1" customWidth="1"/>
    <col min="4" max="4" width="5.1640625" style="502" customWidth="1"/>
    <col min="5" max="5" width="5" style="502" customWidth="1"/>
    <col min="6" max="6" width="38" style="503" customWidth="1"/>
    <col min="7" max="7" width="19.83203125" style="503" customWidth="1"/>
    <col min="8" max="8" width="15.33203125" style="503" customWidth="1"/>
    <col min="9" max="9" width="19.33203125" style="569" customWidth="1"/>
    <col min="10" max="10" width="20.1640625" style="570" customWidth="1"/>
    <col min="11" max="11" width="21" style="570" customWidth="1"/>
    <col min="12" max="12" width="21.83203125" style="570" customWidth="1"/>
    <col min="13" max="13" width="10.83203125" style="502" customWidth="1"/>
    <col min="14" max="16" width="10.83203125" style="502" hidden="1" customWidth="1"/>
    <col min="17" max="17" width="16.6640625" style="502" hidden="1" customWidth="1"/>
    <col min="18" max="21" width="10.83203125" style="502" hidden="1" customWidth="1"/>
    <col min="22" max="22" width="29" style="502" hidden="1" customWidth="1"/>
    <col min="23" max="23" width="5" style="502" hidden="1" customWidth="1"/>
    <col min="24" max="24" width="3.83203125" style="502" hidden="1" customWidth="1"/>
    <col min="25" max="25" width="24.1640625" style="502" hidden="1" customWidth="1"/>
    <col min="26" max="16384" width="0" style="502" hidden="1"/>
  </cols>
  <sheetData>
    <row r="1" spans="6:12" ht="11" customHeight="1" thickBot="1">
      <c r="F1" s="30"/>
      <c r="G1" s="30"/>
      <c r="H1" s="30"/>
      <c r="I1" s="571"/>
      <c r="J1" s="571"/>
      <c r="K1" s="572"/>
      <c r="L1" s="572"/>
    </row>
    <row r="2" spans="6:12" ht="11" customHeight="1">
      <c r="F2" s="95"/>
      <c r="G2" s="95"/>
      <c r="H2" s="95"/>
      <c r="I2" s="573"/>
      <c r="J2" s="573"/>
      <c r="K2" s="572"/>
      <c r="L2" s="572"/>
    </row>
    <row r="3" spans="6:12" ht="11" customHeight="1">
      <c r="F3" s="505"/>
      <c r="K3" s="564"/>
      <c r="L3" s="564"/>
    </row>
    <row r="4" spans="6:12" ht="17">
      <c r="F4" s="351" t="s">
        <v>24</v>
      </c>
      <c r="G4" s="36" t="s">
        <v>20</v>
      </c>
      <c r="K4" s="574"/>
    </row>
    <row r="5" spans="6:12" ht="17">
      <c r="F5" s="351" t="s">
        <v>81</v>
      </c>
      <c r="G5" s="38" t="str">
        <f>Voorblad!$E$16</f>
        <v>Gemeente Landsmeer</v>
      </c>
      <c r="H5" s="506"/>
      <c r="I5" s="570"/>
    </row>
    <row r="6" spans="6:12" ht="17">
      <c r="F6" s="351" t="s">
        <v>30</v>
      </c>
      <c r="G6" s="38" t="str">
        <f>'1.0-Contractblad'!$E$7</f>
        <v>Raadhuisstraat 1 te Landsmeer</v>
      </c>
      <c r="H6" s="507"/>
      <c r="I6" s="570"/>
    </row>
    <row r="7" spans="6:12" ht="15.75" customHeight="1">
      <c r="F7" s="351" t="s">
        <v>108</v>
      </c>
      <c r="G7" s="508" t="str">
        <f>Voorblad!$E$24</f>
        <v xml:space="preserve">1200-73-2025 - Versie 1.0 </v>
      </c>
      <c r="H7" s="509"/>
      <c r="I7" s="570"/>
    </row>
    <row r="8" spans="6:12" ht="17">
      <c r="F8" s="351" t="s">
        <v>137</v>
      </c>
      <c r="G8" s="41" t="str">
        <f ca="1">Voorblad!$E$26</f>
        <v>Calculatiemodel Gemeente Landsmeer Perceel 1 V3.0 Invul doc Wijziging bijgehouden</v>
      </c>
      <c r="H8" s="507"/>
      <c r="I8" s="570"/>
    </row>
    <row r="9" spans="6:12" ht="17">
      <c r="F9" s="351" t="s">
        <v>79</v>
      </c>
      <c r="G9" s="581" t="str">
        <f>Voorblad!$E$19</f>
        <v>[Naam Organisatie]</v>
      </c>
      <c r="H9" s="507"/>
      <c r="I9" s="575"/>
    </row>
    <row r="10" spans="6:12" ht="17">
      <c r="F10" s="351" t="s">
        <v>5</v>
      </c>
      <c r="G10" s="45">
        <f>Voorblad!$E$22</f>
        <v>46023</v>
      </c>
      <c r="H10" s="507"/>
      <c r="I10" s="570"/>
    </row>
    <row r="11" spans="6:12" ht="17">
      <c r="F11" s="36" t="s">
        <v>14</v>
      </c>
      <c r="G11" s="510" t="s">
        <v>51</v>
      </c>
      <c r="H11" s="507"/>
      <c r="I11" s="570"/>
    </row>
    <row r="12" spans="6:12" ht="17">
      <c r="H12" s="507"/>
      <c r="I12" s="576"/>
    </row>
    <row r="13" spans="6:12" ht="17">
      <c r="H13" s="507"/>
      <c r="I13" s="576"/>
    </row>
    <row r="14" spans="6:12">
      <c r="F14" s="511"/>
      <c r="G14" s="512"/>
      <c r="H14" s="512"/>
      <c r="I14" s="577"/>
    </row>
    <row r="15" spans="6:12" s="515" customFormat="1" ht="26" customHeight="1">
      <c r="F15" s="841" t="s">
        <v>197</v>
      </c>
      <c r="G15" s="841"/>
      <c r="H15" s="841"/>
      <c r="I15" s="841"/>
      <c r="J15" s="841"/>
      <c r="K15" s="841"/>
      <c r="L15" s="841"/>
    </row>
    <row r="16" spans="6:12" ht="13" customHeight="1">
      <c r="F16" s="516"/>
      <c r="G16" s="516"/>
      <c r="I16" s="564"/>
      <c r="J16" s="564"/>
      <c r="K16" s="564"/>
      <c r="L16" s="564"/>
    </row>
    <row r="17" spans="2:18">
      <c r="B17" s="584" t="s">
        <v>152</v>
      </c>
      <c r="C17" s="504"/>
      <c r="I17" s="842" t="s">
        <v>76</v>
      </c>
      <c r="J17" s="842"/>
      <c r="K17" s="842"/>
      <c r="L17" s="842"/>
    </row>
    <row r="18" spans="2:18" ht="17" thickBot="1">
      <c r="B18" s="541"/>
      <c r="C18" s="518" t="s">
        <v>144</v>
      </c>
      <c r="F18" s="563"/>
      <c r="G18" s="514"/>
      <c r="H18" s="514"/>
      <c r="I18" s="578" t="s">
        <v>198</v>
      </c>
      <c r="J18" s="578" t="s">
        <v>199</v>
      </c>
      <c r="K18" s="579" t="s">
        <v>200</v>
      </c>
      <c r="L18" s="579" t="s">
        <v>454</v>
      </c>
      <c r="N18" s="635" t="s">
        <v>315</v>
      </c>
      <c r="O18" s="635" t="s">
        <v>316</v>
      </c>
      <c r="P18" s="635" t="s">
        <v>317</v>
      </c>
      <c r="Q18" s="635" t="s">
        <v>318</v>
      </c>
      <c r="R18" s="636" t="s">
        <v>319</v>
      </c>
    </row>
    <row r="19" spans="2:18" ht="17" thickBot="1">
      <c r="B19" s="551">
        <f>'1.4-Opbouw uurtarieven'!H9</f>
        <v>0</v>
      </c>
      <c r="C19" s="518" t="s">
        <v>244</v>
      </c>
      <c r="F19" s="563" t="s">
        <v>468</v>
      </c>
      <c r="G19" s="514"/>
      <c r="H19" s="514"/>
      <c r="I19" s="564"/>
      <c r="J19" s="564"/>
      <c r="K19" s="564"/>
      <c r="L19" s="564"/>
      <c r="M19" s="513"/>
    </row>
    <row r="20" spans="2:18" ht="17" thickBot="1">
      <c r="F20" s="563" t="s">
        <v>456</v>
      </c>
      <c r="G20" s="514"/>
      <c r="H20" s="514"/>
      <c r="I20" s="741"/>
      <c r="J20" s="741"/>
      <c r="K20" s="741"/>
      <c r="L20" s="741"/>
    </row>
    <row r="21" spans="2:18">
      <c r="F21" s="563"/>
      <c r="G21" s="514"/>
      <c r="H21" s="514"/>
      <c r="N21" s="633">
        <v>0.9</v>
      </c>
      <c r="O21" s="633">
        <v>0.85</v>
      </c>
      <c r="P21" s="633">
        <v>0.8</v>
      </c>
      <c r="Q21" s="633">
        <v>0.75</v>
      </c>
      <c r="R21" s="637">
        <f>35.04/18</f>
        <v>1.9466666666666665</v>
      </c>
    </row>
    <row r="22" spans="2:18" ht="17" thickBot="1">
      <c r="F22" s="563" t="s">
        <v>469</v>
      </c>
      <c r="G22" s="514"/>
      <c r="H22" s="514"/>
    </row>
    <row r="23" spans="2:18" ht="17" thickBot="1">
      <c r="F23" s="563" t="s">
        <v>456</v>
      </c>
      <c r="G23" s="514"/>
      <c r="H23" s="514"/>
      <c r="I23" s="741"/>
      <c r="J23" s="741"/>
      <c r="K23" s="741"/>
      <c r="L23" s="741"/>
      <c r="N23" s="633">
        <v>0.9</v>
      </c>
      <c r="O23" s="633">
        <v>0.85</v>
      </c>
      <c r="P23" s="633">
        <v>0.8</v>
      </c>
      <c r="Q23" s="633">
        <v>0.75</v>
      </c>
      <c r="R23" s="637">
        <f>35.04/18</f>
        <v>1.9466666666666665</v>
      </c>
    </row>
    <row r="24" spans="2:18">
      <c r="F24" s="563"/>
      <c r="G24" s="514"/>
      <c r="H24" s="514"/>
    </row>
    <row r="25" spans="2:18" ht="17" thickBot="1">
      <c r="F25" s="563" t="s">
        <v>457</v>
      </c>
      <c r="G25" s="514"/>
      <c r="H25" s="514"/>
      <c r="I25" s="563"/>
      <c r="J25" s="563"/>
      <c r="K25" s="563"/>
      <c r="L25" s="563"/>
      <c r="N25" s="633">
        <v>0.9</v>
      </c>
      <c r="O25" s="633">
        <v>0.85</v>
      </c>
      <c r="P25" s="633">
        <v>0.8</v>
      </c>
      <c r="Q25" s="633">
        <v>0.75</v>
      </c>
      <c r="R25" s="637">
        <f>35.04/18</f>
        <v>1.9466666666666665</v>
      </c>
    </row>
    <row r="26" spans="2:18" ht="17" thickBot="1">
      <c r="F26" s="732" t="s">
        <v>458</v>
      </c>
      <c r="G26" s="514"/>
      <c r="H26" s="514"/>
      <c r="I26" s="741"/>
      <c r="J26" s="741"/>
      <c r="K26" s="741"/>
      <c r="L26" s="741"/>
    </row>
    <row r="27" spans="2:18">
      <c r="F27" s="563"/>
      <c r="G27" s="514"/>
      <c r="H27" s="514"/>
      <c r="N27" s="633">
        <v>0.65</v>
      </c>
      <c r="O27" s="633">
        <v>0.6</v>
      </c>
      <c r="P27" s="633">
        <v>0.55000000000000004</v>
      </c>
      <c r="Q27" s="633">
        <v>0.5</v>
      </c>
      <c r="R27" s="637">
        <f>35.04/100</f>
        <v>0.35039999999999999</v>
      </c>
    </row>
    <row r="28" spans="2:18" ht="17" thickBot="1">
      <c r="F28" s="563" t="s">
        <v>457</v>
      </c>
      <c r="G28" s="514"/>
      <c r="H28" s="514"/>
      <c r="I28" s="563"/>
      <c r="J28" s="563"/>
      <c r="K28" s="563"/>
      <c r="L28" s="563"/>
    </row>
    <row r="29" spans="2:18" ht="17" thickBot="1">
      <c r="F29" s="732" t="s">
        <v>459</v>
      </c>
      <c r="G29" s="514"/>
      <c r="H29" s="514"/>
      <c r="I29" s="741"/>
      <c r="J29" s="741"/>
      <c r="K29" s="741"/>
      <c r="L29" s="741"/>
      <c r="N29" s="633">
        <v>3.3</v>
      </c>
      <c r="O29" s="633">
        <v>3.15</v>
      </c>
      <c r="P29" s="633">
        <v>3</v>
      </c>
      <c r="Q29" s="633">
        <v>2.85</v>
      </c>
      <c r="R29" s="637">
        <f>35.04/20</f>
        <v>1.752</v>
      </c>
    </row>
    <row r="30" spans="2:18">
      <c r="F30" s="563"/>
      <c r="G30" s="514"/>
      <c r="H30" s="514"/>
    </row>
    <row r="31" spans="2:18" ht="17" thickBot="1">
      <c r="F31" s="563" t="s">
        <v>460</v>
      </c>
      <c r="G31" s="514"/>
      <c r="H31" s="514"/>
      <c r="I31" s="563"/>
      <c r="J31" s="563"/>
      <c r="K31" s="563"/>
      <c r="L31" s="563"/>
      <c r="N31" s="633">
        <v>3.4</v>
      </c>
      <c r="O31" s="633">
        <v>3.25</v>
      </c>
      <c r="P31" s="633">
        <v>3.1</v>
      </c>
      <c r="Q31" s="633">
        <v>2.95</v>
      </c>
      <c r="R31" s="637">
        <f>35.04/22</f>
        <v>1.5927272727272728</v>
      </c>
    </row>
    <row r="32" spans="2:18" ht="17" thickBot="1">
      <c r="F32" s="732" t="s">
        <v>461</v>
      </c>
      <c r="G32" s="514"/>
      <c r="H32" s="514"/>
      <c r="I32" s="741"/>
      <c r="J32" s="741"/>
      <c r="K32" s="741"/>
      <c r="L32" s="741"/>
    </row>
    <row r="33" spans="6:12">
      <c r="F33" s="563"/>
      <c r="G33" s="514"/>
      <c r="H33" s="514"/>
    </row>
    <row r="34" spans="6:12" ht="17" thickBot="1">
      <c r="F34" s="563" t="s">
        <v>460</v>
      </c>
      <c r="G34" s="514"/>
      <c r="H34" s="514"/>
      <c r="I34" s="563"/>
      <c r="J34" s="563"/>
      <c r="K34" s="563"/>
      <c r="L34" s="563"/>
    </row>
    <row r="35" spans="6:12" ht="17" thickBot="1">
      <c r="F35" s="732" t="s">
        <v>462</v>
      </c>
      <c r="G35" s="514"/>
      <c r="H35" s="514"/>
      <c r="I35" s="741"/>
      <c r="J35" s="741"/>
      <c r="K35" s="741"/>
      <c r="L35" s="741"/>
    </row>
    <row r="36" spans="6:12">
      <c r="F36" s="563"/>
      <c r="G36" s="514"/>
      <c r="H36" s="514"/>
    </row>
    <row r="37" spans="6:12" ht="17" thickBot="1">
      <c r="F37" s="563" t="s">
        <v>463</v>
      </c>
      <c r="G37" s="514"/>
      <c r="H37" s="514"/>
      <c r="I37" s="563"/>
      <c r="J37" s="563"/>
      <c r="K37" s="563"/>
      <c r="L37" s="563"/>
    </row>
    <row r="38" spans="6:12" ht="17" thickBot="1">
      <c r="F38" s="732" t="s">
        <v>461</v>
      </c>
      <c r="G38" s="514"/>
      <c r="H38" s="514"/>
      <c r="I38" s="741"/>
      <c r="J38" s="741"/>
      <c r="K38" s="741"/>
      <c r="L38" s="741"/>
    </row>
    <row r="39" spans="6:12">
      <c r="F39" s="563"/>
      <c r="G39" s="514"/>
      <c r="H39" s="514"/>
    </row>
    <row r="40" spans="6:12" ht="17" thickBot="1">
      <c r="F40" s="563" t="s">
        <v>463</v>
      </c>
      <c r="G40" s="514"/>
      <c r="H40" s="514"/>
      <c r="I40" s="563"/>
      <c r="J40" s="563"/>
      <c r="K40" s="563"/>
      <c r="L40" s="563"/>
    </row>
    <row r="41" spans="6:12" ht="17" thickBot="1">
      <c r="F41" s="732" t="s">
        <v>462</v>
      </c>
      <c r="G41" s="514"/>
      <c r="H41" s="514"/>
      <c r="I41" s="741"/>
      <c r="J41" s="741"/>
      <c r="K41" s="741"/>
      <c r="L41" s="741"/>
    </row>
    <row r="42" spans="6:12">
      <c r="F42" s="732"/>
      <c r="G42" s="514"/>
      <c r="H42" s="514"/>
      <c r="I42" s="563"/>
      <c r="J42" s="563"/>
      <c r="K42" s="563"/>
      <c r="L42" s="563"/>
    </row>
    <row r="43" spans="6:12" ht="17" thickBot="1">
      <c r="F43" s="563" t="s">
        <v>45</v>
      </c>
      <c r="G43" s="514"/>
      <c r="H43" s="514"/>
      <c r="I43" s="563"/>
      <c r="J43" s="563"/>
      <c r="K43" s="563"/>
      <c r="L43" s="563"/>
    </row>
    <row r="44" spans="6:12" ht="17" thickBot="1">
      <c r="F44" s="732" t="s">
        <v>464</v>
      </c>
      <c r="G44" s="514"/>
      <c r="H44" s="514"/>
      <c r="I44" s="741"/>
      <c r="J44" s="741"/>
      <c r="K44" s="741"/>
      <c r="L44" s="741"/>
    </row>
    <row r="45" spans="6:12">
      <c r="F45" s="732"/>
      <c r="G45" s="514"/>
      <c r="H45" s="514"/>
      <c r="I45" s="563"/>
      <c r="J45" s="563"/>
      <c r="K45" s="563"/>
      <c r="L45" s="563"/>
    </row>
    <row r="46" spans="6:12" ht="17" thickBot="1">
      <c r="F46" s="563" t="s">
        <v>45</v>
      </c>
      <c r="G46" s="514"/>
      <c r="H46" s="514"/>
      <c r="I46" s="563"/>
      <c r="J46" s="563"/>
      <c r="K46" s="563"/>
      <c r="L46" s="563"/>
    </row>
    <row r="47" spans="6:12" ht="17" thickBot="1">
      <c r="F47" s="732" t="s">
        <v>465</v>
      </c>
      <c r="G47" s="514"/>
      <c r="H47" s="514"/>
      <c r="I47" s="741"/>
      <c r="J47" s="741"/>
      <c r="K47" s="741"/>
      <c r="L47" s="741"/>
    </row>
    <row r="48" spans="6:12">
      <c r="F48" s="732"/>
      <c r="G48" s="514"/>
      <c r="H48" s="514"/>
      <c r="I48" s="563"/>
      <c r="J48" s="563"/>
      <c r="K48" s="563"/>
      <c r="L48" s="563"/>
    </row>
    <row r="49" spans="6:12" ht="17" thickBot="1">
      <c r="F49" s="563" t="s">
        <v>45</v>
      </c>
      <c r="G49" s="514"/>
      <c r="H49" s="514"/>
      <c r="I49" s="563"/>
      <c r="J49" s="563"/>
      <c r="K49" s="563"/>
      <c r="L49" s="563"/>
    </row>
    <row r="50" spans="6:12" ht="17" thickBot="1">
      <c r="F50" s="732" t="s">
        <v>466</v>
      </c>
      <c r="G50" s="514"/>
      <c r="H50" s="514"/>
      <c r="I50" s="741"/>
      <c r="J50" s="741"/>
      <c r="K50" s="741"/>
      <c r="L50" s="741"/>
    </row>
    <row r="51" spans="6:12">
      <c r="F51" s="732"/>
      <c r="G51" s="514"/>
      <c r="H51" s="514"/>
      <c r="I51" s="563"/>
      <c r="J51" s="563"/>
      <c r="K51" s="563"/>
      <c r="L51" s="563"/>
    </row>
    <row r="52" spans="6:12" ht="17" thickBot="1">
      <c r="F52" s="563" t="s">
        <v>45</v>
      </c>
      <c r="G52" s="514"/>
      <c r="H52" s="514"/>
      <c r="I52" s="563"/>
      <c r="J52" s="563"/>
      <c r="K52" s="563"/>
      <c r="L52" s="563"/>
    </row>
    <row r="53" spans="6:12" ht="17" thickBot="1">
      <c r="F53" s="732" t="s">
        <v>467</v>
      </c>
      <c r="G53" s="514"/>
      <c r="H53" s="514"/>
      <c r="I53" s="741"/>
      <c r="J53" s="741"/>
      <c r="K53" s="741"/>
      <c r="L53" s="741"/>
    </row>
    <row r="54" spans="6:12">
      <c r="F54" s="563"/>
      <c r="G54" s="514"/>
      <c r="H54" s="514"/>
    </row>
    <row r="55" spans="6:12">
      <c r="F55" s="563"/>
      <c r="G55" s="514"/>
      <c r="H55" s="514"/>
    </row>
    <row r="56" spans="6:12" ht="17">
      <c r="F56" s="845" t="s">
        <v>470</v>
      </c>
      <c r="G56" s="845"/>
      <c r="H56" s="845"/>
      <c r="I56" s="845"/>
      <c r="J56" s="845"/>
      <c r="K56" s="845"/>
      <c r="L56" s="845"/>
    </row>
    <row r="57" spans="6:12">
      <c r="F57" s="516"/>
      <c r="G57" s="516"/>
      <c r="I57" s="564"/>
      <c r="J57" s="564"/>
      <c r="K57" s="564"/>
      <c r="L57" s="564"/>
    </row>
    <row r="58" spans="6:12">
      <c r="F58" s="513"/>
      <c r="G58" s="513"/>
      <c r="H58" s="513"/>
      <c r="I58" s="842" t="s">
        <v>76</v>
      </c>
      <c r="J58" s="842"/>
      <c r="K58" s="842"/>
      <c r="L58" s="842"/>
    </row>
    <row r="59" spans="6:12">
      <c r="F59" s="513"/>
      <c r="G59" s="513"/>
      <c r="H59" s="513"/>
      <c r="I59" s="578" t="s">
        <v>198</v>
      </c>
      <c r="J59" s="578" t="s">
        <v>199</v>
      </c>
      <c r="K59" s="579" t="s">
        <v>200</v>
      </c>
      <c r="L59" s="579" t="s">
        <v>471</v>
      </c>
    </row>
    <row r="60" spans="6:12" ht="17" thickBot="1">
      <c r="F60" s="563" t="s">
        <v>477</v>
      </c>
      <c r="G60" s="513"/>
      <c r="H60" s="513"/>
      <c r="I60" s="564"/>
      <c r="J60" s="564"/>
      <c r="K60" s="564"/>
      <c r="L60" s="564"/>
    </row>
    <row r="61" spans="6:12" ht="17" thickBot="1">
      <c r="F61" s="563" t="s">
        <v>473</v>
      </c>
      <c r="G61" s="513"/>
      <c r="H61" s="513"/>
      <c r="I61" s="761"/>
      <c r="J61" s="761"/>
      <c r="K61" s="761"/>
      <c r="L61" s="761"/>
    </row>
    <row r="62" spans="6:12">
      <c r="F62" s="564"/>
      <c r="G62" s="513"/>
      <c r="H62" s="513"/>
    </row>
    <row r="63" spans="6:12" ht="17" thickBot="1">
      <c r="F63" s="563" t="s">
        <v>477</v>
      </c>
      <c r="G63" s="513"/>
      <c r="H63" s="513"/>
      <c r="I63" s="564"/>
      <c r="J63" s="564"/>
      <c r="K63" s="564"/>
      <c r="L63" s="564"/>
    </row>
    <row r="64" spans="6:12" ht="17" thickBot="1">
      <c r="F64" s="563" t="s">
        <v>474</v>
      </c>
      <c r="G64" s="513"/>
      <c r="H64" s="513"/>
      <c r="I64" s="741"/>
      <c r="J64" s="761"/>
      <c r="K64" s="761"/>
      <c r="L64" s="761"/>
    </row>
    <row r="65" spans="6:12">
      <c r="F65" s="564"/>
      <c r="G65" s="513"/>
      <c r="H65" s="513"/>
    </row>
    <row r="66" spans="6:12" ht="17" thickBot="1">
      <c r="F66" s="563" t="s">
        <v>472</v>
      </c>
      <c r="G66" s="513"/>
      <c r="H66" s="513"/>
      <c r="I66" s="564"/>
      <c r="J66" s="564"/>
      <c r="K66" s="564"/>
      <c r="L66" s="564"/>
    </row>
    <row r="67" spans="6:12" ht="17" thickBot="1">
      <c r="F67" s="563" t="s">
        <v>475</v>
      </c>
      <c r="G67" s="513"/>
      <c r="H67" s="513"/>
      <c r="I67" s="741"/>
      <c r="J67" s="761"/>
      <c r="K67" s="761"/>
      <c r="L67" s="761"/>
    </row>
    <row r="68" spans="6:12">
      <c r="F68" s="564"/>
      <c r="G68" s="513"/>
      <c r="H68" s="513"/>
    </row>
    <row r="69" spans="6:12" ht="17" thickBot="1">
      <c r="F69" s="563" t="s">
        <v>477</v>
      </c>
      <c r="G69" s="513"/>
      <c r="H69" s="513"/>
      <c r="I69" s="564"/>
      <c r="J69" s="564"/>
      <c r="K69" s="564"/>
      <c r="L69" s="564"/>
    </row>
    <row r="70" spans="6:12" ht="17" thickBot="1">
      <c r="F70" s="563" t="s">
        <v>476</v>
      </c>
      <c r="G70" s="513"/>
      <c r="H70" s="513"/>
      <c r="I70" s="741"/>
      <c r="J70" s="761"/>
      <c r="K70" s="761"/>
      <c r="L70" s="761"/>
    </row>
    <row r="71" spans="6:12">
      <c r="F71" s="563"/>
      <c r="G71" s="514"/>
      <c r="H71" s="514"/>
    </row>
    <row r="72" spans="6:12">
      <c r="F72" s="563"/>
      <c r="G72" s="514"/>
      <c r="H72" s="514"/>
    </row>
    <row r="73" spans="6:12" ht="15">
      <c r="F73" s="502"/>
      <c r="G73" s="502"/>
      <c r="H73" s="502"/>
      <c r="I73" s="502"/>
      <c r="J73" s="502"/>
      <c r="K73" s="502"/>
      <c r="L73" s="502"/>
    </row>
    <row r="74" spans="6:12" ht="17" hidden="1">
      <c r="F74" s="845" t="s">
        <v>478</v>
      </c>
      <c r="G74" s="845"/>
      <c r="H74" s="845"/>
      <c r="I74" s="845"/>
      <c r="J74" s="845"/>
      <c r="K74" s="845"/>
      <c r="L74" s="845"/>
    </row>
    <row r="75" spans="6:12">
      <c r="F75" s="516"/>
      <c r="G75" s="516"/>
      <c r="I75" s="564"/>
      <c r="J75" s="564"/>
      <c r="K75" s="564"/>
      <c r="L75" s="564"/>
    </row>
    <row r="76" spans="6:12">
      <c r="F76" s="513"/>
      <c r="G76" s="513"/>
      <c r="H76" s="513"/>
      <c r="I76" s="842" t="s">
        <v>76</v>
      </c>
      <c r="J76" s="842"/>
      <c r="K76" s="842"/>
      <c r="L76" s="842"/>
    </row>
    <row r="77" spans="6:12">
      <c r="F77" s="742"/>
      <c r="G77" s="513"/>
      <c r="H77" s="513"/>
      <c r="I77" s="578" t="s">
        <v>198</v>
      </c>
      <c r="J77" s="578" t="s">
        <v>199</v>
      </c>
      <c r="K77" s="579" t="s">
        <v>200</v>
      </c>
      <c r="L77" s="579" t="s">
        <v>471</v>
      </c>
    </row>
    <row r="78" spans="6:12" ht="17" thickBot="1">
      <c r="F78" s="563" t="s">
        <v>477</v>
      </c>
      <c r="G78" s="513"/>
      <c r="H78" s="513"/>
      <c r="I78" s="564"/>
      <c r="J78" s="564"/>
      <c r="K78" s="564"/>
      <c r="L78" s="564"/>
    </row>
    <row r="79" spans="6:12" ht="17" thickBot="1">
      <c r="F79" s="563" t="s">
        <v>479</v>
      </c>
      <c r="G79" s="513"/>
      <c r="H79" s="513"/>
      <c r="I79" s="741"/>
      <c r="J79" s="741"/>
      <c r="K79" s="741"/>
      <c r="L79" s="741"/>
    </row>
    <row r="80" spans="6:12">
      <c r="F80" s="563"/>
      <c r="G80" s="514"/>
      <c r="H80" s="514"/>
    </row>
    <row r="81" spans="6:12">
      <c r="F81" s="563"/>
      <c r="G81" s="514"/>
      <c r="H81" s="514"/>
    </row>
    <row r="82" spans="6:12" ht="15">
      <c r="F82" s="502"/>
      <c r="G82" s="502"/>
      <c r="H82" s="502"/>
      <c r="I82" s="502"/>
      <c r="J82" s="502"/>
      <c r="K82" s="502"/>
      <c r="L82" s="502"/>
    </row>
    <row r="83" spans="6:12" ht="17">
      <c r="F83" s="845" t="s">
        <v>480</v>
      </c>
      <c r="G83" s="845"/>
      <c r="H83" s="845"/>
      <c r="I83" s="845"/>
      <c r="J83" s="845"/>
      <c r="K83" s="845"/>
      <c r="L83" s="845"/>
    </row>
    <row r="84" spans="6:12">
      <c r="F84" s="516"/>
      <c r="G84" s="516"/>
      <c r="I84" s="564"/>
      <c r="J84" s="564"/>
      <c r="K84" s="564"/>
      <c r="L84" s="564"/>
    </row>
    <row r="85" spans="6:12">
      <c r="F85" s="502"/>
      <c r="G85" s="502"/>
      <c r="H85" s="502"/>
      <c r="I85" s="564"/>
      <c r="J85" s="564"/>
      <c r="K85" s="564"/>
      <c r="L85" s="564"/>
    </row>
    <row r="86" spans="6:12">
      <c r="F86" s="564"/>
      <c r="G86" s="743"/>
      <c r="H86" s="743"/>
      <c r="I86" s="842" t="s">
        <v>481</v>
      </c>
      <c r="J86" s="842"/>
      <c r="K86" s="842"/>
      <c r="L86" s="842"/>
    </row>
    <row r="87" spans="6:12">
      <c r="F87" s="731" t="s">
        <v>482</v>
      </c>
      <c r="G87" s="731"/>
      <c r="H87" s="731"/>
      <c r="I87" s="744" t="s">
        <v>483</v>
      </c>
      <c r="J87" s="744" t="s">
        <v>484</v>
      </c>
      <c r="K87" s="744" t="s">
        <v>485</v>
      </c>
      <c r="L87" s="744" t="s">
        <v>486</v>
      </c>
    </row>
    <row r="88" spans="6:12" ht="17" thickBot="1">
      <c r="F88" s="564" t="s">
        <v>487</v>
      </c>
      <c r="G88" s="564"/>
      <c r="H88" s="564"/>
      <c r="I88" s="564"/>
      <c r="J88" s="564"/>
      <c r="K88" s="564"/>
      <c r="L88" s="564"/>
    </row>
    <row r="89" spans="6:12" ht="17" thickBot="1">
      <c r="F89" s="566" t="s">
        <v>488</v>
      </c>
      <c r="G89" s="564"/>
      <c r="H89" s="564"/>
      <c r="I89" s="741"/>
      <c r="J89" s="741"/>
      <c r="K89" s="741"/>
      <c r="L89" s="741"/>
    </row>
    <row r="90" spans="6:12">
      <c r="F90" s="564"/>
      <c r="G90" s="564"/>
      <c r="H90" s="564"/>
      <c r="I90" s="564"/>
      <c r="J90" s="564"/>
      <c r="K90" s="564"/>
      <c r="L90" s="564"/>
    </row>
    <row r="91" spans="6:12" ht="17" thickBot="1">
      <c r="F91" s="564" t="s">
        <v>489</v>
      </c>
      <c r="G91" s="564"/>
      <c r="H91" s="564"/>
      <c r="I91" s="564"/>
      <c r="J91" s="564"/>
      <c r="K91" s="564"/>
      <c r="L91" s="564"/>
    </row>
    <row r="92" spans="6:12" ht="17" thickBot="1">
      <c r="F92" s="566" t="s">
        <v>488</v>
      </c>
      <c r="G92" s="564"/>
      <c r="H92" s="564"/>
      <c r="I92" s="741"/>
      <c r="J92" s="741"/>
      <c r="K92" s="741"/>
      <c r="L92" s="741"/>
    </row>
    <row r="93" spans="6:12">
      <c r="F93" s="564"/>
      <c r="G93" s="564"/>
      <c r="H93" s="564"/>
      <c r="I93" s="564"/>
      <c r="J93" s="564"/>
      <c r="K93" s="564"/>
      <c r="L93" s="564"/>
    </row>
    <row r="94" spans="6:12">
      <c r="F94" s="564"/>
      <c r="G94" s="564"/>
      <c r="H94" s="564"/>
      <c r="I94" s="564"/>
      <c r="J94" s="564"/>
      <c r="K94" s="564"/>
      <c r="L94" s="564"/>
    </row>
    <row r="95" spans="6:12">
      <c r="F95" s="564"/>
      <c r="G95" s="564"/>
      <c r="H95" s="564"/>
      <c r="I95" s="564"/>
      <c r="J95" s="564"/>
      <c r="K95" s="564"/>
      <c r="L95" s="564"/>
    </row>
    <row r="96" spans="6:12">
      <c r="F96" s="564"/>
      <c r="G96" s="564"/>
      <c r="H96" s="564"/>
      <c r="I96" s="842" t="s">
        <v>481</v>
      </c>
      <c r="J96" s="842"/>
      <c r="K96" s="842"/>
      <c r="L96" s="842"/>
    </row>
    <row r="97" spans="6:12">
      <c r="F97" s="731" t="s">
        <v>447</v>
      </c>
      <c r="G97" s="563"/>
      <c r="H97" s="563"/>
      <c r="I97" s="744" t="s">
        <v>483</v>
      </c>
      <c r="J97" s="744" t="s">
        <v>484</v>
      </c>
      <c r="K97" s="744" t="s">
        <v>485</v>
      </c>
      <c r="L97" s="744" t="s">
        <v>486</v>
      </c>
    </row>
    <row r="98" spans="6:12" ht="17" thickBot="1">
      <c r="F98" s="563" t="s">
        <v>490</v>
      </c>
      <c r="G98" s="564"/>
      <c r="H98" s="563"/>
      <c r="I98" s="564"/>
      <c r="J98" s="564"/>
      <c r="K98" s="564"/>
      <c r="L98" s="564"/>
    </row>
    <row r="99" spans="6:12" ht="17" thickBot="1">
      <c r="F99" s="732" t="s">
        <v>491</v>
      </c>
      <c r="G99" s="563"/>
      <c r="H99" s="563"/>
      <c r="I99" s="741"/>
      <c r="J99" s="741"/>
      <c r="K99" s="741"/>
      <c r="L99" s="741"/>
    </row>
    <row r="100" spans="6:12">
      <c r="F100" s="563"/>
      <c r="G100" s="514"/>
      <c r="H100" s="514"/>
    </row>
    <row r="101" spans="6:12">
      <c r="F101" s="563"/>
      <c r="G101" s="514"/>
      <c r="H101" s="514"/>
    </row>
    <row r="102" spans="6:12">
      <c r="F102" s="563"/>
      <c r="G102" s="563"/>
      <c r="H102" s="563"/>
    </row>
    <row r="103" spans="6:12" ht="15">
      <c r="F103" s="736" t="s">
        <v>451</v>
      </c>
      <c r="G103" s="736"/>
      <c r="H103" s="736"/>
      <c r="I103" s="502"/>
      <c r="J103" s="502"/>
      <c r="K103" s="502"/>
      <c r="L103" s="502"/>
    </row>
    <row r="104" spans="6:12" ht="64">
      <c r="F104" s="737" t="s">
        <v>453</v>
      </c>
      <c r="G104" s="502"/>
      <c r="H104" s="502"/>
      <c r="I104" s="502"/>
      <c r="J104" s="502"/>
      <c r="K104" s="502"/>
      <c r="L104" s="502"/>
    </row>
    <row r="105" spans="6:12" ht="15">
      <c r="F105" s="740" t="s">
        <v>455</v>
      </c>
      <c r="G105" s="502"/>
      <c r="H105" s="502"/>
      <c r="I105" s="469" t="s">
        <v>448</v>
      </c>
      <c r="J105" s="469" t="s">
        <v>449</v>
      </c>
      <c r="K105" s="469" t="s">
        <v>450</v>
      </c>
      <c r="L105" s="469" t="s">
        <v>452</v>
      </c>
    </row>
    <row r="106" spans="6:12" ht="17">
      <c r="F106" s="739" t="s">
        <v>688</v>
      </c>
      <c r="G106" s="514"/>
      <c r="H106" s="514"/>
      <c r="I106" s="733">
        <v>3</v>
      </c>
      <c r="J106" s="734">
        <v>4</v>
      </c>
      <c r="K106" s="499"/>
      <c r="L106" s="735">
        <f>K106*J106*I106</f>
        <v>0</v>
      </c>
    </row>
    <row r="107" spans="6:12">
      <c r="F107" s="563"/>
      <c r="G107" s="514"/>
      <c r="H107" s="514"/>
      <c r="I107" s="502"/>
      <c r="J107" s="502"/>
      <c r="K107" s="738"/>
      <c r="L107" s="634" t="s">
        <v>320</v>
      </c>
    </row>
    <row r="108" spans="6:12">
      <c r="F108" s="563"/>
      <c r="G108" s="514"/>
      <c r="H108" s="514"/>
    </row>
    <row r="109" spans="6:12" ht="15">
      <c r="F109" s="736" t="s">
        <v>686</v>
      </c>
      <c r="G109" s="736"/>
      <c r="H109" s="736"/>
      <c r="I109" s="502"/>
      <c r="J109" s="502"/>
      <c r="K109" s="502"/>
      <c r="L109" s="502"/>
    </row>
    <row r="110" spans="6:12" ht="32">
      <c r="F110" s="737" t="s">
        <v>687</v>
      </c>
      <c r="G110" s="502"/>
      <c r="H110" s="502"/>
      <c r="I110" s="502"/>
      <c r="J110" s="502"/>
      <c r="K110" s="502"/>
      <c r="L110" s="502"/>
    </row>
    <row r="111" spans="6:12" ht="15">
      <c r="F111" s="740" t="s">
        <v>455</v>
      </c>
      <c r="G111" s="502"/>
      <c r="H111" s="502"/>
      <c r="I111" s="469" t="s">
        <v>448</v>
      </c>
      <c r="J111" s="469" t="s">
        <v>449</v>
      </c>
      <c r="K111" s="469" t="s">
        <v>450</v>
      </c>
      <c r="L111" s="469" t="s">
        <v>452</v>
      </c>
    </row>
    <row r="112" spans="6:12" ht="17">
      <c r="F112" s="739" t="s">
        <v>688</v>
      </c>
      <c r="G112" s="514"/>
      <c r="H112" s="514"/>
      <c r="I112" s="733">
        <v>3</v>
      </c>
      <c r="J112" s="734">
        <v>4</v>
      </c>
      <c r="K112" s="499"/>
      <c r="L112" s="735">
        <f>K112*J112*I112</f>
        <v>0</v>
      </c>
    </row>
    <row r="113" spans="6:17">
      <c r="F113" s="563"/>
      <c r="G113" s="514"/>
      <c r="H113" s="514"/>
      <c r="I113" s="502"/>
      <c r="J113" s="502"/>
      <c r="K113" s="738"/>
      <c r="L113" s="634" t="s">
        <v>320</v>
      </c>
    </row>
    <row r="114" spans="6:17">
      <c r="F114" s="502"/>
      <c r="G114" s="502"/>
      <c r="H114" s="502"/>
      <c r="I114" s="564"/>
      <c r="J114" s="564"/>
      <c r="K114" s="564"/>
      <c r="L114" s="564"/>
    </row>
    <row r="115" spans="6:17" ht="26" customHeight="1">
      <c r="F115" s="844" t="s">
        <v>156</v>
      </c>
      <c r="G115" s="844"/>
      <c r="H115" s="844"/>
      <c r="I115" s="844"/>
      <c r="J115" s="844"/>
      <c r="K115" s="844"/>
      <c r="L115" s="844"/>
    </row>
    <row r="116" spans="6:17" ht="13" customHeight="1">
      <c r="F116" s="516"/>
      <c r="G116" s="516"/>
      <c r="I116" s="564"/>
      <c r="J116" s="564"/>
      <c r="K116" s="564"/>
      <c r="L116" s="564"/>
    </row>
    <row r="117" spans="6:17" ht="13" customHeight="1">
      <c r="F117" s="502"/>
      <c r="G117" s="502"/>
      <c r="H117" s="502"/>
      <c r="I117" s="564"/>
      <c r="J117" s="564"/>
      <c r="K117" s="564"/>
      <c r="L117" s="564"/>
    </row>
    <row r="118" spans="6:17" ht="13" customHeight="1">
      <c r="F118" s="502"/>
      <c r="G118" s="502"/>
      <c r="H118" s="502"/>
      <c r="I118" s="564"/>
      <c r="J118" s="564"/>
      <c r="K118" s="564"/>
      <c r="L118" s="564"/>
    </row>
    <row r="119" spans="6:17" ht="12.75" customHeight="1">
      <c r="F119" s="843" t="s">
        <v>201</v>
      </c>
      <c r="G119" s="843"/>
      <c r="H119" s="843"/>
      <c r="I119" s="843"/>
      <c r="J119" s="843"/>
      <c r="K119" s="843"/>
      <c r="L119" s="843"/>
    </row>
    <row r="120" spans="6:17" ht="15">
      <c r="F120" s="843"/>
      <c r="G120" s="843"/>
      <c r="H120" s="843"/>
      <c r="I120" s="843"/>
      <c r="J120" s="843"/>
      <c r="K120" s="843"/>
      <c r="L120" s="843"/>
    </row>
    <row r="121" spans="6:17" ht="15">
      <c r="F121" s="843"/>
      <c r="G121" s="843"/>
      <c r="H121" s="843"/>
      <c r="I121" s="843"/>
      <c r="J121" s="843"/>
      <c r="K121" s="843"/>
      <c r="L121" s="843"/>
    </row>
    <row r="122" spans="6:17">
      <c r="F122" s="565"/>
      <c r="G122" s="565"/>
      <c r="H122" s="565"/>
      <c r="I122" s="565"/>
      <c r="J122" s="565"/>
      <c r="K122" s="565"/>
      <c r="L122" s="565"/>
    </row>
    <row r="123" spans="6:17">
      <c r="F123" s="565" t="s">
        <v>12</v>
      </c>
      <c r="G123" s="564"/>
      <c r="H123" s="565" t="s">
        <v>34</v>
      </c>
      <c r="I123" s="565"/>
      <c r="J123" s="565"/>
      <c r="K123" s="565"/>
      <c r="L123" s="565"/>
    </row>
    <row r="124" spans="6:17" ht="20" customHeight="1">
      <c r="F124" s="566" t="s">
        <v>111</v>
      </c>
      <c r="G124" s="564"/>
      <c r="H124" s="564" t="s">
        <v>87</v>
      </c>
      <c r="I124" s="564"/>
      <c r="J124" s="567"/>
      <c r="K124" s="567"/>
      <c r="L124" s="499"/>
      <c r="Q124" s="630">
        <v>26.9115</v>
      </c>
    </row>
    <row r="125" spans="6:17" ht="20" customHeight="1">
      <c r="F125" s="564" t="s">
        <v>18</v>
      </c>
      <c r="G125" s="564"/>
      <c r="H125" s="564" t="s">
        <v>90</v>
      </c>
      <c r="I125" s="564"/>
      <c r="J125" s="567"/>
      <c r="K125" s="567"/>
      <c r="L125" s="499"/>
      <c r="Q125" s="630">
        <v>32.549999999999997</v>
      </c>
    </row>
    <row r="126" spans="6:17" ht="20" customHeight="1">
      <c r="F126" s="564" t="s">
        <v>111</v>
      </c>
      <c r="G126" s="564"/>
      <c r="H126" s="564" t="s">
        <v>59</v>
      </c>
      <c r="I126" s="564"/>
      <c r="J126" s="567"/>
      <c r="K126" s="567"/>
      <c r="L126" s="499"/>
      <c r="Q126" s="630">
        <v>39.021675000000002</v>
      </c>
    </row>
    <row r="127" spans="6:17" ht="20" customHeight="1">
      <c r="F127" s="566" t="s">
        <v>18</v>
      </c>
      <c r="G127" s="564"/>
      <c r="H127" s="566" t="s">
        <v>59</v>
      </c>
      <c r="I127" s="564"/>
      <c r="J127" s="600"/>
      <c r="K127" s="567"/>
      <c r="L127" s="499"/>
      <c r="Q127" s="630">
        <v>47.197499999999991</v>
      </c>
    </row>
    <row r="128" spans="6:17" ht="20" customHeight="1">
      <c r="F128" s="564" t="s">
        <v>111</v>
      </c>
      <c r="G128" s="564"/>
      <c r="H128" s="564" t="s">
        <v>37</v>
      </c>
      <c r="I128" s="564"/>
      <c r="J128" s="567"/>
      <c r="K128" s="600"/>
      <c r="L128" s="499"/>
      <c r="Q128" s="630">
        <v>65.933175000000006</v>
      </c>
    </row>
    <row r="129" spans="5:17" ht="20" customHeight="1">
      <c r="F129" s="566" t="s">
        <v>18</v>
      </c>
      <c r="G129" s="564"/>
      <c r="H129" s="566" t="s">
        <v>37</v>
      </c>
      <c r="I129" s="564"/>
      <c r="J129" s="600"/>
      <c r="K129" s="567"/>
      <c r="L129" s="499"/>
      <c r="Q129" s="630">
        <v>79.747500000000002</v>
      </c>
    </row>
    <row r="130" spans="5:17">
      <c r="F130" s="564"/>
      <c r="G130" s="564"/>
      <c r="H130" s="564"/>
      <c r="I130" s="564"/>
      <c r="J130" s="564"/>
      <c r="K130" s="600"/>
      <c r="L130" s="600"/>
    </row>
    <row r="131" spans="5:17" ht="12.75" customHeight="1">
      <c r="F131" s="568" t="s">
        <v>40</v>
      </c>
      <c r="G131" s="563"/>
      <c r="H131" s="563"/>
      <c r="K131" s="564"/>
      <c r="L131" s="564"/>
    </row>
    <row r="132" spans="5:17" ht="12.75" customHeight="1">
      <c r="F132" s="563" t="s">
        <v>202</v>
      </c>
      <c r="G132" s="563"/>
      <c r="H132" s="563"/>
    </row>
    <row r="133" spans="5:17" ht="12.75" customHeight="1">
      <c r="F133" s="563" t="s">
        <v>65</v>
      </c>
      <c r="G133" s="563"/>
      <c r="H133" s="563"/>
    </row>
    <row r="134" spans="5:17" ht="12.75" customHeight="1" thickBot="1"/>
    <row r="135" spans="5:17" ht="17" hidden="1" thickBot="1">
      <c r="F135" s="30"/>
      <c r="G135" s="30"/>
      <c r="H135" s="30"/>
      <c r="I135" s="571"/>
      <c r="J135" s="571"/>
      <c r="K135" s="571"/>
      <c r="L135" s="571"/>
    </row>
    <row r="136" spans="5:17">
      <c r="F136" s="95"/>
      <c r="G136" s="95"/>
      <c r="H136" s="95"/>
      <c r="I136" s="573"/>
      <c r="J136" s="573"/>
      <c r="K136" s="573"/>
      <c r="L136" s="573"/>
    </row>
    <row r="137" spans="5:17"/>
    <row r="138" spans="5:17"/>
    <row r="139" spans="5:17">
      <c r="E139" s="392"/>
      <c r="F139" s="438"/>
      <c r="G139" s="438"/>
      <c r="H139" s="438"/>
    </row>
    <row r="140" spans="5:17">
      <c r="E140" s="392"/>
      <c r="F140" s="43"/>
      <c r="G140" s="438"/>
      <c r="H140" s="438"/>
    </row>
    <row r="141" spans="5:17">
      <c r="E141" s="392"/>
      <c r="F141" s="43"/>
      <c r="G141" s="43"/>
      <c r="H141" s="43"/>
    </row>
    <row r="142" spans="5:17">
      <c r="E142" s="392"/>
      <c r="F142" s="43"/>
      <c r="G142" s="438"/>
      <c r="H142" s="43"/>
    </row>
    <row r="143" spans="5:17">
      <c r="E143" s="392"/>
      <c r="F143" s="43"/>
      <c r="G143" s="438"/>
      <c r="H143" s="438"/>
    </row>
    <row r="144" spans="5:17">
      <c r="E144" s="392"/>
      <c r="F144" s="43"/>
      <c r="G144" s="43"/>
      <c r="H144" s="43"/>
    </row>
    <row r="145" spans="5:8">
      <c r="E145" s="392"/>
      <c r="F145" s="43"/>
      <c r="G145" s="438"/>
      <c r="H145" s="438"/>
    </row>
    <row r="146" spans="5:8"/>
    <row r="147" spans="5:8"/>
    <row r="148" spans="5:8"/>
    <row r="149" spans="5:8"/>
    <row r="150" spans="5:8"/>
    <row r="151" spans="5:8"/>
    <row r="152" spans="5:8"/>
    <row r="153" spans="5:8"/>
    <row r="154" spans="5:8"/>
    <row r="155" spans="5:8"/>
    <row r="156" spans="5:8"/>
    <row r="157" spans="5:8"/>
    <row r="158" spans="5:8"/>
    <row r="159" spans="5:8"/>
    <row r="160" spans="5:8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</sheetData>
  <mergeCells count="11">
    <mergeCell ref="F15:L15"/>
    <mergeCell ref="I17:L17"/>
    <mergeCell ref="F119:L121"/>
    <mergeCell ref="F115:L115"/>
    <mergeCell ref="F56:L56"/>
    <mergeCell ref="I58:L58"/>
    <mergeCell ref="F74:L74"/>
    <mergeCell ref="I76:L76"/>
    <mergeCell ref="F83:L83"/>
    <mergeCell ref="I86:L86"/>
    <mergeCell ref="I96:L96"/>
  </mergeCells>
  <phoneticPr fontId="12"/>
  <conditionalFormatting sqref="I20:L20">
    <cfRule type="cellIs" dxfId="37" priority="155" operator="greaterThan">
      <formula>0</formula>
    </cfRule>
  </conditionalFormatting>
  <conditionalFormatting sqref="I23:L23">
    <cfRule type="cellIs" dxfId="36" priority="111" operator="greaterThan">
      <formula>0</formula>
    </cfRule>
  </conditionalFormatting>
  <conditionalFormatting sqref="I26:L26">
    <cfRule type="cellIs" dxfId="35" priority="151" operator="greaterThan">
      <formula>0</formula>
    </cfRule>
  </conditionalFormatting>
  <conditionalFormatting sqref="I29:L29">
    <cfRule type="cellIs" dxfId="34" priority="147" operator="greaterThan">
      <formula>0</formula>
    </cfRule>
  </conditionalFormatting>
  <conditionalFormatting sqref="I32:L32">
    <cfRule type="cellIs" dxfId="33" priority="143" operator="greaterThan">
      <formula>0</formula>
    </cfRule>
  </conditionalFormatting>
  <conditionalFormatting sqref="I35:L35">
    <cfRule type="cellIs" dxfId="32" priority="139" operator="greaterThan">
      <formula>0</formula>
    </cfRule>
  </conditionalFormatting>
  <conditionalFormatting sqref="I38:L38">
    <cfRule type="cellIs" dxfId="31" priority="135" operator="greaterThan">
      <formula>0</formula>
    </cfRule>
  </conditionalFormatting>
  <conditionalFormatting sqref="I41:L41">
    <cfRule type="cellIs" dxfId="30" priority="131" operator="greaterThan">
      <formula>0</formula>
    </cfRule>
  </conditionalFormatting>
  <conditionalFormatting sqref="I44:L44">
    <cfRule type="cellIs" dxfId="29" priority="127" operator="greaterThan">
      <formula>0</formula>
    </cfRule>
  </conditionalFormatting>
  <conditionalFormatting sqref="I47:L47">
    <cfRule type="cellIs" dxfId="28" priority="123" operator="greaterThan">
      <formula>0</formula>
    </cfRule>
  </conditionalFormatting>
  <conditionalFormatting sqref="I50:L50">
    <cfRule type="cellIs" dxfId="27" priority="119" operator="greaterThan">
      <formula>0</formula>
    </cfRule>
  </conditionalFormatting>
  <conditionalFormatting sqref="I53:L53">
    <cfRule type="cellIs" dxfId="26" priority="115" operator="greaterThan">
      <formula>0</formula>
    </cfRule>
  </conditionalFormatting>
  <conditionalFormatting sqref="I61:L61">
    <cfRule type="cellIs" dxfId="25" priority="107" operator="greaterThan">
      <formula>0</formula>
    </cfRule>
  </conditionalFormatting>
  <conditionalFormatting sqref="I64:L64">
    <cfRule type="cellIs" dxfId="24" priority="20" operator="greaterThan">
      <formula>0</formula>
    </cfRule>
  </conditionalFormatting>
  <conditionalFormatting sqref="I67:L67">
    <cfRule type="cellIs" dxfId="23" priority="19" operator="greaterThan">
      <formula>0</formula>
    </cfRule>
  </conditionalFormatting>
  <conditionalFormatting sqref="I70:L70">
    <cfRule type="cellIs" dxfId="22" priority="18" operator="greaterThan">
      <formula>0</formula>
    </cfRule>
  </conditionalFormatting>
  <conditionalFormatting sqref="I79:L79">
    <cfRule type="cellIs" dxfId="21" priority="91" operator="greaterThan">
      <formula>0</formula>
    </cfRule>
  </conditionalFormatting>
  <conditionalFormatting sqref="I89:L89">
    <cfRule type="cellIs" dxfId="20" priority="87" operator="greaterThan">
      <formula>0</formula>
    </cfRule>
  </conditionalFormatting>
  <conditionalFormatting sqref="I92:L92">
    <cfRule type="cellIs" dxfId="19" priority="83" operator="greaterThan">
      <formula>0</formula>
    </cfRule>
  </conditionalFormatting>
  <conditionalFormatting sqref="I99:L99">
    <cfRule type="cellIs" dxfId="18" priority="79" operator="greaterThan">
      <formula>0</formula>
    </cfRule>
  </conditionalFormatting>
  <conditionalFormatting sqref="K106:L106">
    <cfRule type="cellIs" dxfId="17" priority="3" operator="greaterThan">
      <formula>0</formula>
    </cfRule>
  </conditionalFormatting>
  <conditionalFormatting sqref="K112:L112">
    <cfRule type="cellIs" dxfId="16" priority="1" operator="greaterThan">
      <formula>0</formula>
    </cfRule>
  </conditionalFormatting>
  <conditionalFormatting sqref="L124:L129">
    <cfRule type="cellIs" dxfId="15" priority="231" operator="greaterThan">
      <formula>0</formula>
    </cfRule>
  </conditionalFormatting>
  <conditionalFormatting sqref="N21:Q21">
    <cfRule type="cellIs" dxfId="14" priority="171" operator="greaterThan">
      <formula>0</formula>
    </cfRule>
  </conditionalFormatting>
  <conditionalFormatting sqref="N23:Q23">
    <cfRule type="cellIs" dxfId="13" priority="176" operator="greaterThan">
      <formula>0</formula>
    </cfRule>
  </conditionalFormatting>
  <conditionalFormatting sqref="N25:Q25 N27:Q27 N29:Q29 N31:Q31">
    <cfRule type="cellIs" dxfId="12" priority="615" operator="greaterThan">
      <formula>0</formula>
    </cfRule>
  </conditionalFormatting>
  <conditionalFormatting sqref="Q124:Q129">
    <cfRule type="cellIs" dxfId="11" priority="232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B17" xr:uid="{00000000-0002-0000-0B00-000000000000}"/>
  </dataValidations>
  <printOptions horizontalCentered="1"/>
  <pageMargins left="0.28999999999999998" right="0.09" top="1.38" bottom="0.79" header="0.39" footer="0.2"/>
  <pageSetup paperSize="9" scale="55" orientation="portrait" copies="3"/>
  <headerFooter>
    <oddHeader>&amp;L&amp;C&amp;R</oddHeader>
    <oddFooter>&amp;L&amp;"Verdana,Standaard"&amp;K000000&amp;F-&amp;A&amp;R&amp;"Verdana,Standaard"&amp;K000000printversie &amp;D</oddFooter>
  </headerFooter>
  <rowBreaks count="1" manualBreakCount="1">
    <brk id="71" max="16383" man="1"/>
  </rowBreaks>
  <picture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2D43-D673-9640-895D-A3FA8E69FA4D}">
  <sheetPr>
    <pageSetUpPr fitToPage="1"/>
  </sheetPr>
  <dimension ref="A1:AM61"/>
  <sheetViews>
    <sheetView showGridLines="0" showRowColHeaders="0" zoomScale="99" zoomScaleNormal="100" workbookViewId="0"/>
  </sheetViews>
  <sheetFormatPr baseColWidth="10" defaultColWidth="0" defaultRowHeight="15"/>
  <cols>
    <col min="1" max="2" width="13.6640625" style="319" customWidth="1"/>
    <col min="3" max="3" width="33" style="319" bestFit="1" customWidth="1"/>
    <col min="4" max="4" width="37" style="319" customWidth="1"/>
    <col min="5" max="5" width="21.6640625" style="319" customWidth="1"/>
    <col min="6" max="6" width="14.6640625" style="319" customWidth="1"/>
    <col min="7" max="7" width="16.83203125" style="319" bestFit="1" customWidth="1"/>
    <col min="8" max="8" width="17.1640625" style="527" bestFit="1" customWidth="1"/>
    <col min="9" max="9" width="8.6640625" style="319" customWidth="1"/>
    <col min="10" max="10" width="12" style="319" customWidth="1"/>
    <col min="11" max="12" width="12" style="527" customWidth="1"/>
    <col min="13" max="13" width="5.1640625" style="527" customWidth="1"/>
    <col min="14" max="14" width="16.1640625" style="319" customWidth="1"/>
    <col min="15" max="15" width="18" style="319" customWidth="1"/>
    <col min="16" max="16" width="16.1640625" style="527" customWidth="1"/>
    <col min="17" max="17" width="3.1640625" style="319" customWidth="1"/>
    <col min="18" max="18" width="17.1640625" style="319" customWidth="1"/>
    <col min="19" max="19" width="16.6640625" style="319" customWidth="1"/>
    <col min="20" max="20" width="19.1640625" style="319" customWidth="1"/>
    <col min="21" max="22" width="12.6640625" style="319" customWidth="1"/>
    <col min="23" max="23" width="19.83203125" style="319" hidden="1" customWidth="1"/>
    <col min="24" max="24" width="12.6640625" style="319" hidden="1" customWidth="1"/>
    <col min="25" max="25" width="24.83203125" style="319" hidden="1" customWidth="1"/>
    <col min="26" max="39" width="12.6640625" style="319" hidden="1" customWidth="1"/>
    <col min="40" max="16384" width="11" style="319" hidden="1"/>
  </cols>
  <sheetData>
    <row r="1" spans="2:33" ht="9" customHeight="1" thickBot="1"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92"/>
      <c r="S1" s="92"/>
      <c r="T1" s="92"/>
      <c r="U1" s="92"/>
    </row>
    <row r="2" spans="2:33" ht="9" customHeight="1"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2"/>
      <c r="S2" s="92"/>
      <c r="T2" s="92"/>
      <c r="U2" s="92"/>
    </row>
    <row r="3" spans="2:33" ht="9" customHeight="1"/>
    <row r="5" spans="2:33" ht="17">
      <c r="D5" s="351" t="s">
        <v>24</v>
      </c>
      <c r="E5" s="36" t="s">
        <v>38</v>
      </c>
      <c r="F5" s="503"/>
    </row>
    <row r="6" spans="2:33" ht="17">
      <c r="D6" s="351" t="s">
        <v>81</v>
      </c>
      <c r="E6" s="38" t="str">
        <f>Voorblad!$E$16</f>
        <v>Gemeente Landsmeer</v>
      </c>
      <c r="F6" s="506"/>
      <c r="I6" s="556"/>
    </row>
    <row r="7" spans="2:33" ht="17">
      <c r="D7" s="351" t="s">
        <v>30</v>
      </c>
      <c r="E7" s="38" t="str">
        <f>'1.0-Contractblad'!$E$7</f>
        <v>Raadhuisstraat 1 te Landsmeer</v>
      </c>
      <c r="F7" s="507"/>
      <c r="I7" s="556"/>
    </row>
    <row r="8" spans="2:33" ht="17">
      <c r="D8" s="351" t="s">
        <v>108</v>
      </c>
      <c r="E8" s="508" t="str">
        <f>Voorblad!$E$24</f>
        <v xml:space="preserve">1200-73-2025 - Versie 1.0 </v>
      </c>
      <c r="F8" s="509"/>
    </row>
    <row r="9" spans="2:33" ht="17">
      <c r="D9" s="351" t="s">
        <v>137</v>
      </c>
      <c r="E9" s="41" t="str">
        <f ca="1">Voorblad!$E$26</f>
        <v>Calculatiemodel Gemeente Landsmeer Perceel 1 V3.0 Invul doc Wijziging bijgehouden</v>
      </c>
      <c r="F9" s="507"/>
    </row>
    <row r="10" spans="2:33" ht="17">
      <c r="B10" s="584" t="s">
        <v>152</v>
      </c>
      <c r="C10" s="504"/>
      <c r="D10" s="351" t="s">
        <v>79</v>
      </c>
      <c r="E10" s="581" t="str">
        <f>Voorblad!$E$19</f>
        <v>[Naam Organisatie]</v>
      </c>
      <c r="F10" s="507"/>
      <c r="O10" s="502"/>
    </row>
    <row r="11" spans="2:33" ht="18" thickBot="1">
      <c r="B11" s="541"/>
      <c r="C11" s="518" t="s">
        <v>144</v>
      </c>
      <c r="D11" s="351" t="s">
        <v>5</v>
      </c>
      <c r="E11" s="45">
        <f>Voorblad!$E$22</f>
        <v>46023</v>
      </c>
      <c r="F11" s="507"/>
      <c r="O11" s="502"/>
    </row>
    <row r="12" spans="2:33" ht="18" thickBot="1">
      <c r="B12" s="551"/>
      <c r="C12" s="518" t="s">
        <v>244</v>
      </c>
      <c r="D12" s="36" t="s">
        <v>14</v>
      </c>
      <c r="E12" s="510" t="s">
        <v>51</v>
      </c>
      <c r="F12" s="507"/>
      <c r="AC12" s="528"/>
      <c r="AD12" s="528"/>
      <c r="AE12" s="528"/>
      <c r="AF12" s="528"/>
    </row>
    <row r="13" spans="2:33">
      <c r="AC13" s="528"/>
      <c r="AD13" s="528"/>
      <c r="AE13" s="528"/>
      <c r="AF13" s="528"/>
    </row>
    <row r="14" spans="2:33">
      <c r="H14" s="319"/>
      <c r="I14" s="527"/>
      <c r="J14" s="527"/>
      <c r="L14" s="319"/>
      <c r="M14" s="319"/>
      <c r="P14" s="319"/>
      <c r="AC14" s="528"/>
      <c r="AD14" s="528"/>
      <c r="AE14" s="528"/>
      <c r="AF14" s="528"/>
    </row>
    <row r="15" spans="2:33">
      <c r="H15" s="319"/>
      <c r="I15" s="527"/>
      <c r="J15" s="527"/>
      <c r="L15" s="319"/>
      <c r="M15" s="319"/>
      <c r="P15" s="319"/>
      <c r="AC15" s="528"/>
      <c r="AD15" s="528"/>
      <c r="AE15" s="528"/>
      <c r="AF15" s="528"/>
    </row>
    <row r="16" spans="2:33">
      <c r="H16" s="319"/>
      <c r="J16" s="527"/>
      <c r="M16" s="319"/>
      <c r="P16" s="319"/>
      <c r="AD16" s="528"/>
      <c r="AE16" s="528"/>
      <c r="AF16" s="528"/>
      <c r="AG16" s="528"/>
    </row>
    <row r="17" spans="2:38">
      <c r="H17" s="754"/>
      <c r="J17" s="527"/>
      <c r="M17" s="319"/>
      <c r="P17" s="319"/>
      <c r="AD17" s="528"/>
      <c r="AE17" s="528"/>
      <c r="AF17" s="528"/>
      <c r="AG17" s="528"/>
    </row>
    <row r="18" spans="2:38" ht="64">
      <c r="D18" s="582" t="s">
        <v>241</v>
      </c>
      <c r="E18" s="583" t="s">
        <v>48</v>
      </c>
      <c r="F18" s="583" t="s">
        <v>253</v>
      </c>
      <c r="G18" s="583" t="s">
        <v>254</v>
      </c>
      <c r="H18" s="583" t="s">
        <v>307</v>
      </c>
      <c r="I18" s="583"/>
      <c r="J18" s="583" t="s">
        <v>257</v>
      </c>
      <c r="K18" s="583" t="s">
        <v>255</v>
      </c>
      <c r="L18" s="583" t="s">
        <v>256</v>
      </c>
      <c r="M18" s="583"/>
      <c r="N18" s="583" t="s">
        <v>260</v>
      </c>
      <c r="O18" s="583" t="s">
        <v>259</v>
      </c>
      <c r="P18" s="583" t="s">
        <v>261</v>
      </c>
      <c r="Q18" s="583"/>
      <c r="R18" s="583" t="s">
        <v>258</v>
      </c>
      <c r="S18" s="583" t="s">
        <v>342</v>
      </c>
      <c r="T18" s="583" t="s">
        <v>343</v>
      </c>
      <c r="U18" s="848" t="s">
        <v>344</v>
      </c>
      <c r="V18" s="848"/>
      <c r="AD18" s="528"/>
      <c r="AE18" s="528"/>
      <c r="AF18" s="528"/>
      <c r="AG18" s="528"/>
    </row>
    <row r="19" spans="2:38">
      <c r="D19" s="529"/>
      <c r="E19" s="529"/>
      <c r="F19" s="530"/>
      <c r="H19" s="319"/>
      <c r="J19" s="527"/>
      <c r="M19" s="319"/>
      <c r="P19" s="319"/>
      <c r="AD19" s="528"/>
      <c r="AE19" s="528"/>
      <c r="AF19" s="528"/>
      <c r="AG19" s="528"/>
    </row>
    <row r="20" spans="2:38" s="43" customFormat="1" ht="22" customHeight="1">
      <c r="B20" s="319"/>
      <c r="C20" s="755"/>
      <c r="D20" s="114" t="s">
        <v>659</v>
      </c>
      <c r="E20" s="114"/>
      <c r="F20" s="530">
        <v>574</v>
      </c>
      <c r="G20" s="530">
        <v>574</v>
      </c>
      <c r="H20" s="530">
        <v>580</v>
      </c>
      <c r="I20" s="531">
        <f>F20+G20+H20</f>
        <v>1728</v>
      </c>
      <c r="J20" s="532">
        <v>4</v>
      </c>
      <c r="K20" s="532">
        <v>4</v>
      </c>
      <c r="L20" s="532">
        <v>4</v>
      </c>
      <c r="N20" s="647"/>
      <c r="O20" s="647"/>
      <c r="P20" s="647"/>
      <c r="R20" s="653">
        <f>Y20+Z20+AA20</f>
        <v>0</v>
      </c>
      <c r="S20" s="648"/>
      <c r="T20" s="649"/>
      <c r="U20" s="846"/>
      <c r="V20" s="847"/>
      <c r="W20" s="133">
        <f>IF(R20="NVT",0,R20+T20*S20)</f>
        <v>0</v>
      </c>
      <c r="X20" s="133">
        <f>S20*K20</f>
        <v>0</v>
      </c>
      <c r="Y20" s="133">
        <f>F20*J20*N20</f>
        <v>0</v>
      </c>
      <c r="Z20" s="133">
        <f>G20*K20*O20</f>
        <v>0</v>
      </c>
      <c r="AA20" s="133">
        <f>H20*L20*P20</f>
        <v>0</v>
      </c>
      <c r="AC20" s="319"/>
      <c r="AD20" s="528"/>
      <c r="AE20" s="528"/>
      <c r="AF20" s="528"/>
      <c r="AG20" s="528"/>
      <c r="AH20" s="589"/>
      <c r="AI20" s="589"/>
      <c r="AJ20" s="589"/>
      <c r="AK20" s="319"/>
      <c r="AL20" s="319"/>
    </row>
    <row r="21" spans="2:38" s="43" customFormat="1" ht="22" customHeight="1">
      <c r="B21" s="319"/>
      <c r="C21" s="755"/>
      <c r="D21" s="114" t="s">
        <v>659</v>
      </c>
      <c r="E21" s="114" t="s">
        <v>682</v>
      </c>
      <c r="F21" s="530">
        <v>12</v>
      </c>
      <c r="G21" s="530"/>
      <c r="H21" s="530"/>
      <c r="I21" s="531">
        <f t="shared" ref="I21:I24" si="0">F21+G21+H21</f>
        <v>12</v>
      </c>
      <c r="J21" s="532">
        <v>2</v>
      </c>
      <c r="K21" s="532"/>
      <c r="L21" s="532"/>
      <c r="N21" s="647"/>
      <c r="O21" s="773"/>
      <c r="P21" s="773"/>
      <c r="R21" s="653">
        <f t="shared" ref="R21:R26" si="1">Y21+Z21+AA21</f>
        <v>0</v>
      </c>
      <c r="S21" s="648"/>
      <c r="T21" s="649"/>
      <c r="U21" s="846"/>
      <c r="V21" s="847"/>
      <c r="W21" s="133">
        <f t="shared" ref="W21:W26" si="2">IF(R21="NVT",0,R21+T21*S21)</f>
        <v>0</v>
      </c>
      <c r="X21" s="133">
        <f t="shared" ref="X21:X24" si="3">S21*K21</f>
        <v>0</v>
      </c>
      <c r="Y21" s="133">
        <f t="shared" ref="Y21:Y24" si="4">F21*J21*N21</f>
        <v>0</v>
      </c>
      <c r="Z21" s="133">
        <f t="shared" ref="Z21:Z26" si="5">G21*K21*O21</f>
        <v>0</v>
      </c>
      <c r="AA21" s="133">
        <f t="shared" ref="AA21:AA28" si="6">H21*L21*P21</f>
        <v>0</v>
      </c>
      <c r="AC21" s="319"/>
      <c r="AD21" s="528"/>
      <c r="AE21" s="528"/>
      <c r="AF21" s="528"/>
      <c r="AG21" s="528"/>
      <c r="AH21" s="589"/>
      <c r="AI21" s="589"/>
      <c r="AJ21" s="589"/>
      <c r="AK21" s="319"/>
      <c r="AL21" s="319"/>
    </row>
    <row r="22" spans="2:38" s="43" customFormat="1" ht="22" customHeight="1">
      <c r="C22" s="755"/>
      <c r="D22" s="114" t="s">
        <v>659</v>
      </c>
      <c r="E22" s="114" t="s">
        <v>683</v>
      </c>
      <c r="F22" s="530">
        <v>43</v>
      </c>
      <c r="G22" s="530">
        <v>32</v>
      </c>
      <c r="H22" s="530"/>
      <c r="I22" s="531">
        <f t="shared" si="0"/>
        <v>75</v>
      </c>
      <c r="J22" s="532">
        <v>2</v>
      </c>
      <c r="K22" s="532">
        <v>2</v>
      </c>
      <c r="L22" s="532"/>
      <c r="N22" s="647"/>
      <c r="O22" s="647"/>
      <c r="P22" s="773"/>
      <c r="R22" s="653">
        <f t="shared" si="1"/>
        <v>0</v>
      </c>
      <c r="S22" s="648"/>
      <c r="T22" s="649"/>
      <c r="U22" s="846"/>
      <c r="V22" s="847"/>
      <c r="W22" s="133">
        <f t="shared" si="2"/>
        <v>0</v>
      </c>
      <c r="X22" s="133">
        <f t="shared" si="3"/>
        <v>0</v>
      </c>
      <c r="Y22" s="133">
        <f t="shared" si="4"/>
        <v>0</v>
      </c>
      <c r="Z22" s="133">
        <f t="shared" si="5"/>
        <v>0</v>
      </c>
      <c r="AA22" s="133">
        <f t="shared" si="6"/>
        <v>0</v>
      </c>
      <c r="AC22" s="319"/>
      <c r="AD22" s="528"/>
      <c r="AE22" s="528"/>
      <c r="AF22" s="528"/>
      <c r="AG22" s="528"/>
      <c r="AH22" s="589"/>
      <c r="AI22" s="589"/>
      <c r="AJ22" s="589"/>
      <c r="AK22" s="319"/>
      <c r="AL22" s="319"/>
    </row>
    <row r="23" spans="2:38" s="43" customFormat="1" ht="22" customHeight="1">
      <c r="C23" s="755"/>
      <c r="D23" s="114" t="s">
        <v>659</v>
      </c>
      <c r="E23" s="114" t="s">
        <v>684</v>
      </c>
      <c r="F23" s="530">
        <v>62</v>
      </c>
      <c r="G23" s="530"/>
      <c r="H23" s="530"/>
      <c r="I23" s="531">
        <f t="shared" si="0"/>
        <v>62</v>
      </c>
      <c r="J23" s="532">
        <v>2</v>
      </c>
      <c r="K23" s="532"/>
      <c r="L23" s="532"/>
      <c r="N23" s="647"/>
      <c r="O23" s="773"/>
      <c r="P23" s="773"/>
      <c r="R23" s="653">
        <f t="shared" si="1"/>
        <v>0</v>
      </c>
      <c r="S23" s="648"/>
      <c r="T23" s="649"/>
      <c r="U23" s="846"/>
      <c r="V23" s="847"/>
      <c r="W23" s="133">
        <f t="shared" si="2"/>
        <v>0</v>
      </c>
      <c r="X23" s="133">
        <f t="shared" si="3"/>
        <v>0</v>
      </c>
      <c r="Y23" s="133">
        <f t="shared" si="4"/>
        <v>0</v>
      </c>
      <c r="Z23" s="133">
        <f t="shared" si="5"/>
        <v>0</v>
      </c>
      <c r="AA23" s="133">
        <f t="shared" si="6"/>
        <v>0</v>
      </c>
      <c r="AC23" s="319"/>
      <c r="AD23" s="528"/>
      <c r="AE23" s="528"/>
      <c r="AF23" s="528"/>
      <c r="AG23" s="528"/>
      <c r="AH23" s="589"/>
      <c r="AI23" s="589"/>
      <c r="AJ23" s="589"/>
      <c r="AK23" s="319"/>
      <c r="AL23" s="319"/>
    </row>
    <row r="24" spans="2:38" s="43" customFormat="1" ht="22" customHeight="1">
      <c r="C24" s="755"/>
      <c r="D24" s="114" t="s">
        <v>659</v>
      </c>
      <c r="E24" s="114" t="s">
        <v>685</v>
      </c>
      <c r="F24" s="530">
        <v>28</v>
      </c>
      <c r="G24" s="530">
        <v>28</v>
      </c>
      <c r="H24" s="530"/>
      <c r="I24" s="531">
        <f t="shared" si="0"/>
        <v>56</v>
      </c>
      <c r="J24" s="532">
        <v>2</v>
      </c>
      <c r="K24" s="532">
        <v>2</v>
      </c>
      <c r="L24" s="532"/>
      <c r="N24" s="647"/>
      <c r="O24" s="647"/>
      <c r="P24" s="773"/>
      <c r="R24" s="653">
        <f t="shared" si="1"/>
        <v>0</v>
      </c>
      <c r="S24" s="648"/>
      <c r="T24" s="649"/>
      <c r="U24" s="656"/>
      <c r="V24" s="657"/>
      <c r="W24" s="133">
        <f t="shared" si="2"/>
        <v>0</v>
      </c>
      <c r="X24" s="133">
        <f t="shared" si="3"/>
        <v>0</v>
      </c>
      <c r="Y24" s="133">
        <f t="shared" si="4"/>
        <v>0</v>
      </c>
      <c r="Z24" s="133">
        <f t="shared" si="5"/>
        <v>0</v>
      </c>
      <c r="AA24" s="133">
        <f t="shared" si="6"/>
        <v>0</v>
      </c>
      <c r="AC24" s="319"/>
      <c r="AD24" s="528"/>
      <c r="AE24" s="528"/>
      <c r="AF24" s="528"/>
      <c r="AG24" s="528"/>
      <c r="AH24" s="589"/>
      <c r="AI24" s="589"/>
      <c r="AJ24" s="589"/>
      <c r="AK24" s="319"/>
      <c r="AL24" s="319"/>
    </row>
    <row r="25" spans="2:38" s="43" customFormat="1" ht="22" customHeight="1">
      <c r="B25" s="319"/>
      <c r="C25" s="755"/>
      <c r="D25" s="114" t="s">
        <v>642</v>
      </c>
      <c r="E25" s="114"/>
      <c r="F25" s="530">
        <v>14</v>
      </c>
      <c r="G25" s="530">
        <v>14</v>
      </c>
      <c r="H25" s="530">
        <v>15</v>
      </c>
      <c r="I25" s="531">
        <f>F25+G25+H25</f>
        <v>43</v>
      </c>
      <c r="J25" s="532">
        <v>4</v>
      </c>
      <c r="K25" s="532">
        <v>4</v>
      </c>
      <c r="L25" s="532">
        <v>4</v>
      </c>
      <c r="N25" s="647"/>
      <c r="O25" s="647"/>
      <c r="P25" s="647"/>
      <c r="R25" s="653">
        <f t="shared" si="1"/>
        <v>0</v>
      </c>
      <c r="S25" s="648"/>
      <c r="T25" s="649"/>
      <c r="U25" s="846"/>
      <c r="V25" s="847"/>
      <c r="W25" s="133">
        <f t="shared" si="2"/>
        <v>0</v>
      </c>
      <c r="X25" s="133">
        <f>S25*K25</f>
        <v>0</v>
      </c>
      <c r="Y25" s="133">
        <f>F25*J25*N25</f>
        <v>0</v>
      </c>
      <c r="Z25" s="133">
        <f t="shared" si="5"/>
        <v>0</v>
      </c>
      <c r="AA25" s="133">
        <f t="shared" si="6"/>
        <v>0</v>
      </c>
      <c r="AC25" s="319"/>
      <c r="AD25" s="528"/>
      <c r="AE25" s="528"/>
      <c r="AF25" s="528"/>
      <c r="AG25" s="528"/>
      <c r="AH25" s="589"/>
      <c r="AI25" s="589"/>
      <c r="AJ25" s="589"/>
      <c r="AK25" s="319"/>
      <c r="AL25" s="319"/>
    </row>
    <row r="26" spans="2:38" s="43" customFormat="1" ht="22" customHeight="1">
      <c r="B26" s="319"/>
      <c r="C26" s="755"/>
      <c r="D26" s="114" t="s">
        <v>647</v>
      </c>
      <c r="E26" s="114"/>
      <c r="F26" s="530">
        <v>24</v>
      </c>
      <c r="G26" s="530">
        <v>24</v>
      </c>
      <c r="H26" s="530"/>
      <c r="I26" s="531">
        <f t="shared" ref="I26" si="7">F26+G26+H26</f>
        <v>48</v>
      </c>
      <c r="J26" s="532">
        <v>4</v>
      </c>
      <c r="K26" s="532">
        <v>4</v>
      </c>
      <c r="L26" s="532"/>
      <c r="N26" s="647"/>
      <c r="O26" s="647"/>
      <c r="P26" s="773"/>
      <c r="R26" s="653">
        <f t="shared" si="1"/>
        <v>0</v>
      </c>
      <c r="S26" s="648"/>
      <c r="T26" s="649"/>
      <c r="U26" s="846"/>
      <c r="V26" s="847"/>
      <c r="W26" s="133">
        <f t="shared" si="2"/>
        <v>0</v>
      </c>
      <c r="X26" s="133">
        <f t="shared" ref="X26" si="8">S26*K26</f>
        <v>0</v>
      </c>
      <c r="Y26" s="133">
        <f t="shared" ref="Y26" si="9">F26*J26*N26</f>
        <v>0</v>
      </c>
      <c r="Z26" s="133">
        <f t="shared" si="5"/>
        <v>0</v>
      </c>
      <c r="AA26" s="133">
        <f t="shared" si="6"/>
        <v>0</v>
      </c>
      <c r="AC26" s="319"/>
      <c r="AD26" s="528"/>
      <c r="AE26" s="528"/>
      <c r="AF26" s="528"/>
      <c r="AG26" s="528"/>
      <c r="AH26" s="589"/>
      <c r="AI26" s="589"/>
      <c r="AJ26" s="589"/>
      <c r="AK26" s="319"/>
      <c r="AL26" s="319"/>
    </row>
    <row r="27" spans="2:38" s="43" customFormat="1" ht="22" hidden="1" customHeight="1">
      <c r="D27" s="114"/>
      <c r="E27" s="114"/>
      <c r="F27" s="530"/>
      <c r="G27" s="530"/>
      <c r="H27" s="530"/>
      <c r="I27" s="531">
        <f t="shared" ref="I27:I28" si="10">F27+G27+H27</f>
        <v>0</v>
      </c>
      <c r="J27" s="532">
        <v>2</v>
      </c>
      <c r="K27" s="532"/>
      <c r="L27" s="532">
        <v>2</v>
      </c>
      <c r="N27" s="647">
        <f>AH27+(AH27*'1.1a-Jaarprijzen'!$C$100)</f>
        <v>0</v>
      </c>
      <c r="O27" s="654"/>
      <c r="P27" s="647">
        <f>AJ27+(AJ27*'1.1a-Jaarprijzen'!$C$100)</f>
        <v>0</v>
      </c>
      <c r="R27" s="653">
        <f t="shared" ref="R27:R28" si="11">(F27*J27*N27)+(H27*L27*P27)</f>
        <v>0</v>
      </c>
      <c r="S27" s="648"/>
      <c r="T27" s="649"/>
      <c r="U27" s="846"/>
      <c r="V27" s="847"/>
      <c r="W27" s="133">
        <f t="shared" ref="W27" si="12">IF(R27="NVT",0,R27+T27*S27)</f>
        <v>0</v>
      </c>
      <c r="X27" s="133">
        <f t="shared" ref="X27:X39" si="13">S27*K27</f>
        <v>0</v>
      </c>
      <c r="Y27" s="133">
        <f t="shared" ref="Y27:Y39" si="14">F27*J27*N27</f>
        <v>0</v>
      </c>
      <c r="Z27" s="133">
        <f t="shared" ref="Z27:Z39" si="15">G27*K27*O27</f>
        <v>0</v>
      </c>
      <c r="AA27" s="133">
        <f t="shared" si="6"/>
        <v>0</v>
      </c>
      <c r="AC27" s="319"/>
      <c r="AD27" s="528"/>
      <c r="AE27" s="528"/>
      <c r="AF27" s="528"/>
      <c r="AG27" s="528"/>
      <c r="AH27" s="589"/>
      <c r="AI27" s="589"/>
      <c r="AJ27" s="589"/>
      <c r="AK27" s="319"/>
      <c r="AL27" s="319"/>
    </row>
    <row r="28" spans="2:38" s="43" customFormat="1" ht="22" hidden="1" customHeight="1">
      <c r="D28" s="114"/>
      <c r="E28" s="114"/>
      <c r="F28" s="530"/>
      <c r="G28" s="530"/>
      <c r="H28" s="530"/>
      <c r="I28" s="531">
        <f t="shared" si="10"/>
        <v>0</v>
      </c>
      <c r="J28" s="532">
        <v>2</v>
      </c>
      <c r="K28" s="532"/>
      <c r="L28" s="532">
        <v>2</v>
      </c>
      <c r="N28" s="647">
        <f>AH28+(AH28*'1.1a-Jaarprijzen'!$C$100)</f>
        <v>0</v>
      </c>
      <c r="O28" s="654"/>
      <c r="P28" s="647">
        <f>AJ28+(AJ28*'1.1a-Jaarprijzen'!$C$100)</f>
        <v>0</v>
      </c>
      <c r="R28" s="653">
        <f t="shared" si="11"/>
        <v>0</v>
      </c>
      <c r="S28" s="648"/>
      <c r="T28" s="649"/>
      <c r="U28" s="656"/>
      <c r="V28" s="657"/>
      <c r="W28" s="133">
        <f t="shared" ref="W28:W39" si="16">IF(R28="NVT",0,R28+T28*S28)</f>
        <v>0</v>
      </c>
      <c r="X28" s="133">
        <f t="shared" si="13"/>
        <v>0</v>
      </c>
      <c r="Y28" s="133">
        <f t="shared" si="14"/>
        <v>0</v>
      </c>
      <c r="Z28" s="133">
        <f t="shared" si="15"/>
        <v>0</v>
      </c>
      <c r="AA28" s="133">
        <f t="shared" si="6"/>
        <v>0</v>
      </c>
      <c r="AC28" s="319"/>
      <c r="AD28" s="528"/>
      <c r="AE28" s="528"/>
      <c r="AF28" s="528"/>
      <c r="AG28" s="528"/>
      <c r="AH28" s="589"/>
      <c r="AI28" s="589"/>
      <c r="AJ28" s="589"/>
      <c r="AK28" s="319"/>
      <c r="AL28" s="319"/>
    </row>
    <row r="29" spans="2:38" s="43" customFormat="1" ht="22" hidden="1" customHeight="1">
      <c r="B29" s="319"/>
      <c r="C29" s="319"/>
      <c r="D29" s="114"/>
      <c r="E29" s="114"/>
      <c r="F29" s="530"/>
      <c r="G29" s="530"/>
      <c r="H29" s="530"/>
      <c r="I29" s="531">
        <f>F29+G29+H29</f>
        <v>0</v>
      </c>
      <c r="J29" s="532">
        <v>2</v>
      </c>
      <c r="K29" s="532"/>
      <c r="L29" s="532">
        <v>2</v>
      </c>
      <c r="N29" s="647">
        <f>AH29+(AH29*'1.1a-Jaarprijzen'!$C$100)</f>
        <v>0</v>
      </c>
      <c r="O29" s="654"/>
      <c r="P29" s="647">
        <f>AJ29+(AJ29*'1.1a-Jaarprijzen'!$C$100)</f>
        <v>0</v>
      </c>
      <c r="R29" s="653">
        <f t="shared" ref="R29:R33" si="17">(F29*J29*N29)+(H29*L29*P29)</f>
        <v>0</v>
      </c>
      <c r="S29" s="648"/>
      <c r="T29" s="649"/>
      <c r="U29" s="846"/>
      <c r="V29" s="847"/>
      <c r="W29" s="133">
        <f t="shared" si="16"/>
        <v>0</v>
      </c>
      <c r="X29" s="133">
        <f t="shared" si="13"/>
        <v>0</v>
      </c>
      <c r="Y29" s="133">
        <f t="shared" si="14"/>
        <v>0</v>
      </c>
      <c r="Z29" s="133">
        <f t="shared" si="15"/>
        <v>0</v>
      </c>
      <c r="AA29" s="133">
        <f t="shared" ref="AA29:AA39" si="18">H29*L29*P29</f>
        <v>0</v>
      </c>
      <c r="AC29" s="319"/>
      <c r="AD29" s="528"/>
      <c r="AE29" s="528"/>
      <c r="AF29" s="528"/>
      <c r="AG29" s="528"/>
      <c r="AH29" s="589"/>
      <c r="AI29" s="589"/>
      <c r="AJ29" s="589"/>
      <c r="AK29" s="319"/>
      <c r="AL29" s="319"/>
    </row>
    <row r="30" spans="2:38" s="43" customFormat="1" ht="22" hidden="1" customHeight="1">
      <c r="B30" s="319"/>
      <c r="C30" s="319"/>
      <c r="D30" s="114"/>
      <c r="E30" s="114"/>
      <c r="F30" s="530"/>
      <c r="G30" s="530"/>
      <c r="H30" s="530"/>
      <c r="I30" s="531">
        <f t="shared" ref="I30:I33" si="19">F30+G30+H30</f>
        <v>0</v>
      </c>
      <c r="J30" s="532">
        <v>2</v>
      </c>
      <c r="K30" s="532"/>
      <c r="L30" s="532">
        <v>2</v>
      </c>
      <c r="N30" s="647">
        <f>AH30+(AH30*'1.1a-Jaarprijzen'!$C$100)</f>
        <v>0</v>
      </c>
      <c r="O30" s="654"/>
      <c r="P30" s="647">
        <f>AJ30+(AJ30*'1.1a-Jaarprijzen'!$C$100)</f>
        <v>0</v>
      </c>
      <c r="R30" s="653">
        <f t="shared" si="17"/>
        <v>0</v>
      </c>
      <c r="S30" s="648"/>
      <c r="T30" s="649"/>
      <c r="U30" s="846"/>
      <c r="V30" s="847"/>
      <c r="W30" s="133">
        <f t="shared" si="16"/>
        <v>0</v>
      </c>
      <c r="X30" s="133">
        <f t="shared" si="13"/>
        <v>0</v>
      </c>
      <c r="Y30" s="133">
        <f t="shared" si="14"/>
        <v>0</v>
      </c>
      <c r="Z30" s="133">
        <f t="shared" si="15"/>
        <v>0</v>
      </c>
      <c r="AA30" s="133">
        <f t="shared" si="18"/>
        <v>0</v>
      </c>
      <c r="AC30" s="319"/>
      <c r="AD30" s="528"/>
      <c r="AE30" s="528"/>
      <c r="AF30" s="528"/>
      <c r="AG30" s="528"/>
      <c r="AH30" s="589"/>
      <c r="AI30" s="589"/>
      <c r="AJ30" s="589"/>
      <c r="AK30" s="319"/>
      <c r="AL30" s="319"/>
    </row>
    <row r="31" spans="2:38" s="43" customFormat="1" ht="22" hidden="1" customHeight="1">
      <c r="D31" s="114"/>
      <c r="E31" s="114"/>
      <c r="F31" s="530"/>
      <c r="G31" s="530"/>
      <c r="H31" s="530"/>
      <c r="I31" s="531">
        <f t="shared" si="19"/>
        <v>0</v>
      </c>
      <c r="J31" s="532">
        <v>2</v>
      </c>
      <c r="K31" s="532"/>
      <c r="L31" s="532">
        <v>2</v>
      </c>
      <c r="N31" s="647">
        <f>AH31+(AH31*'1.1a-Jaarprijzen'!$C$100)</f>
        <v>0</v>
      </c>
      <c r="O31" s="654"/>
      <c r="P31" s="647">
        <f>AJ31+(AJ31*'1.1a-Jaarprijzen'!$C$100)</f>
        <v>0</v>
      </c>
      <c r="R31" s="653">
        <f t="shared" si="17"/>
        <v>0</v>
      </c>
      <c r="S31" s="648"/>
      <c r="T31" s="649"/>
      <c r="U31" s="846"/>
      <c r="V31" s="847"/>
      <c r="W31" s="133">
        <f t="shared" si="16"/>
        <v>0</v>
      </c>
      <c r="X31" s="133">
        <f t="shared" si="13"/>
        <v>0</v>
      </c>
      <c r="Y31" s="133">
        <f t="shared" si="14"/>
        <v>0</v>
      </c>
      <c r="Z31" s="133">
        <f t="shared" si="15"/>
        <v>0</v>
      </c>
      <c r="AA31" s="133">
        <f t="shared" si="18"/>
        <v>0</v>
      </c>
      <c r="AC31" s="319"/>
      <c r="AD31" s="528"/>
      <c r="AE31" s="528"/>
      <c r="AF31" s="528"/>
      <c r="AG31" s="528"/>
      <c r="AH31" s="589"/>
      <c r="AI31" s="589"/>
      <c r="AJ31" s="589"/>
      <c r="AK31" s="319"/>
      <c r="AL31" s="319"/>
    </row>
    <row r="32" spans="2:38" s="43" customFormat="1" ht="22" hidden="1" customHeight="1">
      <c r="D32" s="114"/>
      <c r="E32" s="114"/>
      <c r="F32" s="530"/>
      <c r="G32" s="530"/>
      <c r="H32" s="530"/>
      <c r="I32" s="531">
        <f t="shared" si="19"/>
        <v>0</v>
      </c>
      <c r="J32" s="532">
        <v>2</v>
      </c>
      <c r="K32" s="532"/>
      <c r="L32" s="532">
        <v>2</v>
      </c>
      <c r="N32" s="647">
        <f>AH32+(AH32*'1.1a-Jaarprijzen'!$C$100)</f>
        <v>0</v>
      </c>
      <c r="O32" s="654"/>
      <c r="P32" s="647">
        <f>AJ32+(AJ32*'1.1a-Jaarprijzen'!$C$100)</f>
        <v>0</v>
      </c>
      <c r="R32" s="653">
        <f t="shared" si="17"/>
        <v>0</v>
      </c>
      <c r="S32" s="648"/>
      <c r="T32" s="649"/>
      <c r="U32" s="846"/>
      <c r="V32" s="847"/>
      <c r="W32" s="133">
        <f t="shared" si="16"/>
        <v>0</v>
      </c>
      <c r="X32" s="133">
        <f t="shared" si="13"/>
        <v>0</v>
      </c>
      <c r="Y32" s="133">
        <f t="shared" si="14"/>
        <v>0</v>
      </c>
      <c r="Z32" s="133">
        <f t="shared" si="15"/>
        <v>0</v>
      </c>
      <c r="AA32" s="133">
        <f t="shared" si="18"/>
        <v>0</v>
      </c>
      <c r="AC32" s="319"/>
      <c r="AD32" s="528"/>
      <c r="AE32" s="528"/>
      <c r="AF32" s="528"/>
      <c r="AG32" s="528"/>
      <c r="AH32" s="589"/>
      <c r="AI32" s="589"/>
      <c r="AJ32" s="589"/>
      <c r="AK32" s="319"/>
      <c r="AL32" s="319"/>
    </row>
    <row r="33" spans="2:38" s="43" customFormat="1" ht="22" hidden="1" customHeight="1">
      <c r="D33" s="114"/>
      <c r="E33" s="114"/>
      <c r="F33" s="530"/>
      <c r="G33" s="530"/>
      <c r="H33" s="530"/>
      <c r="I33" s="531">
        <f t="shared" si="19"/>
        <v>0</v>
      </c>
      <c r="J33" s="532">
        <v>2</v>
      </c>
      <c r="K33" s="532"/>
      <c r="L33" s="532">
        <v>2</v>
      </c>
      <c r="N33" s="647">
        <f>AH33+(AH33*'1.1a-Jaarprijzen'!$C$100)</f>
        <v>0</v>
      </c>
      <c r="O33" s="654"/>
      <c r="P33" s="647">
        <f>AJ33+(AJ33*'1.1a-Jaarprijzen'!$C$100)</f>
        <v>0</v>
      </c>
      <c r="R33" s="653">
        <f t="shared" si="17"/>
        <v>0</v>
      </c>
      <c r="S33" s="648"/>
      <c r="T33" s="649"/>
      <c r="U33" s="656"/>
      <c r="V33" s="657"/>
      <c r="W33" s="133">
        <f t="shared" si="16"/>
        <v>0</v>
      </c>
      <c r="X33" s="133">
        <f t="shared" si="13"/>
        <v>0</v>
      </c>
      <c r="Y33" s="133">
        <f t="shared" si="14"/>
        <v>0</v>
      </c>
      <c r="Z33" s="133">
        <f t="shared" si="15"/>
        <v>0</v>
      </c>
      <c r="AA33" s="133">
        <f t="shared" si="18"/>
        <v>0</v>
      </c>
      <c r="AC33" s="319"/>
      <c r="AD33" s="528"/>
      <c r="AE33" s="528"/>
      <c r="AF33" s="528"/>
      <c r="AG33" s="528"/>
      <c r="AH33" s="589"/>
      <c r="AI33" s="589"/>
      <c r="AJ33" s="589"/>
      <c r="AK33" s="319"/>
      <c r="AL33" s="319"/>
    </row>
    <row r="34" spans="2:38" s="43" customFormat="1" ht="22" hidden="1" customHeight="1">
      <c r="B34" s="319"/>
      <c r="C34" s="319"/>
      <c r="D34" s="114"/>
      <c r="E34" s="114"/>
      <c r="F34" s="530"/>
      <c r="G34" s="530"/>
      <c r="H34" s="530"/>
      <c r="I34" s="531">
        <f>F34+G34+H34</f>
        <v>0</v>
      </c>
      <c r="J34" s="532">
        <v>2</v>
      </c>
      <c r="K34" s="532"/>
      <c r="L34" s="532">
        <v>2</v>
      </c>
      <c r="N34" s="647">
        <f>AH34+(AH34*'1.1a-Jaarprijzen'!$C$100)</f>
        <v>0</v>
      </c>
      <c r="O34" s="654"/>
      <c r="P34" s="647">
        <f>AJ34+(AJ34*'1.1a-Jaarprijzen'!$C$100)</f>
        <v>0</v>
      </c>
      <c r="R34" s="653">
        <f t="shared" ref="R34:R39" si="20">(F34*J34*N34)+(H34*L34*P34)</f>
        <v>0</v>
      </c>
      <c r="S34" s="648"/>
      <c r="T34" s="649"/>
      <c r="U34" s="846"/>
      <c r="V34" s="847"/>
      <c r="W34" s="133">
        <f t="shared" si="16"/>
        <v>0</v>
      </c>
      <c r="X34" s="133">
        <f t="shared" si="13"/>
        <v>0</v>
      </c>
      <c r="Y34" s="133">
        <f t="shared" si="14"/>
        <v>0</v>
      </c>
      <c r="Z34" s="133">
        <f t="shared" si="15"/>
        <v>0</v>
      </c>
      <c r="AA34" s="133">
        <f t="shared" si="18"/>
        <v>0</v>
      </c>
      <c r="AC34" s="319"/>
      <c r="AD34" s="528"/>
      <c r="AE34" s="528"/>
      <c r="AF34" s="528"/>
      <c r="AG34" s="528"/>
      <c r="AH34" s="589"/>
      <c r="AI34" s="589"/>
      <c r="AJ34" s="589"/>
      <c r="AK34" s="319"/>
      <c r="AL34" s="319"/>
    </row>
    <row r="35" spans="2:38" s="43" customFormat="1" ht="22" hidden="1" customHeight="1">
      <c r="B35" s="319"/>
      <c r="C35" s="319"/>
      <c r="D35" s="114"/>
      <c r="E35" s="114"/>
      <c r="F35" s="530"/>
      <c r="G35" s="530"/>
      <c r="H35" s="530"/>
      <c r="I35" s="531">
        <f t="shared" ref="I35:I39" si="21">F35+G35+H35</f>
        <v>0</v>
      </c>
      <c r="J35" s="532">
        <v>2</v>
      </c>
      <c r="K35" s="532"/>
      <c r="L35" s="532">
        <v>2</v>
      </c>
      <c r="N35" s="647">
        <f>AH35+(AH35*'1.1a-Jaarprijzen'!$C$100)</f>
        <v>0</v>
      </c>
      <c r="O35" s="654"/>
      <c r="P35" s="647">
        <f>AJ35+(AJ35*'1.1a-Jaarprijzen'!$C$100)</f>
        <v>0</v>
      </c>
      <c r="R35" s="653">
        <f t="shared" si="20"/>
        <v>0</v>
      </c>
      <c r="S35" s="648"/>
      <c r="T35" s="649"/>
      <c r="U35" s="846"/>
      <c r="V35" s="847"/>
      <c r="W35" s="133">
        <f t="shared" si="16"/>
        <v>0</v>
      </c>
      <c r="X35" s="133">
        <f t="shared" si="13"/>
        <v>0</v>
      </c>
      <c r="Y35" s="133">
        <f t="shared" si="14"/>
        <v>0</v>
      </c>
      <c r="Z35" s="133">
        <f t="shared" si="15"/>
        <v>0</v>
      </c>
      <c r="AA35" s="133">
        <f t="shared" si="18"/>
        <v>0</v>
      </c>
      <c r="AC35" s="319"/>
      <c r="AD35" s="528"/>
      <c r="AE35" s="528"/>
      <c r="AF35" s="528"/>
      <c r="AG35" s="528"/>
      <c r="AH35" s="589"/>
      <c r="AI35" s="589"/>
      <c r="AJ35" s="589"/>
      <c r="AK35" s="319"/>
      <c r="AL35" s="319"/>
    </row>
    <row r="36" spans="2:38" s="43" customFormat="1" ht="22" hidden="1" customHeight="1">
      <c r="D36" s="114"/>
      <c r="E36" s="114"/>
      <c r="F36" s="530"/>
      <c r="G36" s="530"/>
      <c r="H36" s="530"/>
      <c r="I36" s="531">
        <f t="shared" si="21"/>
        <v>0</v>
      </c>
      <c r="J36" s="532">
        <v>2</v>
      </c>
      <c r="K36" s="532"/>
      <c r="L36" s="532">
        <v>2</v>
      </c>
      <c r="N36" s="647">
        <f>AH36+(AH36*'1.1a-Jaarprijzen'!$C$100)</f>
        <v>0</v>
      </c>
      <c r="O36" s="654"/>
      <c r="P36" s="647">
        <f>AJ36+(AJ36*'1.1a-Jaarprijzen'!$C$100)</f>
        <v>0</v>
      </c>
      <c r="R36" s="653">
        <f t="shared" si="20"/>
        <v>0</v>
      </c>
      <c r="S36" s="648"/>
      <c r="T36" s="649"/>
      <c r="U36" s="846"/>
      <c r="V36" s="847"/>
      <c r="W36" s="133">
        <f t="shared" si="16"/>
        <v>0</v>
      </c>
      <c r="X36" s="133">
        <f t="shared" si="13"/>
        <v>0</v>
      </c>
      <c r="Y36" s="133">
        <f t="shared" si="14"/>
        <v>0</v>
      </c>
      <c r="Z36" s="133">
        <f t="shared" si="15"/>
        <v>0</v>
      </c>
      <c r="AA36" s="133">
        <f t="shared" si="18"/>
        <v>0</v>
      </c>
      <c r="AC36" s="319"/>
      <c r="AD36" s="528"/>
      <c r="AE36" s="528"/>
      <c r="AF36" s="528"/>
      <c r="AG36" s="528"/>
      <c r="AH36" s="589"/>
      <c r="AI36" s="589"/>
      <c r="AJ36" s="589"/>
      <c r="AK36" s="319"/>
      <c r="AL36" s="319"/>
    </row>
    <row r="37" spans="2:38" s="43" customFormat="1" ht="22" hidden="1" customHeight="1">
      <c r="D37" s="114"/>
      <c r="E37" s="114"/>
      <c r="F37" s="530"/>
      <c r="G37" s="530"/>
      <c r="H37" s="530"/>
      <c r="I37" s="531">
        <f t="shared" si="21"/>
        <v>0</v>
      </c>
      <c r="J37" s="532">
        <v>2</v>
      </c>
      <c r="K37" s="532"/>
      <c r="L37" s="532">
        <v>2</v>
      </c>
      <c r="N37" s="647">
        <f>AH37+(AH37*'1.1a-Jaarprijzen'!$C$100)</f>
        <v>0</v>
      </c>
      <c r="O37" s="654"/>
      <c r="P37" s="647">
        <f>AJ37+(AJ37*'1.1a-Jaarprijzen'!$C$100)</f>
        <v>0</v>
      </c>
      <c r="R37" s="653">
        <f t="shared" si="20"/>
        <v>0</v>
      </c>
      <c r="S37" s="648"/>
      <c r="T37" s="649"/>
      <c r="U37" s="846"/>
      <c r="V37" s="847"/>
      <c r="W37" s="133">
        <f t="shared" si="16"/>
        <v>0</v>
      </c>
      <c r="X37" s="133">
        <f t="shared" si="13"/>
        <v>0</v>
      </c>
      <c r="Y37" s="133">
        <f t="shared" si="14"/>
        <v>0</v>
      </c>
      <c r="Z37" s="133">
        <f t="shared" si="15"/>
        <v>0</v>
      </c>
      <c r="AA37" s="133">
        <f t="shared" si="18"/>
        <v>0</v>
      </c>
      <c r="AC37" s="319"/>
      <c r="AD37" s="528"/>
      <c r="AE37" s="528"/>
      <c r="AF37" s="528"/>
      <c r="AG37" s="528"/>
      <c r="AH37" s="589"/>
      <c r="AI37" s="589"/>
      <c r="AJ37" s="589"/>
      <c r="AK37" s="319"/>
      <c r="AL37" s="319"/>
    </row>
    <row r="38" spans="2:38" s="43" customFormat="1" ht="22" hidden="1" customHeight="1">
      <c r="D38" s="114"/>
      <c r="E38" s="114"/>
      <c r="F38" s="530"/>
      <c r="G38" s="530"/>
      <c r="H38" s="530"/>
      <c r="I38" s="531">
        <f t="shared" si="21"/>
        <v>0</v>
      </c>
      <c r="J38" s="532">
        <v>2</v>
      </c>
      <c r="K38" s="532"/>
      <c r="L38" s="532">
        <v>2</v>
      </c>
      <c r="N38" s="647">
        <f>AH38+(AH38*'1.1a-Jaarprijzen'!$C$100)</f>
        <v>0</v>
      </c>
      <c r="O38" s="654"/>
      <c r="P38" s="647">
        <f>AJ38+(AJ38*'1.1a-Jaarprijzen'!$C$100)</f>
        <v>0</v>
      </c>
      <c r="R38" s="653">
        <f t="shared" si="20"/>
        <v>0</v>
      </c>
      <c r="S38" s="648"/>
      <c r="T38" s="649"/>
      <c r="U38" s="656"/>
      <c r="V38" s="657"/>
      <c r="W38" s="133">
        <f t="shared" si="16"/>
        <v>0</v>
      </c>
      <c r="X38" s="133">
        <f t="shared" si="13"/>
        <v>0</v>
      </c>
      <c r="Y38" s="133">
        <f t="shared" si="14"/>
        <v>0</v>
      </c>
      <c r="Z38" s="133">
        <f t="shared" si="15"/>
        <v>0</v>
      </c>
      <c r="AA38" s="133">
        <f t="shared" si="18"/>
        <v>0</v>
      </c>
      <c r="AC38" s="319"/>
      <c r="AD38" s="528"/>
      <c r="AE38" s="528"/>
      <c r="AF38" s="528"/>
      <c r="AG38" s="528"/>
      <c r="AH38" s="589"/>
      <c r="AI38" s="589"/>
      <c r="AJ38" s="589"/>
      <c r="AK38" s="319"/>
      <c r="AL38" s="319"/>
    </row>
    <row r="39" spans="2:38" s="43" customFormat="1" ht="22" hidden="1" customHeight="1">
      <c r="D39" s="114"/>
      <c r="E39" s="114"/>
      <c r="F39" s="530"/>
      <c r="G39" s="530"/>
      <c r="H39" s="530"/>
      <c r="I39" s="531">
        <f t="shared" si="21"/>
        <v>0</v>
      </c>
      <c r="J39" s="532">
        <v>2</v>
      </c>
      <c r="K39" s="532"/>
      <c r="L39" s="532">
        <v>2</v>
      </c>
      <c r="N39" s="647">
        <f>AH39+(AH39*'1.1a-Jaarprijzen'!$C$100)</f>
        <v>0</v>
      </c>
      <c r="O39" s="654"/>
      <c r="P39" s="647">
        <f>AJ39+(AJ39*'1.1a-Jaarprijzen'!$C$100)</f>
        <v>0</v>
      </c>
      <c r="R39" s="653">
        <f t="shared" si="20"/>
        <v>0</v>
      </c>
      <c r="S39" s="648"/>
      <c r="T39" s="649"/>
      <c r="U39" s="656"/>
      <c r="V39" s="657"/>
      <c r="W39" s="133">
        <f t="shared" si="16"/>
        <v>0</v>
      </c>
      <c r="X39" s="133">
        <f t="shared" si="13"/>
        <v>0</v>
      </c>
      <c r="Y39" s="133">
        <f t="shared" si="14"/>
        <v>0</v>
      </c>
      <c r="Z39" s="133">
        <f t="shared" si="15"/>
        <v>0</v>
      </c>
      <c r="AA39" s="133">
        <f t="shared" si="18"/>
        <v>0</v>
      </c>
      <c r="AC39" s="319"/>
      <c r="AD39" s="528"/>
      <c r="AE39" s="528"/>
      <c r="AF39" s="528"/>
      <c r="AG39" s="528"/>
      <c r="AH39" s="589"/>
      <c r="AI39" s="589"/>
      <c r="AJ39" s="589"/>
      <c r="AK39" s="319"/>
      <c r="AL39" s="319"/>
    </row>
    <row r="40" spans="2:38" s="43" customFormat="1" ht="22" customHeight="1">
      <c r="D40" s="114"/>
      <c r="E40" s="114"/>
      <c r="F40" s="530"/>
      <c r="G40" s="530"/>
      <c r="H40" s="530"/>
      <c r="I40" s="531"/>
      <c r="J40" s="532"/>
      <c r="K40" s="532"/>
      <c r="L40" s="532"/>
      <c r="AC40" s="319"/>
      <c r="AD40" s="528"/>
    </row>
    <row r="41" spans="2:38">
      <c r="H41" s="319"/>
      <c r="J41" s="527"/>
      <c r="M41" s="319"/>
      <c r="N41" s="533"/>
      <c r="O41" s="533"/>
      <c r="P41" s="533"/>
      <c r="W41" s="43"/>
      <c r="AD41" s="528"/>
      <c r="AE41" s="528"/>
      <c r="AF41" s="528"/>
      <c r="AG41" s="528"/>
    </row>
    <row r="42" spans="2:38">
      <c r="D42" s="319" t="s">
        <v>308</v>
      </c>
      <c r="H42" s="319"/>
      <c r="J42" s="527"/>
      <c r="M42" s="319"/>
      <c r="N42" s="533"/>
      <c r="O42" s="533"/>
      <c r="R42" s="634" t="s">
        <v>320</v>
      </c>
      <c r="W42" s="43"/>
      <c r="AD42" s="528"/>
      <c r="AE42" s="528"/>
      <c r="AF42" s="528"/>
      <c r="AG42" s="528"/>
    </row>
    <row r="43" spans="2:38" ht="16" thickBot="1"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43"/>
      <c r="AD43" s="528"/>
      <c r="AE43" s="528"/>
      <c r="AF43" s="528"/>
      <c r="AG43" s="528"/>
    </row>
    <row r="44" spans="2:38"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</row>
    <row r="45" spans="2:38">
      <c r="H45" s="319"/>
      <c r="J45" s="527"/>
      <c r="M45" s="319"/>
      <c r="N45" s="533"/>
      <c r="O45" s="533"/>
      <c r="P45" s="533"/>
    </row>
    <row r="46" spans="2:38">
      <c r="H46" s="319"/>
      <c r="J46" s="527"/>
      <c r="M46" s="319"/>
      <c r="N46" s="533"/>
      <c r="O46" s="533"/>
      <c r="P46" s="533"/>
    </row>
    <row r="47" spans="2:38">
      <c r="D47" s="638" t="s">
        <v>40</v>
      </c>
      <c r="H47" s="319"/>
      <c r="I47" s="527"/>
      <c r="J47" s="527"/>
      <c r="L47" s="319"/>
      <c r="M47" s="319"/>
      <c r="P47" s="319"/>
    </row>
    <row r="48" spans="2:38">
      <c r="D48" s="319" t="s">
        <v>321</v>
      </c>
      <c r="H48" s="319"/>
      <c r="I48" s="527"/>
      <c r="J48" s="527"/>
      <c r="L48" s="319"/>
      <c r="M48" s="319"/>
      <c r="P48" s="319"/>
    </row>
    <row r="49" spans="4:16">
      <c r="D49" s="319" t="s">
        <v>65</v>
      </c>
      <c r="H49" s="319"/>
      <c r="I49" s="527"/>
      <c r="J49" s="527"/>
      <c r="L49" s="319"/>
      <c r="M49" s="319"/>
      <c r="P49" s="319"/>
    </row>
    <row r="50" spans="4:16">
      <c r="H50" s="319"/>
      <c r="I50" s="527"/>
      <c r="J50" s="527"/>
      <c r="L50" s="319"/>
      <c r="M50" s="319"/>
      <c r="P50" s="319"/>
    </row>
    <row r="51" spans="4:16">
      <c r="H51" s="319"/>
      <c r="I51" s="527"/>
      <c r="J51" s="527"/>
      <c r="L51" s="319"/>
      <c r="M51" s="319"/>
      <c r="P51" s="319"/>
    </row>
    <row r="52" spans="4:16">
      <c r="D52" s="638" t="s">
        <v>322</v>
      </c>
      <c r="H52" s="319"/>
      <c r="I52" s="527"/>
      <c r="J52" s="527"/>
      <c r="L52" s="319"/>
      <c r="M52" s="319"/>
      <c r="P52" s="319"/>
    </row>
    <row r="53" spans="4:16">
      <c r="H53" s="319"/>
      <c r="I53" s="527"/>
      <c r="J53" s="527"/>
      <c r="L53" s="319"/>
      <c r="M53" s="319"/>
      <c r="P53" s="319"/>
    </row>
    <row r="54" spans="4:16">
      <c r="D54" s="638" t="s">
        <v>14</v>
      </c>
      <c r="H54" s="319"/>
      <c r="I54" s="527"/>
      <c r="J54" s="527"/>
      <c r="L54" s="319"/>
      <c r="M54" s="319"/>
      <c r="P54" s="319"/>
    </row>
    <row r="55" spans="4:16">
      <c r="D55" s="638" t="s">
        <v>323</v>
      </c>
      <c r="E55" s="319" t="s">
        <v>324</v>
      </c>
      <c r="H55" s="319"/>
      <c r="I55" s="527"/>
      <c r="J55" s="527"/>
      <c r="L55" s="319"/>
      <c r="M55" s="319"/>
      <c r="P55" s="319"/>
    </row>
    <row r="56" spans="4:16">
      <c r="D56" s="638"/>
      <c r="H56" s="319"/>
      <c r="I56" s="527"/>
      <c r="J56" s="527"/>
      <c r="L56" s="319"/>
      <c r="M56" s="319"/>
      <c r="P56" s="319"/>
    </row>
    <row r="57" spans="4:16">
      <c r="D57" s="638"/>
      <c r="E57" s="319" t="s">
        <v>325</v>
      </c>
      <c r="H57" s="319"/>
      <c r="I57" s="527"/>
      <c r="J57" s="527"/>
      <c r="L57" s="319"/>
      <c r="M57" s="319"/>
      <c r="P57" s="319"/>
    </row>
    <row r="58" spans="4:16">
      <c r="D58" s="638"/>
      <c r="H58" s="319"/>
      <c r="I58" s="527"/>
      <c r="J58" s="527"/>
      <c r="L58" s="319"/>
      <c r="M58" s="319"/>
      <c r="P58" s="319"/>
    </row>
    <row r="59" spans="4:16">
      <c r="D59" s="638" t="s">
        <v>326</v>
      </c>
      <c r="E59" s="319" t="s">
        <v>327</v>
      </c>
    </row>
    <row r="60" spans="4:16">
      <c r="D60" s="638"/>
      <c r="E60" s="319" t="s">
        <v>328</v>
      </c>
    </row>
    <row r="61" spans="4:16">
      <c r="E61" s="319" t="s">
        <v>329</v>
      </c>
    </row>
  </sheetData>
  <mergeCells count="16">
    <mergeCell ref="U37:V37"/>
    <mergeCell ref="U34:V34"/>
    <mergeCell ref="U35:V35"/>
    <mergeCell ref="U36:V36"/>
    <mergeCell ref="U18:V18"/>
    <mergeCell ref="U29:V29"/>
    <mergeCell ref="U30:V30"/>
    <mergeCell ref="U31:V31"/>
    <mergeCell ref="U32:V32"/>
    <mergeCell ref="U27:V27"/>
    <mergeCell ref="U25:V25"/>
    <mergeCell ref="U26:V26"/>
    <mergeCell ref="U20:V20"/>
    <mergeCell ref="U21:V21"/>
    <mergeCell ref="U22:V22"/>
    <mergeCell ref="U23:V23"/>
  </mergeCells>
  <conditionalFormatting sqref="N20:N39">
    <cfRule type="cellIs" dxfId="10" priority="6" operator="greaterThan">
      <formula>0</formula>
    </cfRule>
  </conditionalFormatting>
  <conditionalFormatting sqref="O24:O26">
    <cfRule type="cellIs" dxfId="9" priority="2" operator="greaterThan">
      <formula>0</formula>
    </cfRule>
  </conditionalFormatting>
  <conditionalFormatting sqref="O27:O39">
    <cfRule type="cellIs" dxfId="8" priority="41" operator="greaterThan">
      <formula>0.01</formula>
    </cfRule>
  </conditionalFormatting>
  <conditionalFormatting sqref="O20:P23">
    <cfRule type="cellIs" dxfId="7" priority="4" operator="greaterThan">
      <formula>0</formula>
    </cfRule>
  </conditionalFormatting>
  <conditionalFormatting sqref="P24:P39">
    <cfRule type="cellIs" dxfId="6" priority="1" operator="greaterThan">
      <formula>0</formula>
    </cfRule>
  </conditionalFormatting>
  <conditionalFormatting sqref="R20:R39">
    <cfRule type="cellIs" dxfId="5" priority="20" operator="greaterThan">
      <formula>0.01</formula>
    </cfRule>
  </conditionalFormatting>
  <conditionalFormatting sqref="S20:S39 AH20:AJ39">
    <cfRule type="cellIs" dxfId="4" priority="56" operator="greaterThan">
      <formula>0.01</formula>
    </cfRule>
  </conditionalFormatting>
  <dataValidations disablePrompts="1" count="1">
    <dataValidation allowBlank="1" showInputMessage="1" showErrorMessage="1" promptTitle="Toelichting" prompt="Vul in deze gekleurde cellen de gevraagde informatie in._x000d_" sqref="B10" xr:uid="{3E66330E-FE8E-D442-93CC-453129DFEF8C}"/>
  </dataValidations>
  <pageMargins left="0.7" right="0.7" top="0.75" bottom="0.75" header="0.3" footer="0.3"/>
  <pageSetup paperSize="9" scale="54" orientation="landscape" horizontalDpi="0" verticalDpi="0"/>
  <picture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EDEA-605A-7643-956C-6E2FE336D66F}">
  <dimension ref="A3:AD43"/>
  <sheetViews>
    <sheetView showGridLines="0" showRowColHeaders="0" workbookViewId="0"/>
  </sheetViews>
  <sheetFormatPr baseColWidth="10" defaultRowHeight="13"/>
  <sheetData>
    <row r="3" spans="1:30" s="502" customFormat="1" ht="17" customHeight="1">
      <c r="A3" s="149">
        <v>185</v>
      </c>
      <c r="B3" s="343"/>
      <c r="C3" s="344"/>
      <c r="D3" s="703" t="e">
        <f>VLOOKUP(E3,'1.1a-Jaarprijzen'!B:G,6,FALSE)</f>
        <v>#N/A</v>
      </c>
      <c r="E3" s="704" t="s">
        <v>351</v>
      </c>
      <c r="F3" s="703" t="s">
        <v>263</v>
      </c>
      <c r="G3" s="705" t="s">
        <v>358</v>
      </c>
      <c r="H3" s="704" t="s">
        <v>356</v>
      </c>
      <c r="I3" s="310" t="str">
        <f t="shared" ref="I3:I43" si="0">IF($M3="",0,VLOOKUP($M3,Kengetal,4,FALSE))</f>
        <v>- . -</v>
      </c>
      <c r="J3" s="702" t="s">
        <v>421</v>
      </c>
      <c r="K3" s="311"/>
      <c r="L3" s="311">
        <v>31.5</v>
      </c>
      <c r="M3" s="702" t="s">
        <v>421</v>
      </c>
      <c r="N3" s="308"/>
      <c r="O3" s="313">
        <f t="shared" ref="O3:O43" si="1">VLOOKUP(M3,Kengetal,3,FALSE)+VLOOKUP(N3,Kengetal,3,FALSE)</f>
        <v>0</v>
      </c>
      <c r="P3" s="490">
        <v>1</v>
      </c>
      <c r="Q3" s="490">
        <v>1</v>
      </c>
      <c r="R3" s="305">
        <f t="shared" ref="R3:R43" si="2">U3*K3*P3</f>
        <v>0</v>
      </c>
      <c r="S3" s="305">
        <f t="shared" ref="S3:S43" si="3">V3*K3*Q3</f>
        <v>0</v>
      </c>
      <c r="T3" s="305">
        <f t="shared" ref="T3:T43" si="4">W3*K3*P3</f>
        <v>0</v>
      </c>
      <c r="U3" s="314">
        <f t="shared" ref="U3:U43" si="5">IF($M3=0,0,VLOOKUP($M3,Kengetal,6,FALSE))</f>
        <v>0</v>
      </c>
      <c r="V3" s="314">
        <f t="shared" ref="V3:V43" si="6">IF($M3=0,0,VLOOKUP($M3,Kengetal,7,FALSE))</f>
        <v>0</v>
      </c>
      <c r="W3" s="314">
        <f t="shared" ref="W3:W43" si="7">IF($N3=0,0,VLOOKUP($N3,Kengetal,6,FALSE))</f>
        <v>0</v>
      </c>
      <c r="X3" s="315">
        <f t="shared" ref="X3:X43" si="8">IF(M3="","",VLOOKUP(M3,Kengetal,13,FALSE))</f>
        <v>0</v>
      </c>
      <c r="Y3" s="316"/>
      <c r="Z3" s="317" t="e">
        <f>(R3+S3+T3)*'1.0-Contractblad'!#REF!</f>
        <v>#REF!</v>
      </c>
      <c r="AA3" s="317" t="e">
        <f>VLOOKUP(E3,'1.1a-Jaarprijzen'!$B$51:$Q$88,16,FALSE)*K3</f>
        <v>#N/A</v>
      </c>
      <c r="AC3" s="502">
        <f t="shared" ref="AC3:AC43" si="9">K3*O3</f>
        <v>0</v>
      </c>
      <c r="AD3" s="502" t="str">
        <f t="shared" ref="AD3:AD43" si="10">CONCATENATE(M3,"-",O3)</f>
        <v>- . --0</v>
      </c>
    </row>
    <row r="4" spans="1:30" s="502" customFormat="1" ht="17" customHeight="1">
      <c r="A4" s="504">
        <v>186</v>
      </c>
      <c r="B4" s="343"/>
      <c r="C4" s="344"/>
      <c r="D4" s="703" t="e">
        <f>VLOOKUP(E4,'1.1a-Jaarprijzen'!B:G,6,FALSE)</f>
        <v>#N/A</v>
      </c>
      <c r="E4" s="704" t="s">
        <v>351</v>
      </c>
      <c r="F4" s="703" t="s">
        <v>263</v>
      </c>
      <c r="G4" s="705" t="s">
        <v>359</v>
      </c>
      <c r="H4" s="704" t="s">
        <v>353</v>
      </c>
      <c r="I4" s="310" t="str">
        <f t="shared" si="0"/>
        <v>- . -</v>
      </c>
      <c r="J4" s="702" t="s">
        <v>421</v>
      </c>
      <c r="K4" s="311"/>
      <c r="L4" s="311">
        <v>344.6</v>
      </c>
      <c r="M4" s="702" t="s">
        <v>421</v>
      </c>
      <c r="N4" s="308"/>
      <c r="O4" s="313">
        <f t="shared" si="1"/>
        <v>0</v>
      </c>
      <c r="P4" s="490">
        <v>1</v>
      </c>
      <c r="Q4" s="490">
        <v>1</v>
      </c>
      <c r="R4" s="305">
        <f t="shared" si="2"/>
        <v>0</v>
      </c>
      <c r="S4" s="305">
        <f t="shared" si="3"/>
        <v>0</v>
      </c>
      <c r="T4" s="305">
        <f t="shared" si="4"/>
        <v>0</v>
      </c>
      <c r="U4" s="314">
        <f t="shared" si="5"/>
        <v>0</v>
      </c>
      <c r="V4" s="314">
        <f t="shared" si="6"/>
        <v>0</v>
      </c>
      <c r="W4" s="314">
        <f t="shared" si="7"/>
        <v>0</v>
      </c>
      <c r="X4" s="315">
        <f t="shared" si="8"/>
        <v>0</v>
      </c>
      <c r="Y4" s="316"/>
      <c r="Z4" s="317" t="e">
        <f>(R4+S4+T4)*'1.0-Contractblad'!#REF!</f>
        <v>#REF!</v>
      </c>
      <c r="AA4" s="317" t="e">
        <f>VLOOKUP(E4,'1.1a-Jaarprijzen'!$B$51:$Q$88,16,FALSE)*K4</f>
        <v>#N/A</v>
      </c>
      <c r="AC4" s="502">
        <f t="shared" si="9"/>
        <v>0</v>
      </c>
      <c r="AD4" s="502" t="str">
        <f t="shared" si="10"/>
        <v>- . --0</v>
      </c>
    </row>
    <row r="5" spans="1:30" s="502" customFormat="1" ht="17" customHeight="1">
      <c r="A5" s="149">
        <v>187</v>
      </c>
      <c r="B5" s="343"/>
      <c r="C5" s="344"/>
      <c r="D5" s="703" t="e">
        <f>VLOOKUP(E5,'1.1a-Jaarprijzen'!B:G,6,FALSE)</f>
        <v>#N/A</v>
      </c>
      <c r="E5" s="704" t="s">
        <v>351</v>
      </c>
      <c r="F5" s="703" t="s">
        <v>263</v>
      </c>
      <c r="G5" s="705" t="s">
        <v>360</v>
      </c>
      <c r="H5" s="704" t="s">
        <v>361</v>
      </c>
      <c r="I5" s="310" t="str">
        <f t="shared" si="0"/>
        <v>- . -</v>
      </c>
      <c r="J5" s="702" t="s">
        <v>421</v>
      </c>
      <c r="K5" s="311"/>
      <c r="L5" s="311">
        <v>54.9</v>
      </c>
      <c r="M5" s="702" t="s">
        <v>421</v>
      </c>
      <c r="N5" s="308"/>
      <c r="O5" s="313">
        <f t="shared" si="1"/>
        <v>0</v>
      </c>
      <c r="P5" s="490">
        <v>1</v>
      </c>
      <c r="Q5" s="490">
        <v>1</v>
      </c>
      <c r="R5" s="305">
        <f t="shared" si="2"/>
        <v>0</v>
      </c>
      <c r="S5" s="305">
        <f t="shared" si="3"/>
        <v>0</v>
      </c>
      <c r="T5" s="305">
        <f t="shared" si="4"/>
        <v>0</v>
      </c>
      <c r="U5" s="314">
        <f t="shared" si="5"/>
        <v>0</v>
      </c>
      <c r="V5" s="314">
        <f t="shared" si="6"/>
        <v>0</v>
      </c>
      <c r="W5" s="314">
        <f t="shared" si="7"/>
        <v>0</v>
      </c>
      <c r="X5" s="315">
        <f t="shared" si="8"/>
        <v>0</v>
      </c>
      <c r="Y5" s="316"/>
      <c r="Z5" s="317" t="e">
        <f>(R5+S5+T5)*'1.0-Contractblad'!#REF!</f>
        <v>#REF!</v>
      </c>
      <c r="AA5" s="317" t="e">
        <f>VLOOKUP(E5,'1.1a-Jaarprijzen'!$B$51:$Q$88,16,FALSE)*K5</f>
        <v>#N/A</v>
      </c>
      <c r="AC5" s="502">
        <f t="shared" si="9"/>
        <v>0</v>
      </c>
      <c r="AD5" s="502" t="str">
        <f t="shared" si="10"/>
        <v>- . --0</v>
      </c>
    </row>
    <row r="6" spans="1:30" s="502" customFormat="1" ht="17" customHeight="1">
      <c r="A6" s="504">
        <v>188</v>
      </c>
      <c r="B6" s="343"/>
      <c r="C6" s="344"/>
      <c r="D6" s="703" t="e">
        <f>VLOOKUP(E6,'1.1a-Jaarprijzen'!B:G,6,FALSE)</f>
        <v>#N/A</v>
      </c>
      <c r="E6" s="704" t="s">
        <v>351</v>
      </c>
      <c r="F6" s="703" t="s">
        <v>263</v>
      </c>
      <c r="G6" s="705" t="s">
        <v>362</v>
      </c>
      <c r="H6" s="704" t="s">
        <v>363</v>
      </c>
      <c r="I6" s="310" t="str">
        <f t="shared" si="0"/>
        <v>- . -</v>
      </c>
      <c r="J6" s="702" t="s">
        <v>421</v>
      </c>
      <c r="K6" s="311"/>
      <c r="L6" s="311">
        <v>74.2</v>
      </c>
      <c r="M6" s="702" t="s">
        <v>421</v>
      </c>
      <c r="N6" s="308"/>
      <c r="O6" s="313">
        <f t="shared" si="1"/>
        <v>0</v>
      </c>
      <c r="P6" s="490">
        <v>1</v>
      </c>
      <c r="Q6" s="490">
        <v>1</v>
      </c>
      <c r="R6" s="305">
        <f t="shared" si="2"/>
        <v>0</v>
      </c>
      <c r="S6" s="305">
        <f t="shared" si="3"/>
        <v>0</v>
      </c>
      <c r="T6" s="305">
        <f t="shared" si="4"/>
        <v>0</v>
      </c>
      <c r="U6" s="314">
        <f t="shared" si="5"/>
        <v>0</v>
      </c>
      <c r="V6" s="314">
        <f t="shared" si="6"/>
        <v>0</v>
      </c>
      <c r="W6" s="314">
        <f t="shared" si="7"/>
        <v>0</v>
      </c>
      <c r="X6" s="315">
        <f t="shared" si="8"/>
        <v>0</v>
      </c>
      <c r="Y6" s="316"/>
      <c r="Z6" s="317" t="e">
        <f>(R6+S6+T6)*'1.0-Contractblad'!#REF!</f>
        <v>#REF!</v>
      </c>
      <c r="AA6" s="317" t="e">
        <f>VLOOKUP(E6,'1.1a-Jaarprijzen'!$B$51:$Q$88,16,FALSE)*K6</f>
        <v>#N/A</v>
      </c>
      <c r="AC6" s="502">
        <f t="shared" si="9"/>
        <v>0</v>
      </c>
      <c r="AD6" s="502" t="str">
        <f t="shared" si="10"/>
        <v>- . --0</v>
      </c>
    </row>
    <row r="7" spans="1:30" s="502" customFormat="1" ht="17" customHeight="1">
      <c r="A7" s="149">
        <v>189</v>
      </c>
      <c r="B7" s="343"/>
      <c r="C7" s="344"/>
      <c r="D7" s="703" t="e">
        <f>VLOOKUP(E7,'1.1a-Jaarprijzen'!B:G,6,FALSE)</f>
        <v>#N/A</v>
      </c>
      <c r="E7" s="704" t="s">
        <v>351</v>
      </c>
      <c r="F7" s="703" t="s">
        <v>263</v>
      </c>
      <c r="G7" s="705" t="s">
        <v>364</v>
      </c>
      <c r="H7" s="704" t="s">
        <v>365</v>
      </c>
      <c r="I7" s="310" t="str">
        <f t="shared" si="0"/>
        <v>- . -</v>
      </c>
      <c r="J7" s="702" t="s">
        <v>421</v>
      </c>
      <c r="K7" s="311"/>
      <c r="L7" s="311">
        <v>11.5</v>
      </c>
      <c r="M7" s="702" t="s">
        <v>421</v>
      </c>
      <c r="N7" s="308"/>
      <c r="O7" s="313">
        <f t="shared" si="1"/>
        <v>0</v>
      </c>
      <c r="P7" s="490">
        <v>1</v>
      </c>
      <c r="Q7" s="490">
        <v>1</v>
      </c>
      <c r="R7" s="305">
        <f t="shared" si="2"/>
        <v>0</v>
      </c>
      <c r="S7" s="305">
        <f t="shared" si="3"/>
        <v>0</v>
      </c>
      <c r="T7" s="305">
        <f t="shared" si="4"/>
        <v>0</v>
      </c>
      <c r="U7" s="314">
        <f t="shared" si="5"/>
        <v>0</v>
      </c>
      <c r="V7" s="314">
        <f t="shared" si="6"/>
        <v>0</v>
      </c>
      <c r="W7" s="314">
        <f t="shared" si="7"/>
        <v>0</v>
      </c>
      <c r="X7" s="315">
        <f t="shared" si="8"/>
        <v>0</v>
      </c>
      <c r="Y7" s="316"/>
      <c r="Z7" s="317" t="e">
        <f>(R7+S7+T7)*'1.0-Contractblad'!#REF!</f>
        <v>#REF!</v>
      </c>
      <c r="AA7" s="317" t="e">
        <f>VLOOKUP(E7,'1.1a-Jaarprijzen'!$B$51:$Q$88,16,FALSE)*K7</f>
        <v>#N/A</v>
      </c>
      <c r="AC7" s="502">
        <f t="shared" si="9"/>
        <v>0</v>
      </c>
      <c r="AD7" s="502" t="str">
        <f t="shared" si="10"/>
        <v>- . --0</v>
      </c>
    </row>
    <row r="8" spans="1:30" s="502" customFormat="1" ht="17" customHeight="1">
      <c r="A8" s="504">
        <v>190</v>
      </c>
      <c r="B8" s="343"/>
      <c r="C8" s="344"/>
      <c r="D8" s="703" t="e">
        <f>VLOOKUP(E8,'1.1a-Jaarprijzen'!B:G,6,FALSE)</f>
        <v>#N/A</v>
      </c>
      <c r="E8" s="704" t="s">
        <v>351</v>
      </c>
      <c r="F8" s="703" t="s">
        <v>263</v>
      </c>
      <c r="G8" s="705" t="s">
        <v>366</v>
      </c>
      <c r="H8" s="704" t="s">
        <v>367</v>
      </c>
      <c r="I8" s="310" t="str">
        <f t="shared" si="0"/>
        <v>- . -</v>
      </c>
      <c r="J8" s="702" t="s">
        <v>421</v>
      </c>
      <c r="K8" s="311"/>
      <c r="L8" s="311">
        <v>10.5</v>
      </c>
      <c r="M8" s="702" t="s">
        <v>421</v>
      </c>
      <c r="N8" s="308"/>
      <c r="O8" s="313">
        <f t="shared" si="1"/>
        <v>0</v>
      </c>
      <c r="P8" s="490">
        <v>1</v>
      </c>
      <c r="Q8" s="490">
        <v>1</v>
      </c>
      <c r="R8" s="305">
        <f t="shared" si="2"/>
        <v>0</v>
      </c>
      <c r="S8" s="305">
        <f t="shared" si="3"/>
        <v>0</v>
      </c>
      <c r="T8" s="305">
        <f t="shared" si="4"/>
        <v>0</v>
      </c>
      <c r="U8" s="314">
        <f t="shared" si="5"/>
        <v>0</v>
      </c>
      <c r="V8" s="314">
        <f t="shared" si="6"/>
        <v>0</v>
      </c>
      <c r="W8" s="314">
        <f t="shared" si="7"/>
        <v>0</v>
      </c>
      <c r="X8" s="315">
        <f t="shared" si="8"/>
        <v>0</v>
      </c>
      <c r="Y8" s="316"/>
      <c r="Z8" s="317" t="e">
        <f>(R8+S8+T8)*'1.0-Contractblad'!#REF!</f>
        <v>#REF!</v>
      </c>
      <c r="AA8" s="317" t="e">
        <f>VLOOKUP(E8,'1.1a-Jaarprijzen'!$B$51:$Q$88,16,FALSE)*K8</f>
        <v>#N/A</v>
      </c>
      <c r="AC8" s="502">
        <f t="shared" si="9"/>
        <v>0</v>
      </c>
      <c r="AD8" s="502" t="str">
        <f t="shared" si="10"/>
        <v>- . --0</v>
      </c>
    </row>
    <row r="9" spans="1:30" s="502" customFormat="1" ht="17" customHeight="1">
      <c r="A9" s="149">
        <v>191</v>
      </c>
      <c r="B9" s="343"/>
      <c r="C9" s="344"/>
      <c r="D9" s="703" t="e">
        <f>VLOOKUP(E9,'1.1a-Jaarprijzen'!B:G,6,FALSE)</f>
        <v>#N/A</v>
      </c>
      <c r="E9" s="704" t="s">
        <v>351</v>
      </c>
      <c r="F9" s="703" t="s">
        <v>263</v>
      </c>
      <c r="G9" s="705" t="s">
        <v>368</v>
      </c>
      <c r="H9" s="704" t="s">
        <v>369</v>
      </c>
      <c r="I9" s="310" t="str">
        <f t="shared" si="0"/>
        <v>- . -</v>
      </c>
      <c r="J9" s="702" t="s">
        <v>421</v>
      </c>
      <c r="K9" s="311"/>
      <c r="L9" s="311">
        <v>17.8</v>
      </c>
      <c r="M9" s="702" t="s">
        <v>421</v>
      </c>
      <c r="N9" s="308"/>
      <c r="O9" s="313">
        <f t="shared" si="1"/>
        <v>0</v>
      </c>
      <c r="P9" s="490">
        <v>1</v>
      </c>
      <c r="Q9" s="490">
        <v>1</v>
      </c>
      <c r="R9" s="305">
        <f t="shared" si="2"/>
        <v>0</v>
      </c>
      <c r="S9" s="305">
        <f t="shared" si="3"/>
        <v>0</v>
      </c>
      <c r="T9" s="305">
        <f t="shared" si="4"/>
        <v>0</v>
      </c>
      <c r="U9" s="314">
        <f t="shared" si="5"/>
        <v>0</v>
      </c>
      <c r="V9" s="314">
        <f t="shared" si="6"/>
        <v>0</v>
      </c>
      <c r="W9" s="314">
        <f t="shared" si="7"/>
        <v>0</v>
      </c>
      <c r="X9" s="315">
        <f t="shared" si="8"/>
        <v>0</v>
      </c>
      <c r="Y9" s="316"/>
      <c r="Z9" s="317" t="e">
        <f>(R9+S9+T9)*'1.0-Contractblad'!#REF!</f>
        <v>#REF!</v>
      </c>
      <c r="AA9" s="317" t="e">
        <f>VLOOKUP(E9,'1.1a-Jaarprijzen'!$B$51:$Q$88,16,FALSE)*K9</f>
        <v>#N/A</v>
      </c>
      <c r="AC9" s="502">
        <f t="shared" si="9"/>
        <v>0</v>
      </c>
      <c r="AD9" s="502" t="str">
        <f t="shared" si="10"/>
        <v>- . --0</v>
      </c>
    </row>
    <row r="10" spans="1:30" s="502" customFormat="1" ht="17" customHeight="1">
      <c r="A10" s="504">
        <v>192</v>
      </c>
      <c r="B10" s="343"/>
      <c r="C10" s="344"/>
      <c r="D10" s="703" t="e">
        <f>VLOOKUP(E10,'1.1a-Jaarprijzen'!B:G,6,FALSE)</f>
        <v>#N/A</v>
      </c>
      <c r="E10" s="704" t="s">
        <v>351</v>
      </c>
      <c r="F10" s="703" t="s">
        <v>263</v>
      </c>
      <c r="G10" s="705" t="s">
        <v>370</v>
      </c>
      <c r="H10" s="704" t="s">
        <v>367</v>
      </c>
      <c r="I10" s="310" t="str">
        <f t="shared" si="0"/>
        <v>- . -</v>
      </c>
      <c r="J10" s="702" t="s">
        <v>421</v>
      </c>
      <c r="K10" s="311"/>
      <c r="L10" s="311">
        <v>20.2</v>
      </c>
      <c r="M10" s="702" t="s">
        <v>421</v>
      </c>
      <c r="N10" s="308"/>
      <c r="O10" s="313">
        <f t="shared" si="1"/>
        <v>0</v>
      </c>
      <c r="P10" s="490">
        <v>1</v>
      </c>
      <c r="Q10" s="490">
        <v>1</v>
      </c>
      <c r="R10" s="305">
        <f t="shared" si="2"/>
        <v>0</v>
      </c>
      <c r="S10" s="305">
        <f t="shared" si="3"/>
        <v>0</v>
      </c>
      <c r="T10" s="305">
        <f t="shared" si="4"/>
        <v>0</v>
      </c>
      <c r="U10" s="314">
        <f t="shared" si="5"/>
        <v>0</v>
      </c>
      <c r="V10" s="314">
        <f t="shared" si="6"/>
        <v>0</v>
      </c>
      <c r="W10" s="314">
        <f t="shared" si="7"/>
        <v>0</v>
      </c>
      <c r="X10" s="315">
        <f t="shared" si="8"/>
        <v>0</v>
      </c>
      <c r="Y10" s="316"/>
      <c r="Z10" s="317" t="e">
        <f>(R10+S10+T10)*'1.0-Contractblad'!#REF!</f>
        <v>#REF!</v>
      </c>
      <c r="AA10" s="317" t="e">
        <f>VLOOKUP(E10,'1.1a-Jaarprijzen'!$B$51:$Q$88,16,FALSE)*K10</f>
        <v>#N/A</v>
      </c>
      <c r="AC10" s="502">
        <f t="shared" si="9"/>
        <v>0</v>
      </c>
      <c r="AD10" s="502" t="str">
        <f t="shared" si="10"/>
        <v>- . --0</v>
      </c>
    </row>
    <row r="11" spans="1:30" s="502" customFormat="1" ht="17" customHeight="1">
      <c r="A11" s="149">
        <v>193</v>
      </c>
      <c r="B11" s="343"/>
      <c r="C11" s="344"/>
      <c r="D11" s="703" t="e">
        <f>VLOOKUP(E11,'1.1a-Jaarprijzen'!B:G,6,FALSE)</f>
        <v>#N/A</v>
      </c>
      <c r="E11" s="704" t="s">
        <v>351</v>
      </c>
      <c r="F11" s="703" t="s">
        <v>263</v>
      </c>
      <c r="G11" s="705" t="s">
        <v>371</v>
      </c>
      <c r="H11" s="704" t="s">
        <v>372</v>
      </c>
      <c r="I11" s="310" t="str">
        <f t="shared" si="0"/>
        <v>- . -</v>
      </c>
      <c r="J11" s="702" t="s">
        <v>421</v>
      </c>
      <c r="K11" s="311"/>
      <c r="L11" s="311">
        <v>32.4</v>
      </c>
      <c r="M11" s="702" t="s">
        <v>421</v>
      </c>
      <c r="N11" s="308"/>
      <c r="O11" s="313">
        <f t="shared" si="1"/>
        <v>0</v>
      </c>
      <c r="P11" s="490">
        <v>1</v>
      </c>
      <c r="Q11" s="490">
        <v>1</v>
      </c>
      <c r="R11" s="305">
        <f t="shared" si="2"/>
        <v>0</v>
      </c>
      <c r="S11" s="305">
        <f t="shared" si="3"/>
        <v>0</v>
      </c>
      <c r="T11" s="305">
        <f t="shared" si="4"/>
        <v>0</v>
      </c>
      <c r="U11" s="314">
        <f t="shared" si="5"/>
        <v>0</v>
      </c>
      <c r="V11" s="314">
        <f t="shared" si="6"/>
        <v>0</v>
      </c>
      <c r="W11" s="314">
        <f t="shared" si="7"/>
        <v>0</v>
      </c>
      <c r="X11" s="315">
        <f t="shared" si="8"/>
        <v>0</v>
      </c>
      <c r="Y11" s="316"/>
      <c r="Z11" s="317" t="e">
        <f>(R11+S11+T11)*'1.0-Contractblad'!#REF!</f>
        <v>#REF!</v>
      </c>
      <c r="AA11" s="317" t="e">
        <f>VLOOKUP(E11,'1.1a-Jaarprijzen'!$B$51:$Q$88,16,FALSE)*K11</f>
        <v>#N/A</v>
      </c>
      <c r="AC11" s="502">
        <f t="shared" si="9"/>
        <v>0</v>
      </c>
      <c r="AD11" s="502" t="str">
        <f t="shared" si="10"/>
        <v>- . --0</v>
      </c>
    </row>
    <row r="12" spans="1:30" s="502" customFormat="1" ht="17" customHeight="1">
      <c r="A12" s="504">
        <v>194</v>
      </c>
      <c r="B12" s="343"/>
      <c r="C12" s="344"/>
      <c r="D12" s="703" t="e">
        <f>VLOOKUP(E12,'1.1a-Jaarprijzen'!B:G,6,FALSE)</f>
        <v>#N/A</v>
      </c>
      <c r="E12" s="704" t="s">
        <v>351</v>
      </c>
      <c r="F12" s="703" t="s">
        <v>263</v>
      </c>
      <c r="G12" s="705" t="s">
        <v>373</v>
      </c>
      <c r="H12" s="704" t="s">
        <v>367</v>
      </c>
      <c r="I12" s="310" t="str">
        <f t="shared" si="0"/>
        <v>- . -</v>
      </c>
      <c r="J12" s="702" t="s">
        <v>421</v>
      </c>
      <c r="K12" s="311"/>
      <c r="L12" s="311">
        <v>10.8</v>
      </c>
      <c r="M12" s="702" t="s">
        <v>421</v>
      </c>
      <c r="N12" s="308"/>
      <c r="O12" s="313">
        <f t="shared" si="1"/>
        <v>0</v>
      </c>
      <c r="P12" s="490">
        <v>1</v>
      </c>
      <c r="Q12" s="490">
        <v>1</v>
      </c>
      <c r="R12" s="305">
        <f t="shared" si="2"/>
        <v>0</v>
      </c>
      <c r="S12" s="305">
        <f t="shared" si="3"/>
        <v>0</v>
      </c>
      <c r="T12" s="305">
        <f t="shared" si="4"/>
        <v>0</v>
      </c>
      <c r="U12" s="314">
        <f t="shared" si="5"/>
        <v>0</v>
      </c>
      <c r="V12" s="314">
        <f t="shared" si="6"/>
        <v>0</v>
      </c>
      <c r="W12" s="314">
        <f t="shared" si="7"/>
        <v>0</v>
      </c>
      <c r="X12" s="315">
        <f t="shared" si="8"/>
        <v>0</v>
      </c>
      <c r="Y12" s="316"/>
      <c r="Z12" s="317" t="e">
        <f>(R12+S12+T12)*'1.0-Contractblad'!#REF!</f>
        <v>#REF!</v>
      </c>
      <c r="AA12" s="317" t="e">
        <f>VLOOKUP(E12,'1.1a-Jaarprijzen'!$B$51:$Q$88,16,FALSE)*K12</f>
        <v>#N/A</v>
      </c>
      <c r="AC12" s="502">
        <f t="shared" si="9"/>
        <v>0</v>
      </c>
      <c r="AD12" s="502" t="str">
        <f t="shared" si="10"/>
        <v>- . --0</v>
      </c>
    </row>
    <row r="13" spans="1:30" s="502" customFormat="1" ht="17" customHeight="1">
      <c r="A13" s="149">
        <v>195</v>
      </c>
      <c r="B13" s="343"/>
      <c r="C13" s="344"/>
      <c r="D13" s="703" t="e">
        <f>VLOOKUP(E13,'1.1a-Jaarprijzen'!B:G,6,FALSE)</f>
        <v>#N/A</v>
      </c>
      <c r="E13" s="704" t="s">
        <v>351</v>
      </c>
      <c r="F13" s="703" t="s">
        <v>263</v>
      </c>
      <c r="G13" s="705" t="s">
        <v>374</v>
      </c>
      <c r="H13" s="704" t="s">
        <v>355</v>
      </c>
      <c r="I13" s="310" t="str">
        <f t="shared" si="0"/>
        <v>- . -</v>
      </c>
      <c r="J13" s="702" t="s">
        <v>421</v>
      </c>
      <c r="K13" s="311"/>
      <c r="L13" s="311">
        <v>1.8</v>
      </c>
      <c r="M13" s="702" t="s">
        <v>421</v>
      </c>
      <c r="N13" s="308"/>
      <c r="O13" s="313">
        <f t="shared" si="1"/>
        <v>0</v>
      </c>
      <c r="P13" s="490">
        <v>1</v>
      </c>
      <c r="Q13" s="490">
        <v>1</v>
      </c>
      <c r="R13" s="305">
        <f t="shared" si="2"/>
        <v>0</v>
      </c>
      <c r="S13" s="305">
        <f t="shared" si="3"/>
        <v>0</v>
      </c>
      <c r="T13" s="305">
        <f t="shared" si="4"/>
        <v>0</v>
      </c>
      <c r="U13" s="314">
        <f t="shared" si="5"/>
        <v>0</v>
      </c>
      <c r="V13" s="314">
        <f t="shared" si="6"/>
        <v>0</v>
      </c>
      <c r="W13" s="314">
        <f t="shared" si="7"/>
        <v>0</v>
      </c>
      <c r="X13" s="315">
        <f t="shared" si="8"/>
        <v>0</v>
      </c>
      <c r="Y13" s="316"/>
      <c r="Z13" s="317" t="e">
        <f>(R13+S13+T13)*'1.0-Contractblad'!#REF!</f>
        <v>#REF!</v>
      </c>
      <c r="AA13" s="317" t="e">
        <f>VLOOKUP(E13,'1.1a-Jaarprijzen'!$B$51:$Q$88,16,FALSE)*K13</f>
        <v>#N/A</v>
      </c>
      <c r="AC13" s="502">
        <f t="shared" si="9"/>
        <v>0</v>
      </c>
      <c r="AD13" s="502" t="str">
        <f t="shared" si="10"/>
        <v>- . --0</v>
      </c>
    </row>
    <row r="14" spans="1:30" s="502" customFormat="1" ht="17" customHeight="1">
      <c r="A14" s="504">
        <v>196</v>
      </c>
      <c r="B14" s="343"/>
      <c r="C14" s="344"/>
      <c r="D14" s="703" t="e">
        <f>VLOOKUP(E14,'1.1a-Jaarprijzen'!B:G,6,FALSE)</f>
        <v>#N/A</v>
      </c>
      <c r="E14" s="704" t="s">
        <v>351</v>
      </c>
      <c r="F14" s="703" t="s">
        <v>263</v>
      </c>
      <c r="G14" s="705" t="s">
        <v>375</v>
      </c>
      <c r="H14" s="704" t="s">
        <v>365</v>
      </c>
      <c r="I14" s="310" t="str">
        <f t="shared" si="0"/>
        <v>- . -</v>
      </c>
      <c r="J14" s="702" t="s">
        <v>421</v>
      </c>
      <c r="K14" s="311"/>
      <c r="L14" s="311">
        <v>2.8</v>
      </c>
      <c r="M14" s="702" t="s">
        <v>421</v>
      </c>
      <c r="N14" s="308"/>
      <c r="O14" s="313">
        <f t="shared" si="1"/>
        <v>0</v>
      </c>
      <c r="P14" s="490">
        <v>1</v>
      </c>
      <c r="Q14" s="490">
        <v>1</v>
      </c>
      <c r="R14" s="305">
        <f t="shared" si="2"/>
        <v>0</v>
      </c>
      <c r="S14" s="305">
        <f t="shared" si="3"/>
        <v>0</v>
      </c>
      <c r="T14" s="305">
        <f t="shared" si="4"/>
        <v>0</v>
      </c>
      <c r="U14" s="314">
        <f t="shared" si="5"/>
        <v>0</v>
      </c>
      <c r="V14" s="314">
        <f t="shared" si="6"/>
        <v>0</v>
      </c>
      <c r="W14" s="314">
        <f t="shared" si="7"/>
        <v>0</v>
      </c>
      <c r="X14" s="315">
        <f t="shared" si="8"/>
        <v>0</v>
      </c>
      <c r="Y14" s="316"/>
      <c r="Z14" s="317" t="e">
        <f>(R14+S14+T14)*'1.0-Contractblad'!#REF!</f>
        <v>#REF!</v>
      </c>
      <c r="AA14" s="317" t="e">
        <f>VLOOKUP(E14,'1.1a-Jaarprijzen'!$B$51:$Q$88,16,FALSE)*K14</f>
        <v>#N/A</v>
      </c>
      <c r="AC14" s="502">
        <f t="shared" si="9"/>
        <v>0</v>
      </c>
      <c r="AD14" s="502" t="str">
        <f t="shared" si="10"/>
        <v>- . --0</v>
      </c>
    </row>
    <row r="15" spans="1:30" s="502" customFormat="1" ht="17" customHeight="1">
      <c r="A15" s="149">
        <v>197</v>
      </c>
      <c r="B15" s="343"/>
      <c r="C15" s="344"/>
      <c r="D15" s="703" t="e">
        <f>VLOOKUP(E15,'1.1a-Jaarprijzen'!B:G,6,FALSE)</f>
        <v>#N/A</v>
      </c>
      <c r="E15" s="704" t="s">
        <v>351</v>
      </c>
      <c r="F15" s="703" t="s">
        <v>263</v>
      </c>
      <c r="G15" s="705" t="s">
        <v>376</v>
      </c>
      <c r="H15" s="704" t="s">
        <v>367</v>
      </c>
      <c r="I15" s="310" t="str">
        <f t="shared" si="0"/>
        <v>- . -</v>
      </c>
      <c r="J15" s="702" t="s">
        <v>421</v>
      </c>
      <c r="K15" s="311"/>
      <c r="L15" s="311">
        <v>19.2</v>
      </c>
      <c r="M15" s="702" t="s">
        <v>421</v>
      </c>
      <c r="N15" s="308"/>
      <c r="O15" s="313">
        <f t="shared" si="1"/>
        <v>0</v>
      </c>
      <c r="P15" s="490">
        <v>1</v>
      </c>
      <c r="Q15" s="490">
        <v>1</v>
      </c>
      <c r="R15" s="305">
        <f t="shared" si="2"/>
        <v>0</v>
      </c>
      <c r="S15" s="305">
        <f t="shared" si="3"/>
        <v>0</v>
      </c>
      <c r="T15" s="305">
        <f t="shared" si="4"/>
        <v>0</v>
      </c>
      <c r="U15" s="314">
        <f t="shared" si="5"/>
        <v>0</v>
      </c>
      <c r="V15" s="314">
        <f t="shared" si="6"/>
        <v>0</v>
      </c>
      <c r="W15" s="314">
        <f t="shared" si="7"/>
        <v>0</v>
      </c>
      <c r="X15" s="315">
        <f t="shared" si="8"/>
        <v>0</v>
      </c>
      <c r="Y15" s="316"/>
      <c r="Z15" s="317" t="e">
        <f>(R15+S15+T15)*'1.0-Contractblad'!#REF!</f>
        <v>#REF!</v>
      </c>
      <c r="AA15" s="317" t="e">
        <f>VLOOKUP(E15,'1.1a-Jaarprijzen'!$B$51:$Q$88,16,FALSE)*K15</f>
        <v>#N/A</v>
      </c>
      <c r="AC15" s="502">
        <f t="shared" si="9"/>
        <v>0</v>
      </c>
      <c r="AD15" s="502" t="str">
        <f t="shared" si="10"/>
        <v>- . --0</v>
      </c>
    </row>
    <row r="16" spans="1:30" s="502" customFormat="1" ht="17" customHeight="1">
      <c r="A16" s="504">
        <v>198</v>
      </c>
      <c r="B16" s="343"/>
      <c r="C16" s="344"/>
      <c r="D16" s="703" t="e">
        <f>VLOOKUP(E16,'1.1a-Jaarprijzen'!B:G,6,FALSE)</f>
        <v>#N/A</v>
      </c>
      <c r="E16" s="704" t="s">
        <v>351</v>
      </c>
      <c r="F16" s="703" t="s">
        <v>263</v>
      </c>
      <c r="G16" s="705" t="s">
        <v>377</v>
      </c>
      <c r="H16" s="704" t="s">
        <v>378</v>
      </c>
      <c r="I16" s="310" t="str">
        <f t="shared" si="0"/>
        <v>- . -</v>
      </c>
      <c r="J16" s="702" t="s">
        <v>421</v>
      </c>
      <c r="K16" s="311"/>
      <c r="L16" s="311">
        <v>0.9</v>
      </c>
      <c r="M16" s="702" t="s">
        <v>421</v>
      </c>
      <c r="N16" s="308"/>
      <c r="O16" s="313">
        <f t="shared" si="1"/>
        <v>0</v>
      </c>
      <c r="P16" s="490">
        <v>1</v>
      </c>
      <c r="Q16" s="490">
        <v>1</v>
      </c>
      <c r="R16" s="305">
        <f t="shared" si="2"/>
        <v>0</v>
      </c>
      <c r="S16" s="305">
        <f t="shared" si="3"/>
        <v>0</v>
      </c>
      <c r="T16" s="305">
        <f t="shared" si="4"/>
        <v>0</v>
      </c>
      <c r="U16" s="314">
        <f t="shared" si="5"/>
        <v>0</v>
      </c>
      <c r="V16" s="314">
        <f t="shared" si="6"/>
        <v>0</v>
      </c>
      <c r="W16" s="314">
        <f t="shared" si="7"/>
        <v>0</v>
      </c>
      <c r="X16" s="315">
        <f t="shared" si="8"/>
        <v>0</v>
      </c>
      <c r="Y16" s="316"/>
      <c r="Z16" s="317" t="e">
        <f>(R16+S16+T16)*'1.0-Contractblad'!#REF!</f>
        <v>#REF!</v>
      </c>
      <c r="AA16" s="317" t="e">
        <f>VLOOKUP(E16,'1.1a-Jaarprijzen'!$B$51:$Q$88,16,FALSE)*K16</f>
        <v>#N/A</v>
      </c>
      <c r="AC16" s="502">
        <f t="shared" si="9"/>
        <v>0</v>
      </c>
      <c r="AD16" s="502" t="str">
        <f t="shared" si="10"/>
        <v>- . --0</v>
      </c>
    </row>
    <row r="17" spans="1:30" s="502" customFormat="1" ht="17" customHeight="1">
      <c r="A17" s="149">
        <v>199</v>
      </c>
      <c r="B17" s="343"/>
      <c r="C17" s="344"/>
      <c r="D17" s="703" t="e">
        <f>VLOOKUP(E17,'1.1a-Jaarprijzen'!B:G,6,FALSE)</f>
        <v>#N/A</v>
      </c>
      <c r="E17" s="704" t="s">
        <v>351</v>
      </c>
      <c r="F17" s="703" t="s">
        <v>263</v>
      </c>
      <c r="G17" s="705" t="s">
        <v>379</v>
      </c>
      <c r="H17" s="704" t="s">
        <v>367</v>
      </c>
      <c r="I17" s="310" t="str">
        <f t="shared" si="0"/>
        <v>- . -</v>
      </c>
      <c r="J17" s="702" t="s">
        <v>421</v>
      </c>
      <c r="K17" s="311"/>
      <c r="L17" s="311">
        <v>12.7</v>
      </c>
      <c r="M17" s="702" t="s">
        <v>421</v>
      </c>
      <c r="N17" s="308"/>
      <c r="O17" s="313">
        <f t="shared" si="1"/>
        <v>0</v>
      </c>
      <c r="P17" s="490">
        <v>1</v>
      </c>
      <c r="Q17" s="490">
        <v>1</v>
      </c>
      <c r="R17" s="305">
        <f t="shared" si="2"/>
        <v>0</v>
      </c>
      <c r="S17" s="305">
        <f t="shared" si="3"/>
        <v>0</v>
      </c>
      <c r="T17" s="305">
        <f t="shared" si="4"/>
        <v>0</v>
      </c>
      <c r="U17" s="314">
        <f t="shared" si="5"/>
        <v>0</v>
      </c>
      <c r="V17" s="314">
        <f t="shared" si="6"/>
        <v>0</v>
      </c>
      <c r="W17" s="314">
        <f t="shared" si="7"/>
        <v>0</v>
      </c>
      <c r="X17" s="315">
        <f t="shared" si="8"/>
        <v>0</v>
      </c>
      <c r="Y17" s="316"/>
      <c r="Z17" s="317" t="e">
        <f>(R17+S17+T17)*'1.0-Contractblad'!#REF!</f>
        <v>#REF!</v>
      </c>
      <c r="AA17" s="317" t="e">
        <f>VLOOKUP(E17,'1.1a-Jaarprijzen'!$B$51:$Q$88,16,FALSE)*K17</f>
        <v>#N/A</v>
      </c>
      <c r="AC17" s="502">
        <f t="shared" si="9"/>
        <v>0</v>
      </c>
      <c r="AD17" s="502" t="str">
        <f t="shared" si="10"/>
        <v>- . --0</v>
      </c>
    </row>
    <row r="18" spans="1:30" s="502" customFormat="1" ht="17" customHeight="1">
      <c r="A18" s="504">
        <v>200</v>
      </c>
      <c r="B18" s="343"/>
      <c r="C18" s="344"/>
      <c r="D18" s="703" t="e">
        <f>VLOOKUP(E18,'1.1a-Jaarprijzen'!B:G,6,FALSE)</f>
        <v>#N/A</v>
      </c>
      <c r="E18" s="704" t="s">
        <v>351</v>
      </c>
      <c r="F18" s="703" t="s">
        <v>263</v>
      </c>
      <c r="G18" s="705" t="s">
        <v>380</v>
      </c>
      <c r="H18" s="704" t="s">
        <v>378</v>
      </c>
      <c r="I18" s="310" t="str">
        <f t="shared" si="0"/>
        <v>- . -</v>
      </c>
      <c r="J18" s="702" t="s">
        <v>421</v>
      </c>
      <c r="K18" s="311"/>
      <c r="L18" s="311">
        <v>0.9</v>
      </c>
      <c r="M18" s="702" t="s">
        <v>421</v>
      </c>
      <c r="N18" s="308"/>
      <c r="O18" s="313">
        <f t="shared" si="1"/>
        <v>0</v>
      </c>
      <c r="P18" s="490">
        <v>1</v>
      </c>
      <c r="Q18" s="490">
        <v>1</v>
      </c>
      <c r="R18" s="305">
        <f t="shared" si="2"/>
        <v>0</v>
      </c>
      <c r="S18" s="305">
        <f t="shared" si="3"/>
        <v>0</v>
      </c>
      <c r="T18" s="305">
        <f t="shared" si="4"/>
        <v>0</v>
      </c>
      <c r="U18" s="314">
        <f t="shared" si="5"/>
        <v>0</v>
      </c>
      <c r="V18" s="314">
        <f t="shared" si="6"/>
        <v>0</v>
      </c>
      <c r="W18" s="314">
        <f t="shared" si="7"/>
        <v>0</v>
      </c>
      <c r="X18" s="315">
        <f t="shared" si="8"/>
        <v>0</v>
      </c>
      <c r="Y18" s="316"/>
      <c r="Z18" s="317" t="e">
        <f>(R18+S18+T18)*'1.0-Contractblad'!#REF!</f>
        <v>#REF!</v>
      </c>
      <c r="AA18" s="317" t="e">
        <f>VLOOKUP(E18,'1.1a-Jaarprijzen'!$B$51:$Q$88,16,FALSE)*K18</f>
        <v>#N/A</v>
      </c>
      <c r="AC18" s="502">
        <f t="shared" si="9"/>
        <v>0</v>
      </c>
      <c r="AD18" s="502" t="str">
        <f t="shared" si="10"/>
        <v>- . --0</v>
      </c>
    </row>
    <row r="19" spans="1:30" s="502" customFormat="1" ht="17" customHeight="1">
      <c r="A19" s="149">
        <v>201</v>
      </c>
      <c r="B19" s="343"/>
      <c r="C19" s="344"/>
      <c r="D19" s="703" t="e">
        <f>VLOOKUP(E19,'1.1a-Jaarprijzen'!B:G,6,FALSE)</f>
        <v>#N/A</v>
      </c>
      <c r="E19" s="704" t="s">
        <v>351</v>
      </c>
      <c r="F19" s="703" t="s">
        <v>263</v>
      </c>
      <c r="G19" s="705" t="s">
        <v>381</v>
      </c>
      <c r="H19" s="704" t="s">
        <v>367</v>
      </c>
      <c r="I19" s="310" t="str">
        <f t="shared" si="0"/>
        <v>- . -</v>
      </c>
      <c r="J19" s="702" t="s">
        <v>421</v>
      </c>
      <c r="K19" s="311"/>
      <c r="L19" s="311">
        <v>12.7</v>
      </c>
      <c r="M19" s="702" t="s">
        <v>421</v>
      </c>
      <c r="N19" s="308"/>
      <c r="O19" s="313">
        <f t="shared" si="1"/>
        <v>0</v>
      </c>
      <c r="P19" s="490">
        <v>1</v>
      </c>
      <c r="Q19" s="490">
        <v>1</v>
      </c>
      <c r="R19" s="305">
        <f t="shared" si="2"/>
        <v>0</v>
      </c>
      <c r="S19" s="305">
        <f t="shared" si="3"/>
        <v>0</v>
      </c>
      <c r="T19" s="305">
        <f t="shared" si="4"/>
        <v>0</v>
      </c>
      <c r="U19" s="314">
        <f t="shared" si="5"/>
        <v>0</v>
      </c>
      <c r="V19" s="314">
        <f t="shared" si="6"/>
        <v>0</v>
      </c>
      <c r="W19" s="314">
        <f t="shared" si="7"/>
        <v>0</v>
      </c>
      <c r="X19" s="315">
        <f t="shared" si="8"/>
        <v>0</v>
      </c>
      <c r="Y19" s="316"/>
      <c r="Z19" s="317" t="e">
        <f>(R19+S19+T19)*'1.0-Contractblad'!#REF!</f>
        <v>#REF!</v>
      </c>
      <c r="AA19" s="317" t="e">
        <f>VLOOKUP(E19,'1.1a-Jaarprijzen'!$B$51:$Q$88,16,FALSE)*K19</f>
        <v>#N/A</v>
      </c>
      <c r="AC19" s="502">
        <f t="shared" si="9"/>
        <v>0</v>
      </c>
      <c r="AD19" s="502" t="str">
        <f t="shared" si="10"/>
        <v>- . --0</v>
      </c>
    </row>
    <row r="20" spans="1:30" s="502" customFormat="1" ht="17" customHeight="1">
      <c r="A20" s="504">
        <v>202</v>
      </c>
      <c r="B20" s="343"/>
      <c r="C20" s="344"/>
      <c r="D20" s="703" t="e">
        <f>VLOOKUP(E20,'1.1a-Jaarprijzen'!B:G,6,FALSE)</f>
        <v>#N/A</v>
      </c>
      <c r="E20" s="704" t="s">
        <v>351</v>
      </c>
      <c r="F20" s="703" t="s">
        <v>263</v>
      </c>
      <c r="G20" s="705" t="s">
        <v>382</v>
      </c>
      <c r="H20" s="704" t="s">
        <v>383</v>
      </c>
      <c r="I20" s="310" t="str">
        <f t="shared" si="0"/>
        <v>- . -</v>
      </c>
      <c r="J20" s="702" t="s">
        <v>421</v>
      </c>
      <c r="K20" s="311"/>
      <c r="L20" s="311">
        <v>8.1999999999999993</v>
      </c>
      <c r="M20" s="702" t="s">
        <v>421</v>
      </c>
      <c r="N20" s="308"/>
      <c r="O20" s="313">
        <f t="shared" si="1"/>
        <v>0</v>
      </c>
      <c r="P20" s="490">
        <v>1</v>
      </c>
      <c r="Q20" s="490">
        <v>1</v>
      </c>
      <c r="R20" s="305">
        <f t="shared" si="2"/>
        <v>0</v>
      </c>
      <c r="S20" s="305">
        <f t="shared" si="3"/>
        <v>0</v>
      </c>
      <c r="T20" s="305">
        <f t="shared" si="4"/>
        <v>0</v>
      </c>
      <c r="U20" s="314">
        <f t="shared" si="5"/>
        <v>0</v>
      </c>
      <c r="V20" s="314">
        <f t="shared" si="6"/>
        <v>0</v>
      </c>
      <c r="W20" s="314">
        <f t="shared" si="7"/>
        <v>0</v>
      </c>
      <c r="X20" s="315">
        <f t="shared" si="8"/>
        <v>0</v>
      </c>
      <c r="Y20" s="316"/>
      <c r="Z20" s="317" t="e">
        <f>(R20+S20+T20)*'1.0-Contractblad'!#REF!</f>
        <v>#REF!</v>
      </c>
      <c r="AA20" s="317" t="e">
        <f>VLOOKUP(E20,'1.1a-Jaarprijzen'!$B$51:$Q$88,16,FALSE)*K20</f>
        <v>#N/A</v>
      </c>
      <c r="AC20" s="502">
        <f t="shared" si="9"/>
        <v>0</v>
      </c>
      <c r="AD20" s="502" t="str">
        <f t="shared" si="10"/>
        <v>- . --0</v>
      </c>
    </row>
    <row r="21" spans="1:30" s="502" customFormat="1" ht="17" customHeight="1">
      <c r="A21" s="149">
        <v>203</v>
      </c>
      <c r="B21" s="343"/>
      <c r="C21" s="344"/>
      <c r="D21" s="703" t="e">
        <f>VLOOKUP(E21,'1.1a-Jaarprijzen'!B:G,6,FALSE)</f>
        <v>#N/A</v>
      </c>
      <c r="E21" s="704" t="s">
        <v>351</v>
      </c>
      <c r="F21" s="703" t="s">
        <v>263</v>
      </c>
      <c r="G21" s="705" t="s">
        <v>384</v>
      </c>
      <c r="H21" s="704" t="s">
        <v>354</v>
      </c>
      <c r="I21" s="310" t="str">
        <f t="shared" si="0"/>
        <v>- . -</v>
      </c>
      <c r="J21" s="702" t="s">
        <v>421</v>
      </c>
      <c r="K21" s="311"/>
      <c r="L21" s="311">
        <v>4</v>
      </c>
      <c r="M21" s="702" t="s">
        <v>421</v>
      </c>
      <c r="N21" s="308"/>
      <c r="O21" s="313">
        <f t="shared" si="1"/>
        <v>0</v>
      </c>
      <c r="P21" s="490">
        <v>1</v>
      </c>
      <c r="Q21" s="490">
        <v>1</v>
      </c>
      <c r="R21" s="305">
        <f t="shared" si="2"/>
        <v>0</v>
      </c>
      <c r="S21" s="305">
        <f t="shared" si="3"/>
        <v>0</v>
      </c>
      <c r="T21" s="305">
        <f t="shared" si="4"/>
        <v>0</v>
      </c>
      <c r="U21" s="314">
        <f t="shared" si="5"/>
        <v>0</v>
      </c>
      <c r="V21" s="314">
        <f t="shared" si="6"/>
        <v>0</v>
      </c>
      <c r="W21" s="314">
        <f t="shared" si="7"/>
        <v>0</v>
      </c>
      <c r="X21" s="315">
        <f t="shared" si="8"/>
        <v>0</v>
      </c>
      <c r="Y21" s="316"/>
      <c r="Z21" s="317" t="e">
        <f>(R21+S21+T21)*'1.0-Contractblad'!#REF!</f>
        <v>#REF!</v>
      </c>
      <c r="AA21" s="317" t="e">
        <f>VLOOKUP(E21,'1.1a-Jaarprijzen'!$B$51:$Q$88,16,FALSE)*K21</f>
        <v>#N/A</v>
      </c>
      <c r="AC21" s="502">
        <f t="shared" si="9"/>
        <v>0</v>
      </c>
      <c r="AD21" s="502" t="str">
        <f t="shared" si="10"/>
        <v>- . --0</v>
      </c>
    </row>
    <row r="22" spans="1:30" s="502" customFormat="1" ht="17" customHeight="1">
      <c r="A22" s="504">
        <v>204</v>
      </c>
      <c r="B22" s="343"/>
      <c r="C22" s="344"/>
      <c r="D22" s="703" t="e">
        <f>VLOOKUP(E22,'1.1a-Jaarprijzen'!B:G,6,FALSE)</f>
        <v>#N/A</v>
      </c>
      <c r="E22" s="704" t="s">
        <v>351</v>
      </c>
      <c r="F22" s="703" t="s">
        <v>263</v>
      </c>
      <c r="G22" s="705" t="s">
        <v>385</v>
      </c>
      <c r="H22" s="704" t="s">
        <v>354</v>
      </c>
      <c r="I22" s="310" t="str">
        <f t="shared" si="0"/>
        <v>- . -</v>
      </c>
      <c r="J22" s="702" t="s">
        <v>421</v>
      </c>
      <c r="K22" s="311"/>
      <c r="L22" s="311">
        <v>7</v>
      </c>
      <c r="M22" s="702" t="s">
        <v>421</v>
      </c>
      <c r="N22" s="312"/>
      <c r="O22" s="313">
        <f t="shared" si="1"/>
        <v>0</v>
      </c>
      <c r="P22" s="490">
        <v>1</v>
      </c>
      <c r="Q22" s="490">
        <v>1</v>
      </c>
      <c r="R22" s="305">
        <f t="shared" si="2"/>
        <v>0</v>
      </c>
      <c r="S22" s="305">
        <f t="shared" si="3"/>
        <v>0</v>
      </c>
      <c r="T22" s="305">
        <f t="shared" si="4"/>
        <v>0</v>
      </c>
      <c r="U22" s="314">
        <f t="shared" si="5"/>
        <v>0</v>
      </c>
      <c r="V22" s="314">
        <f t="shared" si="6"/>
        <v>0</v>
      </c>
      <c r="W22" s="314">
        <f t="shared" si="7"/>
        <v>0</v>
      </c>
      <c r="X22" s="315">
        <f t="shared" si="8"/>
        <v>0</v>
      </c>
      <c r="Y22" s="316"/>
      <c r="Z22" s="317" t="e">
        <f>(R22+S22+T22)*'1.0-Contractblad'!#REF!</f>
        <v>#REF!</v>
      </c>
      <c r="AA22" s="317" t="e">
        <f>VLOOKUP(E22,'1.1a-Jaarprijzen'!$B$51:$Q$88,16,FALSE)*K22</f>
        <v>#N/A</v>
      </c>
      <c r="AC22" s="502">
        <f t="shared" si="9"/>
        <v>0</v>
      </c>
      <c r="AD22" s="502" t="str">
        <f t="shared" si="10"/>
        <v>- . --0</v>
      </c>
    </row>
    <row r="23" spans="1:30" s="502" customFormat="1" ht="17" customHeight="1">
      <c r="A23" s="149">
        <v>205</v>
      </c>
      <c r="B23" s="343"/>
      <c r="C23" s="344"/>
      <c r="D23" s="703" t="e">
        <f>VLOOKUP(E23,'1.1a-Jaarprijzen'!B:G,6,FALSE)</f>
        <v>#N/A</v>
      </c>
      <c r="E23" s="704" t="s">
        <v>351</v>
      </c>
      <c r="F23" s="703" t="s">
        <v>263</v>
      </c>
      <c r="G23" s="705" t="s">
        <v>386</v>
      </c>
      <c r="H23" s="704" t="s">
        <v>367</v>
      </c>
      <c r="I23" s="310" t="str">
        <f t="shared" si="0"/>
        <v>- . -</v>
      </c>
      <c r="J23" s="702" t="s">
        <v>421</v>
      </c>
      <c r="K23" s="311"/>
      <c r="L23" s="311">
        <v>18.2</v>
      </c>
      <c r="M23" s="702" t="s">
        <v>421</v>
      </c>
      <c r="N23" s="308"/>
      <c r="O23" s="313">
        <f t="shared" si="1"/>
        <v>0</v>
      </c>
      <c r="P23" s="490">
        <v>1</v>
      </c>
      <c r="Q23" s="490">
        <v>1</v>
      </c>
      <c r="R23" s="305">
        <f t="shared" si="2"/>
        <v>0</v>
      </c>
      <c r="S23" s="305">
        <f t="shared" si="3"/>
        <v>0</v>
      </c>
      <c r="T23" s="305">
        <f t="shared" si="4"/>
        <v>0</v>
      </c>
      <c r="U23" s="314">
        <f t="shared" si="5"/>
        <v>0</v>
      </c>
      <c r="V23" s="314">
        <f t="shared" si="6"/>
        <v>0</v>
      </c>
      <c r="W23" s="314">
        <f t="shared" si="7"/>
        <v>0</v>
      </c>
      <c r="X23" s="315">
        <f t="shared" si="8"/>
        <v>0</v>
      </c>
      <c r="Y23" s="316"/>
      <c r="Z23" s="317" t="e">
        <f>(R23+S23+T23)*'1.0-Contractblad'!#REF!</f>
        <v>#REF!</v>
      </c>
      <c r="AA23" s="317" t="e">
        <f>VLOOKUP(E23,'1.1a-Jaarprijzen'!$B$51:$Q$88,16,FALSE)*K23</f>
        <v>#N/A</v>
      </c>
      <c r="AC23" s="502">
        <f t="shared" si="9"/>
        <v>0</v>
      </c>
      <c r="AD23" s="502" t="str">
        <f t="shared" si="10"/>
        <v>- . --0</v>
      </c>
    </row>
    <row r="24" spans="1:30" s="502" customFormat="1" ht="17" customHeight="1">
      <c r="A24" s="504">
        <v>206</v>
      </c>
      <c r="B24" s="343"/>
      <c r="C24" s="344"/>
      <c r="D24" s="703" t="e">
        <f>VLOOKUP(E24,'1.1a-Jaarprijzen'!B:G,6,FALSE)</f>
        <v>#N/A</v>
      </c>
      <c r="E24" s="704" t="s">
        <v>351</v>
      </c>
      <c r="F24" s="703" t="s">
        <v>263</v>
      </c>
      <c r="G24" s="705" t="s">
        <v>387</v>
      </c>
      <c r="H24" s="704" t="s">
        <v>388</v>
      </c>
      <c r="I24" s="310" t="str">
        <f t="shared" si="0"/>
        <v>- . -</v>
      </c>
      <c r="J24" s="702" t="s">
        <v>421</v>
      </c>
      <c r="K24" s="311"/>
      <c r="L24" s="311">
        <v>57.5</v>
      </c>
      <c r="M24" s="702" t="s">
        <v>421</v>
      </c>
      <c r="N24" s="308"/>
      <c r="O24" s="313">
        <f t="shared" si="1"/>
        <v>0</v>
      </c>
      <c r="P24" s="490">
        <v>1</v>
      </c>
      <c r="Q24" s="490">
        <v>1</v>
      </c>
      <c r="R24" s="305">
        <f t="shared" si="2"/>
        <v>0</v>
      </c>
      <c r="S24" s="305">
        <f t="shared" si="3"/>
        <v>0</v>
      </c>
      <c r="T24" s="305">
        <f t="shared" si="4"/>
        <v>0</v>
      </c>
      <c r="U24" s="314">
        <f t="shared" si="5"/>
        <v>0</v>
      </c>
      <c r="V24" s="314">
        <f t="shared" si="6"/>
        <v>0</v>
      </c>
      <c r="W24" s="314">
        <f t="shared" si="7"/>
        <v>0</v>
      </c>
      <c r="X24" s="315">
        <f t="shared" si="8"/>
        <v>0</v>
      </c>
      <c r="Y24" s="316"/>
      <c r="Z24" s="317" t="e">
        <f>(R24+S24+T24)*'1.0-Contractblad'!#REF!</f>
        <v>#REF!</v>
      </c>
      <c r="AA24" s="317" t="e">
        <f>VLOOKUP(E24,'1.1a-Jaarprijzen'!$B$51:$Q$88,16,FALSE)*K24</f>
        <v>#N/A</v>
      </c>
      <c r="AC24" s="502">
        <f t="shared" si="9"/>
        <v>0</v>
      </c>
      <c r="AD24" s="502" t="str">
        <f t="shared" si="10"/>
        <v>- . --0</v>
      </c>
    </row>
    <row r="25" spans="1:30" s="502" customFormat="1" ht="17" customHeight="1">
      <c r="A25" s="149">
        <v>207</v>
      </c>
      <c r="B25" s="343"/>
      <c r="C25" s="344"/>
      <c r="D25" s="703" t="e">
        <f>VLOOKUP(E25,'1.1a-Jaarprijzen'!B:G,6,FALSE)</f>
        <v>#N/A</v>
      </c>
      <c r="E25" s="704" t="s">
        <v>351</v>
      </c>
      <c r="F25" s="703" t="s">
        <v>263</v>
      </c>
      <c r="G25" s="705" t="s">
        <v>389</v>
      </c>
      <c r="H25" s="704" t="s">
        <v>357</v>
      </c>
      <c r="I25" s="310" t="str">
        <f t="shared" si="0"/>
        <v>- . -</v>
      </c>
      <c r="J25" s="702" t="s">
        <v>421</v>
      </c>
      <c r="K25" s="311"/>
      <c r="L25" s="311">
        <v>8.6999999999999993</v>
      </c>
      <c r="M25" s="702" t="s">
        <v>421</v>
      </c>
      <c r="N25" s="308"/>
      <c r="O25" s="313">
        <f t="shared" si="1"/>
        <v>0</v>
      </c>
      <c r="P25" s="490">
        <v>1</v>
      </c>
      <c r="Q25" s="490">
        <v>1</v>
      </c>
      <c r="R25" s="305">
        <f t="shared" si="2"/>
        <v>0</v>
      </c>
      <c r="S25" s="305">
        <f t="shared" si="3"/>
        <v>0</v>
      </c>
      <c r="T25" s="305">
        <f t="shared" si="4"/>
        <v>0</v>
      </c>
      <c r="U25" s="314">
        <f t="shared" si="5"/>
        <v>0</v>
      </c>
      <c r="V25" s="314">
        <f t="shared" si="6"/>
        <v>0</v>
      </c>
      <c r="W25" s="314">
        <f t="shared" si="7"/>
        <v>0</v>
      </c>
      <c r="X25" s="315">
        <f t="shared" si="8"/>
        <v>0</v>
      </c>
      <c r="Y25" s="316"/>
      <c r="Z25" s="317" t="e">
        <f>(R25+S25+T25)*'1.0-Contractblad'!#REF!</f>
        <v>#REF!</v>
      </c>
      <c r="AA25" s="317" t="e">
        <f>VLOOKUP(E25,'1.1a-Jaarprijzen'!$B$51:$Q$88,16,FALSE)*K25</f>
        <v>#N/A</v>
      </c>
      <c r="AC25" s="502">
        <f t="shared" si="9"/>
        <v>0</v>
      </c>
      <c r="AD25" s="502" t="str">
        <f t="shared" si="10"/>
        <v>- . --0</v>
      </c>
    </row>
    <row r="26" spans="1:30" s="502" customFormat="1" ht="17" customHeight="1">
      <c r="A26" s="504">
        <v>208</v>
      </c>
      <c r="B26" s="343"/>
      <c r="C26" s="344"/>
      <c r="D26" s="703" t="e">
        <f>VLOOKUP(E26,'1.1a-Jaarprijzen'!B:G,6,FALSE)</f>
        <v>#N/A</v>
      </c>
      <c r="E26" s="704" t="s">
        <v>351</v>
      </c>
      <c r="F26" s="703" t="s">
        <v>263</v>
      </c>
      <c r="G26" s="705" t="s">
        <v>390</v>
      </c>
      <c r="H26" s="704" t="s">
        <v>391</v>
      </c>
      <c r="I26" s="310" t="str">
        <f t="shared" si="0"/>
        <v>- . -</v>
      </c>
      <c r="J26" s="702" t="s">
        <v>421</v>
      </c>
      <c r="K26" s="311"/>
      <c r="L26" s="311">
        <v>16.8</v>
      </c>
      <c r="M26" s="702" t="s">
        <v>421</v>
      </c>
      <c r="N26" s="308"/>
      <c r="O26" s="313">
        <f t="shared" si="1"/>
        <v>0</v>
      </c>
      <c r="P26" s="490">
        <v>1</v>
      </c>
      <c r="Q26" s="490">
        <v>1</v>
      </c>
      <c r="R26" s="305">
        <f t="shared" si="2"/>
        <v>0</v>
      </c>
      <c r="S26" s="305">
        <f t="shared" si="3"/>
        <v>0</v>
      </c>
      <c r="T26" s="305">
        <f t="shared" si="4"/>
        <v>0</v>
      </c>
      <c r="U26" s="314">
        <f t="shared" si="5"/>
        <v>0</v>
      </c>
      <c r="V26" s="314">
        <f t="shared" si="6"/>
        <v>0</v>
      </c>
      <c r="W26" s="314">
        <f t="shared" si="7"/>
        <v>0</v>
      </c>
      <c r="X26" s="315">
        <f t="shared" si="8"/>
        <v>0</v>
      </c>
      <c r="Y26" s="316"/>
      <c r="Z26" s="317" t="e">
        <f>(R26+S26+T26)*'1.0-Contractblad'!#REF!</f>
        <v>#REF!</v>
      </c>
      <c r="AA26" s="317" t="e">
        <f>VLOOKUP(E26,'1.1a-Jaarprijzen'!$B$51:$Q$88,16,FALSE)*K26</f>
        <v>#N/A</v>
      </c>
      <c r="AC26" s="502">
        <f t="shared" si="9"/>
        <v>0</v>
      </c>
      <c r="AD26" s="502" t="str">
        <f t="shared" si="10"/>
        <v>- . --0</v>
      </c>
    </row>
    <row r="27" spans="1:30" s="502" customFormat="1" ht="17" customHeight="1">
      <c r="A27" s="149">
        <v>209</v>
      </c>
      <c r="B27" s="343"/>
      <c r="C27" s="344"/>
      <c r="D27" s="703" t="e">
        <f>VLOOKUP(E27,'1.1a-Jaarprijzen'!B:G,6,FALSE)</f>
        <v>#N/A</v>
      </c>
      <c r="E27" s="704" t="s">
        <v>351</v>
      </c>
      <c r="F27" s="703" t="s">
        <v>263</v>
      </c>
      <c r="G27" s="705" t="s">
        <v>392</v>
      </c>
      <c r="H27" s="704" t="s">
        <v>393</v>
      </c>
      <c r="I27" s="310" t="str">
        <f t="shared" si="0"/>
        <v>- . -</v>
      </c>
      <c r="J27" s="702" t="s">
        <v>421</v>
      </c>
      <c r="K27" s="311"/>
      <c r="L27" s="311">
        <v>2.8</v>
      </c>
      <c r="M27" s="702" t="s">
        <v>421</v>
      </c>
      <c r="N27" s="308"/>
      <c r="O27" s="313">
        <f t="shared" si="1"/>
        <v>0</v>
      </c>
      <c r="P27" s="490">
        <v>1</v>
      </c>
      <c r="Q27" s="490">
        <v>1</v>
      </c>
      <c r="R27" s="305">
        <f t="shared" si="2"/>
        <v>0</v>
      </c>
      <c r="S27" s="305">
        <f t="shared" si="3"/>
        <v>0</v>
      </c>
      <c r="T27" s="305">
        <f t="shared" si="4"/>
        <v>0</v>
      </c>
      <c r="U27" s="314">
        <f t="shared" si="5"/>
        <v>0</v>
      </c>
      <c r="V27" s="314">
        <f t="shared" si="6"/>
        <v>0</v>
      </c>
      <c r="W27" s="314">
        <f t="shared" si="7"/>
        <v>0</v>
      </c>
      <c r="X27" s="315">
        <f t="shared" si="8"/>
        <v>0</v>
      </c>
      <c r="Y27" s="316"/>
      <c r="Z27" s="317" t="e">
        <f>(R27+S27+T27)*'1.0-Contractblad'!#REF!</f>
        <v>#REF!</v>
      </c>
      <c r="AA27" s="317" t="e">
        <f>VLOOKUP(E27,'1.1a-Jaarprijzen'!$B$51:$Q$88,16,FALSE)*K27</f>
        <v>#N/A</v>
      </c>
      <c r="AC27" s="502">
        <f t="shared" si="9"/>
        <v>0</v>
      </c>
      <c r="AD27" s="502" t="str">
        <f t="shared" si="10"/>
        <v>- . --0</v>
      </c>
    </row>
    <row r="28" spans="1:30" s="502" customFormat="1" ht="17" customHeight="1">
      <c r="A28" s="504">
        <v>210</v>
      </c>
      <c r="B28" s="343"/>
      <c r="C28" s="344"/>
      <c r="D28" s="703" t="e">
        <f>VLOOKUP(E28,'1.1a-Jaarprijzen'!B:G,6,FALSE)</f>
        <v>#N/A</v>
      </c>
      <c r="E28" s="704" t="s">
        <v>351</v>
      </c>
      <c r="F28" s="703" t="s">
        <v>263</v>
      </c>
      <c r="G28" s="705" t="s">
        <v>394</v>
      </c>
      <c r="H28" s="704" t="s">
        <v>395</v>
      </c>
      <c r="I28" s="310" t="str">
        <f t="shared" si="0"/>
        <v>- . -</v>
      </c>
      <c r="J28" s="702" t="s">
        <v>421</v>
      </c>
      <c r="K28" s="311"/>
      <c r="L28" s="311">
        <v>11.6</v>
      </c>
      <c r="M28" s="702" t="s">
        <v>421</v>
      </c>
      <c r="N28" s="308"/>
      <c r="O28" s="313">
        <f t="shared" si="1"/>
        <v>0</v>
      </c>
      <c r="P28" s="490">
        <v>1</v>
      </c>
      <c r="Q28" s="490">
        <v>1</v>
      </c>
      <c r="R28" s="305">
        <f t="shared" si="2"/>
        <v>0</v>
      </c>
      <c r="S28" s="305">
        <f t="shared" si="3"/>
        <v>0</v>
      </c>
      <c r="T28" s="305">
        <f t="shared" si="4"/>
        <v>0</v>
      </c>
      <c r="U28" s="314">
        <f t="shared" si="5"/>
        <v>0</v>
      </c>
      <c r="V28" s="314">
        <f t="shared" si="6"/>
        <v>0</v>
      </c>
      <c r="W28" s="314">
        <f t="shared" si="7"/>
        <v>0</v>
      </c>
      <c r="X28" s="315">
        <f t="shared" si="8"/>
        <v>0</v>
      </c>
      <c r="Y28" s="316"/>
      <c r="Z28" s="317" t="e">
        <f>(R28+S28+T28)*'1.0-Contractblad'!#REF!</f>
        <v>#REF!</v>
      </c>
      <c r="AA28" s="317" t="e">
        <f>VLOOKUP(E28,'1.1a-Jaarprijzen'!$B$51:$Q$88,16,FALSE)*K28</f>
        <v>#N/A</v>
      </c>
      <c r="AC28" s="502">
        <f t="shared" si="9"/>
        <v>0</v>
      </c>
      <c r="AD28" s="502" t="str">
        <f t="shared" si="10"/>
        <v>- . --0</v>
      </c>
    </row>
    <row r="29" spans="1:30" s="502" customFormat="1" ht="17" customHeight="1">
      <c r="A29" s="149">
        <v>211</v>
      </c>
      <c r="B29" s="343"/>
      <c r="C29" s="344"/>
      <c r="D29" s="703" t="e">
        <f>VLOOKUP(E29,'1.1a-Jaarprijzen'!B:G,6,FALSE)</f>
        <v>#N/A</v>
      </c>
      <c r="E29" s="704" t="s">
        <v>351</v>
      </c>
      <c r="F29" s="703" t="s">
        <v>263</v>
      </c>
      <c r="G29" s="705" t="s">
        <v>396</v>
      </c>
      <c r="H29" s="704" t="s">
        <v>397</v>
      </c>
      <c r="I29" s="310" t="str">
        <f t="shared" si="0"/>
        <v>- . -</v>
      </c>
      <c r="J29" s="702" t="s">
        <v>421</v>
      </c>
      <c r="K29" s="311"/>
      <c r="L29" s="311">
        <v>8.1</v>
      </c>
      <c r="M29" s="702" t="s">
        <v>421</v>
      </c>
      <c r="N29" s="308"/>
      <c r="O29" s="313">
        <f t="shared" si="1"/>
        <v>0</v>
      </c>
      <c r="P29" s="490">
        <v>1</v>
      </c>
      <c r="Q29" s="490">
        <v>1</v>
      </c>
      <c r="R29" s="305">
        <f t="shared" si="2"/>
        <v>0</v>
      </c>
      <c r="S29" s="305">
        <f t="shared" si="3"/>
        <v>0</v>
      </c>
      <c r="T29" s="305">
        <f t="shared" si="4"/>
        <v>0</v>
      </c>
      <c r="U29" s="314">
        <f t="shared" si="5"/>
        <v>0</v>
      </c>
      <c r="V29" s="314">
        <f t="shared" si="6"/>
        <v>0</v>
      </c>
      <c r="W29" s="314">
        <f t="shared" si="7"/>
        <v>0</v>
      </c>
      <c r="X29" s="315">
        <f t="shared" si="8"/>
        <v>0</v>
      </c>
      <c r="Y29" s="316"/>
      <c r="Z29" s="317" t="e">
        <f>(R29+S29+T29)*'1.0-Contractblad'!#REF!</f>
        <v>#REF!</v>
      </c>
      <c r="AA29" s="317" t="e">
        <f>VLOOKUP(E29,'1.1a-Jaarprijzen'!$B$51:$Q$88,16,FALSE)*K29</f>
        <v>#N/A</v>
      </c>
      <c r="AC29" s="502">
        <f t="shared" si="9"/>
        <v>0</v>
      </c>
      <c r="AD29" s="502" t="str">
        <f t="shared" si="10"/>
        <v>- . --0</v>
      </c>
    </row>
    <row r="30" spans="1:30" s="502" customFormat="1" ht="17" customHeight="1">
      <c r="A30" s="504">
        <v>212</v>
      </c>
      <c r="B30" s="343"/>
      <c r="C30" s="344"/>
      <c r="D30" s="703" t="e">
        <f>VLOOKUP(E30,'1.1a-Jaarprijzen'!B:G,6,FALSE)</f>
        <v>#N/A</v>
      </c>
      <c r="E30" s="704" t="s">
        <v>351</v>
      </c>
      <c r="F30" s="703" t="s">
        <v>263</v>
      </c>
      <c r="G30" s="705" t="s">
        <v>398</v>
      </c>
      <c r="H30" s="704" t="s">
        <v>399</v>
      </c>
      <c r="I30" s="310" t="str">
        <f t="shared" si="0"/>
        <v>- . -</v>
      </c>
      <c r="J30" s="702" t="s">
        <v>421</v>
      </c>
      <c r="K30" s="311"/>
      <c r="L30" s="311">
        <v>37</v>
      </c>
      <c r="M30" s="702" t="s">
        <v>421</v>
      </c>
      <c r="N30" s="308"/>
      <c r="O30" s="313">
        <f t="shared" si="1"/>
        <v>0</v>
      </c>
      <c r="P30" s="490">
        <v>1</v>
      </c>
      <c r="Q30" s="490">
        <v>1</v>
      </c>
      <c r="R30" s="305">
        <f t="shared" si="2"/>
        <v>0</v>
      </c>
      <c r="S30" s="305">
        <f t="shared" si="3"/>
        <v>0</v>
      </c>
      <c r="T30" s="305">
        <f t="shared" si="4"/>
        <v>0</v>
      </c>
      <c r="U30" s="314">
        <f t="shared" si="5"/>
        <v>0</v>
      </c>
      <c r="V30" s="314">
        <f t="shared" si="6"/>
        <v>0</v>
      </c>
      <c r="W30" s="314">
        <f t="shared" si="7"/>
        <v>0</v>
      </c>
      <c r="X30" s="315">
        <f t="shared" si="8"/>
        <v>0</v>
      </c>
      <c r="Y30" s="316"/>
      <c r="Z30" s="317" t="e">
        <f>(R30+S30+T30)*'1.0-Contractblad'!#REF!</f>
        <v>#REF!</v>
      </c>
      <c r="AA30" s="317" t="e">
        <f>VLOOKUP(E30,'1.1a-Jaarprijzen'!$B$51:$Q$88,16,FALSE)*K30</f>
        <v>#N/A</v>
      </c>
      <c r="AC30" s="502">
        <f t="shared" si="9"/>
        <v>0</v>
      </c>
      <c r="AD30" s="502" t="str">
        <f t="shared" si="10"/>
        <v>- . --0</v>
      </c>
    </row>
    <row r="31" spans="1:30" s="502" customFormat="1" ht="17" customHeight="1">
      <c r="A31" s="149">
        <v>213</v>
      </c>
      <c r="B31" s="343"/>
      <c r="C31" s="344"/>
      <c r="D31" s="703" t="e">
        <f>VLOOKUP(E31,'1.1a-Jaarprijzen'!B:G,6,FALSE)</f>
        <v>#N/A</v>
      </c>
      <c r="E31" s="704" t="s">
        <v>351</v>
      </c>
      <c r="F31" s="703" t="s">
        <v>263</v>
      </c>
      <c r="G31" s="705" t="s">
        <v>400</v>
      </c>
      <c r="H31" s="704" t="s">
        <v>367</v>
      </c>
      <c r="I31" s="310" t="str">
        <f t="shared" si="0"/>
        <v>- . -</v>
      </c>
      <c r="J31" s="702" t="s">
        <v>421</v>
      </c>
      <c r="K31" s="311"/>
      <c r="L31" s="311">
        <v>16.5</v>
      </c>
      <c r="M31" s="702" t="s">
        <v>421</v>
      </c>
      <c r="N31" s="308"/>
      <c r="O31" s="313">
        <f t="shared" si="1"/>
        <v>0</v>
      </c>
      <c r="P31" s="490">
        <v>1</v>
      </c>
      <c r="Q31" s="490">
        <v>1</v>
      </c>
      <c r="R31" s="305">
        <f t="shared" si="2"/>
        <v>0</v>
      </c>
      <c r="S31" s="305">
        <f t="shared" si="3"/>
        <v>0</v>
      </c>
      <c r="T31" s="305">
        <f t="shared" si="4"/>
        <v>0</v>
      </c>
      <c r="U31" s="314">
        <f t="shared" si="5"/>
        <v>0</v>
      </c>
      <c r="V31" s="314">
        <f t="shared" si="6"/>
        <v>0</v>
      </c>
      <c r="W31" s="314">
        <f t="shared" si="7"/>
        <v>0</v>
      </c>
      <c r="X31" s="315">
        <f t="shared" si="8"/>
        <v>0</v>
      </c>
      <c r="Y31" s="316"/>
      <c r="Z31" s="317" t="e">
        <f>(R31+S31+T31)*'1.0-Contractblad'!#REF!</f>
        <v>#REF!</v>
      </c>
      <c r="AA31" s="317" t="e">
        <f>VLOOKUP(E31,'1.1a-Jaarprijzen'!$B$51:$Q$88,16,FALSE)*K31</f>
        <v>#N/A</v>
      </c>
      <c r="AC31" s="502">
        <f t="shared" si="9"/>
        <v>0</v>
      </c>
      <c r="AD31" s="502" t="str">
        <f t="shared" si="10"/>
        <v>- . --0</v>
      </c>
    </row>
    <row r="32" spans="1:30" s="502" customFormat="1" ht="17" customHeight="1">
      <c r="A32" s="504">
        <v>214</v>
      </c>
      <c r="B32" s="343"/>
      <c r="C32" s="344"/>
      <c r="D32" s="703" t="e">
        <f>VLOOKUP(E32,'1.1a-Jaarprijzen'!B:G,6,FALSE)</f>
        <v>#N/A</v>
      </c>
      <c r="E32" s="704" t="s">
        <v>351</v>
      </c>
      <c r="F32" s="703" t="s">
        <v>263</v>
      </c>
      <c r="G32" s="705" t="s">
        <v>401</v>
      </c>
      <c r="H32" s="704" t="s">
        <v>378</v>
      </c>
      <c r="I32" s="310" t="str">
        <f t="shared" si="0"/>
        <v>- . -</v>
      </c>
      <c r="J32" s="702" t="s">
        <v>421</v>
      </c>
      <c r="K32" s="311"/>
      <c r="L32" s="311">
        <v>2.4</v>
      </c>
      <c r="M32" s="702" t="s">
        <v>421</v>
      </c>
      <c r="N32" s="308"/>
      <c r="O32" s="313">
        <f t="shared" si="1"/>
        <v>0</v>
      </c>
      <c r="P32" s="490">
        <v>1</v>
      </c>
      <c r="Q32" s="490">
        <v>1</v>
      </c>
      <c r="R32" s="305">
        <f t="shared" si="2"/>
        <v>0</v>
      </c>
      <c r="S32" s="305">
        <f t="shared" si="3"/>
        <v>0</v>
      </c>
      <c r="T32" s="305">
        <f t="shared" si="4"/>
        <v>0</v>
      </c>
      <c r="U32" s="314">
        <f t="shared" si="5"/>
        <v>0</v>
      </c>
      <c r="V32" s="314">
        <f t="shared" si="6"/>
        <v>0</v>
      </c>
      <c r="W32" s="314">
        <f t="shared" si="7"/>
        <v>0</v>
      </c>
      <c r="X32" s="315">
        <f t="shared" si="8"/>
        <v>0</v>
      </c>
      <c r="Y32" s="316"/>
      <c r="Z32" s="317" t="e">
        <f>(R32+S32+T32)*'1.0-Contractblad'!#REF!</f>
        <v>#REF!</v>
      </c>
      <c r="AA32" s="317" t="e">
        <f>VLOOKUP(E32,'1.1a-Jaarprijzen'!$B$51:$Q$88,16,FALSE)*K32</f>
        <v>#N/A</v>
      </c>
      <c r="AC32" s="502">
        <f t="shared" si="9"/>
        <v>0</v>
      </c>
      <c r="AD32" s="502" t="str">
        <f t="shared" si="10"/>
        <v>- . --0</v>
      </c>
    </row>
    <row r="33" spans="1:30" s="502" customFormat="1" ht="17" customHeight="1">
      <c r="A33" s="149">
        <v>215</v>
      </c>
      <c r="B33" s="343"/>
      <c r="C33" s="344"/>
      <c r="D33" s="703" t="e">
        <f>VLOOKUP(E33,'1.1a-Jaarprijzen'!B:G,6,FALSE)</f>
        <v>#N/A</v>
      </c>
      <c r="E33" s="704" t="s">
        <v>351</v>
      </c>
      <c r="F33" s="703" t="s">
        <v>263</v>
      </c>
      <c r="G33" s="705" t="s">
        <v>402</v>
      </c>
      <c r="H33" s="704" t="s">
        <v>397</v>
      </c>
      <c r="I33" s="310" t="str">
        <f t="shared" si="0"/>
        <v>- . -</v>
      </c>
      <c r="J33" s="702" t="s">
        <v>421</v>
      </c>
      <c r="K33" s="311"/>
      <c r="L33" s="311">
        <v>12.3</v>
      </c>
      <c r="M33" s="702" t="s">
        <v>421</v>
      </c>
      <c r="N33" s="308"/>
      <c r="O33" s="313">
        <f t="shared" si="1"/>
        <v>0</v>
      </c>
      <c r="P33" s="490">
        <v>1</v>
      </c>
      <c r="Q33" s="490">
        <v>1</v>
      </c>
      <c r="R33" s="305">
        <f t="shared" si="2"/>
        <v>0</v>
      </c>
      <c r="S33" s="305">
        <f t="shared" si="3"/>
        <v>0</v>
      </c>
      <c r="T33" s="305">
        <f t="shared" si="4"/>
        <v>0</v>
      </c>
      <c r="U33" s="314">
        <f t="shared" si="5"/>
        <v>0</v>
      </c>
      <c r="V33" s="314">
        <f t="shared" si="6"/>
        <v>0</v>
      </c>
      <c r="W33" s="314">
        <f t="shared" si="7"/>
        <v>0</v>
      </c>
      <c r="X33" s="315">
        <f t="shared" si="8"/>
        <v>0</v>
      </c>
      <c r="Y33" s="316"/>
      <c r="Z33" s="317" t="e">
        <f>(R33+S33+T33)*'1.0-Contractblad'!#REF!</f>
        <v>#REF!</v>
      </c>
      <c r="AA33" s="317" t="e">
        <f>VLOOKUP(E33,'1.1a-Jaarprijzen'!$B$51:$Q$88,16,FALSE)*K33</f>
        <v>#N/A</v>
      </c>
      <c r="AC33" s="502">
        <f t="shared" si="9"/>
        <v>0</v>
      </c>
      <c r="AD33" s="502" t="str">
        <f t="shared" si="10"/>
        <v>- . --0</v>
      </c>
    </row>
    <row r="34" spans="1:30" s="502" customFormat="1" ht="17" customHeight="1">
      <c r="A34" s="504">
        <v>216</v>
      </c>
      <c r="B34" s="343"/>
      <c r="C34" s="344"/>
      <c r="D34" s="703" t="e">
        <f>VLOOKUP(E34,'1.1a-Jaarprijzen'!B:G,6,FALSE)</f>
        <v>#N/A</v>
      </c>
      <c r="E34" s="704" t="s">
        <v>351</v>
      </c>
      <c r="F34" s="703" t="s">
        <v>263</v>
      </c>
      <c r="G34" s="705" t="s">
        <v>403</v>
      </c>
      <c r="H34" s="704" t="s">
        <v>404</v>
      </c>
      <c r="I34" s="310" t="str">
        <f t="shared" si="0"/>
        <v>- . -</v>
      </c>
      <c r="J34" s="702" t="s">
        <v>421</v>
      </c>
      <c r="K34" s="311"/>
      <c r="L34" s="311">
        <v>11</v>
      </c>
      <c r="M34" s="702" t="s">
        <v>421</v>
      </c>
      <c r="N34" s="308"/>
      <c r="O34" s="313">
        <f t="shared" si="1"/>
        <v>0</v>
      </c>
      <c r="P34" s="490">
        <v>1</v>
      </c>
      <c r="Q34" s="490">
        <v>1</v>
      </c>
      <c r="R34" s="305">
        <f t="shared" si="2"/>
        <v>0</v>
      </c>
      <c r="S34" s="305">
        <f t="shared" si="3"/>
        <v>0</v>
      </c>
      <c r="T34" s="305">
        <f t="shared" si="4"/>
        <v>0</v>
      </c>
      <c r="U34" s="314">
        <f t="shared" si="5"/>
        <v>0</v>
      </c>
      <c r="V34" s="314">
        <f t="shared" si="6"/>
        <v>0</v>
      </c>
      <c r="W34" s="314">
        <f t="shared" si="7"/>
        <v>0</v>
      </c>
      <c r="X34" s="315">
        <f t="shared" si="8"/>
        <v>0</v>
      </c>
      <c r="Y34" s="316"/>
      <c r="Z34" s="317" t="e">
        <f>(R34+S34+T34)*'1.0-Contractblad'!#REF!</f>
        <v>#REF!</v>
      </c>
      <c r="AA34" s="317" t="e">
        <f>VLOOKUP(E34,'1.1a-Jaarprijzen'!$B$51:$Q$88,16,FALSE)*K34</f>
        <v>#N/A</v>
      </c>
      <c r="AC34" s="502">
        <f t="shared" si="9"/>
        <v>0</v>
      </c>
      <c r="AD34" s="502" t="str">
        <f t="shared" si="10"/>
        <v>- . --0</v>
      </c>
    </row>
    <row r="35" spans="1:30" s="502" customFormat="1" ht="17" customHeight="1">
      <c r="A35" s="149">
        <v>217</v>
      </c>
      <c r="B35" s="343"/>
      <c r="C35" s="344"/>
      <c r="D35" s="703" t="e">
        <f>VLOOKUP(E35,'1.1a-Jaarprijzen'!B:G,6,FALSE)</f>
        <v>#N/A</v>
      </c>
      <c r="E35" s="704" t="s">
        <v>351</v>
      </c>
      <c r="F35" s="703" t="s">
        <v>263</v>
      </c>
      <c r="G35" s="705" t="s">
        <v>405</v>
      </c>
      <c r="H35" s="704" t="s">
        <v>352</v>
      </c>
      <c r="I35" s="310" t="str">
        <f t="shared" si="0"/>
        <v>- . -</v>
      </c>
      <c r="J35" s="702" t="s">
        <v>421</v>
      </c>
      <c r="K35" s="311"/>
      <c r="L35" s="311">
        <v>15.9</v>
      </c>
      <c r="M35" s="702" t="s">
        <v>421</v>
      </c>
      <c r="N35" s="308"/>
      <c r="O35" s="313">
        <f t="shared" si="1"/>
        <v>0</v>
      </c>
      <c r="P35" s="490">
        <v>1</v>
      </c>
      <c r="Q35" s="490">
        <v>1</v>
      </c>
      <c r="R35" s="305">
        <f t="shared" si="2"/>
        <v>0</v>
      </c>
      <c r="S35" s="305">
        <f t="shared" si="3"/>
        <v>0</v>
      </c>
      <c r="T35" s="305">
        <f t="shared" si="4"/>
        <v>0</v>
      </c>
      <c r="U35" s="314">
        <f t="shared" si="5"/>
        <v>0</v>
      </c>
      <c r="V35" s="314">
        <f t="shared" si="6"/>
        <v>0</v>
      </c>
      <c r="W35" s="314">
        <f t="shared" si="7"/>
        <v>0</v>
      </c>
      <c r="X35" s="315">
        <f t="shared" si="8"/>
        <v>0</v>
      </c>
      <c r="Y35" s="316"/>
      <c r="Z35" s="317" t="e">
        <f>(R35+S35+T35)*'1.0-Contractblad'!#REF!</f>
        <v>#REF!</v>
      </c>
      <c r="AA35" s="317" t="e">
        <f>VLOOKUP(E35,'1.1a-Jaarprijzen'!$B$51:$Q$88,16,FALSE)*K35</f>
        <v>#N/A</v>
      </c>
      <c r="AC35" s="502">
        <f t="shared" si="9"/>
        <v>0</v>
      </c>
      <c r="AD35" s="502" t="str">
        <f t="shared" si="10"/>
        <v>- . --0</v>
      </c>
    </row>
    <row r="36" spans="1:30" s="502" customFormat="1" ht="17" customHeight="1">
      <c r="A36" s="504">
        <v>218</v>
      </c>
      <c r="B36" s="343"/>
      <c r="C36" s="344"/>
      <c r="D36" s="703" t="e">
        <f>VLOOKUP(E36,'1.1a-Jaarprijzen'!B:G,6,FALSE)</f>
        <v>#N/A</v>
      </c>
      <c r="E36" s="704" t="s">
        <v>351</v>
      </c>
      <c r="F36" s="703" t="s">
        <v>263</v>
      </c>
      <c r="G36" s="705" t="s">
        <v>406</v>
      </c>
      <c r="H36" s="704" t="s">
        <v>407</v>
      </c>
      <c r="I36" s="310" t="str">
        <f t="shared" si="0"/>
        <v>- . -</v>
      </c>
      <c r="J36" s="702" t="s">
        <v>421</v>
      </c>
      <c r="K36" s="311"/>
      <c r="L36" s="311">
        <v>6.9</v>
      </c>
      <c r="M36" s="702" t="s">
        <v>421</v>
      </c>
      <c r="N36" s="308"/>
      <c r="O36" s="313">
        <f t="shared" si="1"/>
        <v>0</v>
      </c>
      <c r="P36" s="490">
        <v>1</v>
      </c>
      <c r="Q36" s="490">
        <v>1</v>
      </c>
      <c r="R36" s="305">
        <f t="shared" si="2"/>
        <v>0</v>
      </c>
      <c r="S36" s="305">
        <f t="shared" si="3"/>
        <v>0</v>
      </c>
      <c r="T36" s="305">
        <f t="shared" si="4"/>
        <v>0</v>
      </c>
      <c r="U36" s="314">
        <f t="shared" si="5"/>
        <v>0</v>
      </c>
      <c r="V36" s="314">
        <f t="shared" si="6"/>
        <v>0</v>
      </c>
      <c r="W36" s="314">
        <f t="shared" si="7"/>
        <v>0</v>
      </c>
      <c r="X36" s="315">
        <f t="shared" si="8"/>
        <v>0</v>
      </c>
      <c r="Y36" s="316"/>
      <c r="Z36" s="317" t="e">
        <f>(R36+S36+T36)*'1.0-Contractblad'!#REF!</f>
        <v>#REF!</v>
      </c>
      <c r="AA36" s="317" t="e">
        <f>VLOOKUP(E36,'1.1a-Jaarprijzen'!$B$51:$Q$88,16,FALSE)*K36</f>
        <v>#N/A</v>
      </c>
      <c r="AC36" s="502">
        <f t="shared" si="9"/>
        <v>0</v>
      </c>
      <c r="AD36" s="502" t="str">
        <f t="shared" si="10"/>
        <v>- . --0</v>
      </c>
    </row>
    <row r="37" spans="1:30" s="502" customFormat="1" ht="17" customHeight="1">
      <c r="A37" s="149">
        <v>219</v>
      </c>
      <c r="B37" s="343"/>
      <c r="C37" s="344"/>
      <c r="D37" s="703" t="e">
        <f>VLOOKUP(E37,'1.1a-Jaarprijzen'!B:G,6,FALSE)</f>
        <v>#N/A</v>
      </c>
      <c r="E37" s="704" t="s">
        <v>351</v>
      </c>
      <c r="F37" s="703" t="s">
        <v>263</v>
      </c>
      <c r="G37" s="705" t="s">
        <v>408</v>
      </c>
      <c r="H37" s="704" t="s">
        <v>367</v>
      </c>
      <c r="I37" s="310" t="str">
        <f t="shared" si="0"/>
        <v>- . -</v>
      </c>
      <c r="J37" s="702" t="s">
        <v>421</v>
      </c>
      <c r="K37" s="311"/>
      <c r="L37" s="311">
        <v>5.4</v>
      </c>
      <c r="M37" s="702" t="s">
        <v>421</v>
      </c>
      <c r="N37" s="308"/>
      <c r="O37" s="313">
        <f t="shared" si="1"/>
        <v>0</v>
      </c>
      <c r="P37" s="490">
        <v>1</v>
      </c>
      <c r="Q37" s="490">
        <v>1</v>
      </c>
      <c r="R37" s="305">
        <f t="shared" si="2"/>
        <v>0</v>
      </c>
      <c r="S37" s="305">
        <f t="shared" si="3"/>
        <v>0</v>
      </c>
      <c r="T37" s="305">
        <f t="shared" si="4"/>
        <v>0</v>
      </c>
      <c r="U37" s="314">
        <f t="shared" si="5"/>
        <v>0</v>
      </c>
      <c r="V37" s="314">
        <f t="shared" si="6"/>
        <v>0</v>
      </c>
      <c r="W37" s="314">
        <f t="shared" si="7"/>
        <v>0</v>
      </c>
      <c r="X37" s="315">
        <f t="shared" si="8"/>
        <v>0</v>
      </c>
      <c r="Y37" s="316"/>
      <c r="Z37" s="317" t="e">
        <f>(R37+S37+T37)*'1.0-Contractblad'!#REF!</f>
        <v>#REF!</v>
      </c>
      <c r="AA37" s="317" t="e">
        <f>VLOOKUP(E37,'1.1a-Jaarprijzen'!$B$51:$Q$88,16,FALSE)*K37</f>
        <v>#N/A</v>
      </c>
      <c r="AC37" s="502">
        <f t="shared" si="9"/>
        <v>0</v>
      </c>
      <c r="AD37" s="502" t="str">
        <f t="shared" si="10"/>
        <v>- . --0</v>
      </c>
    </row>
    <row r="38" spans="1:30" s="502" customFormat="1" ht="17" customHeight="1">
      <c r="A38" s="504">
        <v>220</v>
      </c>
      <c r="B38" s="343"/>
      <c r="C38" s="344"/>
      <c r="D38" s="703" t="e">
        <f>VLOOKUP(E38,'1.1a-Jaarprijzen'!B:G,6,FALSE)</f>
        <v>#N/A</v>
      </c>
      <c r="E38" s="704" t="s">
        <v>351</v>
      </c>
      <c r="F38" s="703" t="s">
        <v>263</v>
      </c>
      <c r="G38" s="705" t="s">
        <v>409</v>
      </c>
      <c r="H38" s="704" t="s">
        <v>367</v>
      </c>
      <c r="I38" s="310" t="str">
        <f t="shared" si="0"/>
        <v>- . -</v>
      </c>
      <c r="J38" s="702" t="s">
        <v>421</v>
      </c>
      <c r="K38" s="311"/>
      <c r="L38" s="311">
        <v>22.8</v>
      </c>
      <c r="M38" s="702" t="s">
        <v>421</v>
      </c>
      <c r="N38" s="308"/>
      <c r="O38" s="313">
        <f t="shared" si="1"/>
        <v>0</v>
      </c>
      <c r="P38" s="490">
        <v>1</v>
      </c>
      <c r="Q38" s="490">
        <v>1</v>
      </c>
      <c r="R38" s="305">
        <f t="shared" si="2"/>
        <v>0</v>
      </c>
      <c r="S38" s="305">
        <f t="shared" si="3"/>
        <v>0</v>
      </c>
      <c r="T38" s="305">
        <f t="shared" si="4"/>
        <v>0</v>
      </c>
      <c r="U38" s="314">
        <f t="shared" si="5"/>
        <v>0</v>
      </c>
      <c r="V38" s="314">
        <f t="shared" si="6"/>
        <v>0</v>
      </c>
      <c r="W38" s="314">
        <f t="shared" si="7"/>
        <v>0</v>
      </c>
      <c r="X38" s="315">
        <f t="shared" si="8"/>
        <v>0</v>
      </c>
      <c r="Y38" s="316"/>
      <c r="Z38" s="317" t="e">
        <f>(R38+S38+T38)*'1.0-Contractblad'!#REF!</f>
        <v>#REF!</v>
      </c>
      <c r="AA38" s="317" t="e">
        <f>VLOOKUP(E38,'1.1a-Jaarprijzen'!$B$51:$Q$88,16,FALSE)*K38</f>
        <v>#N/A</v>
      </c>
      <c r="AC38" s="502">
        <f t="shared" si="9"/>
        <v>0</v>
      </c>
      <c r="AD38" s="502" t="str">
        <f t="shared" si="10"/>
        <v>- . --0</v>
      </c>
    </row>
    <row r="39" spans="1:30" s="502" customFormat="1" ht="17" customHeight="1">
      <c r="A39" s="149">
        <v>221</v>
      </c>
      <c r="B39" s="343"/>
      <c r="C39" s="344"/>
      <c r="D39" s="703" t="e">
        <f>VLOOKUP(E39,'1.1a-Jaarprijzen'!B:G,6,FALSE)</f>
        <v>#N/A</v>
      </c>
      <c r="E39" s="704" t="s">
        <v>351</v>
      </c>
      <c r="F39" s="703" t="s">
        <v>263</v>
      </c>
      <c r="G39" s="705" t="s">
        <v>410</v>
      </c>
      <c r="H39" s="704" t="s">
        <v>411</v>
      </c>
      <c r="I39" s="310" t="str">
        <f t="shared" si="0"/>
        <v>- . -</v>
      </c>
      <c r="J39" s="702" t="s">
        <v>421</v>
      </c>
      <c r="K39" s="311"/>
      <c r="L39" s="311">
        <v>132.30000000000001</v>
      </c>
      <c r="M39" s="702" t="s">
        <v>421</v>
      </c>
      <c r="N39" s="308"/>
      <c r="O39" s="313">
        <f t="shared" si="1"/>
        <v>0</v>
      </c>
      <c r="P39" s="490">
        <v>1</v>
      </c>
      <c r="Q39" s="490">
        <v>1</v>
      </c>
      <c r="R39" s="305">
        <f t="shared" si="2"/>
        <v>0</v>
      </c>
      <c r="S39" s="305">
        <f t="shared" si="3"/>
        <v>0</v>
      </c>
      <c r="T39" s="305">
        <f t="shared" si="4"/>
        <v>0</v>
      </c>
      <c r="U39" s="314">
        <f t="shared" si="5"/>
        <v>0</v>
      </c>
      <c r="V39" s="314">
        <f t="shared" si="6"/>
        <v>0</v>
      </c>
      <c r="W39" s="314">
        <f t="shared" si="7"/>
        <v>0</v>
      </c>
      <c r="X39" s="315">
        <f t="shared" si="8"/>
        <v>0</v>
      </c>
      <c r="Y39" s="316"/>
      <c r="Z39" s="317" t="e">
        <f>(R39+S39+T39)*'1.0-Contractblad'!#REF!</f>
        <v>#REF!</v>
      </c>
      <c r="AA39" s="317" t="e">
        <f>VLOOKUP(E39,'1.1a-Jaarprijzen'!$B$51:$Q$88,16,FALSE)*K39</f>
        <v>#N/A</v>
      </c>
      <c r="AC39" s="502">
        <f t="shared" si="9"/>
        <v>0</v>
      </c>
      <c r="AD39" s="502" t="str">
        <f t="shared" si="10"/>
        <v>- . --0</v>
      </c>
    </row>
    <row r="40" spans="1:30" s="502" customFormat="1" ht="17" customHeight="1">
      <c r="A40" s="504">
        <v>222</v>
      </c>
      <c r="B40" s="343"/>
      <c r="C40" s="344"/>
      <c r="D40" s="703" t="e">
        <f>VLOOKUP(E40,'1.1a-Jaarprijzen'!B:G,6,FALSE)</f>
        <v>#N/A</v>
      </c>
      <c r="E40" s="704" t="s">
        <v>351</v>
      </c>
      <c r="F40" s="703" t="s">
        <v>263</v>
      </c>
      <c r="G40" s="705" t="s">
        <v>412</v>
      </c>
      <c r="H40" s="704" t="s">
        <v>413</v>
      </c>
      <c r="I40" s="310" t="str">
        <f t="shared" si="0"/>
        <v>- . -</v>
      </c>
      <c r="J40" s="702" t="s">
        <v>421</v>
      </c>
      <c r="K40" s="311"/>
      <c r="L40" s="311">
        <v>45.5</v>
      </c>
      <c r="M40" s="702" t="s">
        <v>421</v>
      </c>
      <c r="N40" s="308"/>
      <c r="O40" s="313">
        <f t="shared" si="1"/>
        <v>0</v>
      </c>
      <c r="P40" s="490">
        <v>1</v>
      </c>
      <c r="Q40" s="490">
        <v>1</v>
      </c>
      <c r="R40" s="305">
        <f t="shared" si="2"/>
        <v>0</v>
      </c>
      <c r="S40" s="305">
        <f t="shared" si="3"/>
        <v>0</v>
      </c>
      <c r="T40" s="305">
        <f t="shared" si="4"/>
        <v>0</v>
      </c>
      <c r="U40" s="314">
        <f t="shared" si="5"/>
        <v>0</v>
      </c>
      <c r="V40" s="314">
        <f t="shared" si="6"/>
        <v>0</v>
      </c>
      <c r="W40" s="314">
        <f t="shared" si="7"/>
        <v>0</v>
      </c>
      <c r="X40" s="315">
        <f t="shared" si="8"/>
        <v>0</v>
      </c>
      <c r="Y40" s="316"/>
      <c r="Z40" s="317" t="e">
        <f>(R40+S40+T40)*'1.0-Contractblad'!#REF!</f>
        <v>#REF!</v>
      </c>
      <c r="AA40" s="317" t="e">
        <f>VLOOKUP(E40,'1.1a-Jaarprijzen'!$B$51:$Q$88,16,FALSE)*K40</f>
        <v>#N/A</v>
      </c>
      <c r="AC40" s="502">
        <f t="shared" si="9"/>
        <v>0</v>
      </c>
      <c r="AD40" s="502" t="str">
        <f t="shared" si="10"/>
        <v>- . --0</v>
      </c>
    </row>
    <row r="41" spans="1:30" s="502" customFormat="1" ht="17" customHeight="1">
      <c r="A41" s="149">
        <v>223</v>
      </c>
      <c r="B41" s="343"/>
      <c r="C41" s="344"/>
      <c r="D41" s="703" t="e">
        <f>VLOOKUP(E41,'1.1a-Jaarprijzen'!B:G,6,FALSE)</f>
        <v>#N/A</v>
      </c>
      <c r="E41" s="704" t="s">
        <v>351</v>
      </c>
      <c r="F41" s="703" t="s">
        <v>263</v>
      </c>
      <c r="G41" s="705" t="s">
        <v>414</v>
      </c>
      <c r="H41" s="704" t="s">
        <v>415</v>
      </c>
      <c r="I41" s="310" t="str">
        <f t="shared" si="0"/>
        <v>- . -</v>
      </c>
      <c r="J41" s="702" t="s">
        <v>421</v>
      </c>
      <c r="K41" s="311"/>
      <c r="L41" s="311">
        <v>8</v>
      </c>
      <c r="M41" s="702" t="s">
        <v>421</v>
      </c>
      <c r="N41" s="308"/>
      <c r="O41" s="313">
        <f t="shared" si="1"/>
        <v>0</v>
      </c>
      <c r="P41" s="490">
        <v>1</v>
      </c>
      <c r="Q41" s="490">
        <v>1</v>
      </c>
      <c r="R41" s="305">
        <f t="shared" si="2"/>
        <v>0</v>
      </c>
      <c r="S41" s="305">
        <f t="shared" si="3"/>
        <v>0</v>
      </c>
      <c r="T41" s="305">
        <f t="shared" si="4"/>
        <v>0</v>
      </c>
      <c r="U41" s="314">
        <f t="shared" si="5"/>
        <v>0</v>
      </c>
      <c r="V41" s="314">
        <f t="shared" si="6"/>
        <v>0</v>
      </c>
      <c r="W41" s="314">
        <f t="shared" si="7"/>
        <v>0</v>
      </c>
      <c r="X41" s="315">
        <f t="shared" si="8"/>
        <v>0</v>
      </c>
      <c r="Y41" s="316"/>
      <c r="Z41" s="317" t="e">
        <f>(R41+S41+T41)*'1.0-Contractblad'!#REF!</f>
        <v>#REF!</v>
      </c>
      <c r="AA41" s="317" t="e">
        <f>VLOOKUP(E41,'1.1a-Jaarprijzen'!$B$51:$Q$88,16,FALSE)*K41</f>
        <v>#N/A</v>
      </c>
      <c r="AC41" s="502">
        <f t="shared" si="9"/>
        <v>0</v>
      </c>
      <c r="AD41" s="502" t="str">
        <f t="shared" si="10"/>
        <v>- . --0</v>
      </c>
    </row>
    <row r="42" spans="1:30" s="502" customFormat="1" ht="17" customHeight="1">
      <c r="A42" s="504">
        <v>224</v>
      </c>
      <c r="B42" s="343"/>
      <c r="C42" s="344"/>
      <c r="D42" s="703" t="e">
        <f>VLOOKUP(E42,'1.1a-Jaarprijzen'!B:G,6,FALSE)</f>
        <v>#N/A</v>
      </c>
      <c r="E42" s="704" t="s">
        <v>351</v>
      </c>
      <c r="F42" s="703" t="s">
        <v>263</v>
      </c>
      <c r="G42" s="705" t="s">
        <v>416</v>
      </c>
      <c r="H42" s="704" t="s">
        <v>417</v>
      </c>
      <c r="I42" s="310" t="str">
        <f t="shared" si="0"/>
        <v>- . -</v>
      </c>
      <c r="J42" s="702" t="s">
        <v>421</v>
      </c>
      <c r="K42" s="311"/>
      <c r="L42" s="311">
        <v>15.2</v>
      </c>
      <c r="M42" s="702" t="s">
        <v>421</v>
      </c>
      <c r="N42" s="308"/>
      <c r="O42" s="313">
        <f t="shared" si="1"/>
        <v>0</v>
      </c>
      <c r="P42" s="490">
        <v>1</v>
      </c>
      <c r="Q42" s="490">
        <v>1</v>
      </c>
      <c r="R42" s="305">
        <f t="shared" si="2"/>
        <v>0</v>
      </c>
      <c r="S42" s="305">
        <f t="shared" si="3"/>
        <v>0</v>
      </c>
      <c r="T42" s="305">
        <f t="shared" si="4"/>
        <v>0</v>
      </c>
      <c r="U42" s="314">
        <f t="shared" si="5"/>
        <v>0</v>
      </c>
      <c r="V42" s="314">
        <f t="shared" si="6"/>
        <v>0</v>
      </c>
      <c r="W42" s="314">
        <f t="shared" si="7"/>
        <v>0</v>
      </c>
      <c r="X42" s="315">
        <f t="shared" si="8"/>
        <v>0</v>
      </c>
      <c r="Y42" s="316"/>
      <c r="Z42" s="317" t="e">
        <f>(R42+S42+T42)*'1.0-Contractblad'!#REF!</f>
        <v>#REF!</v>
      </c>
      <c r="AA42" s="317" t="e">
        <f>VLOOKUP(E42,'1.1a-Jaarprijzen'!$B$51:$Q$88,16,FALSE)*K42</f>
        <v>#N/A</v>
      </c>
      <c r="AC42" s="502">
        <f t="shared" si="9"/>
        <v>0</v>
      </c>
      <c r="AD42" s="502" t="str">
        <f t="shared" si="10"/>
        <v>- . --0</v>
      </c>
    </row>
    <row r="43" spans="1:30" s="502" customFormat="1" ht="17" customHeight="1">
      <c r="A43" s="149">
        <v>225</v>
      </c>
      <c r="B43" s="343"/>
      <c r="C43" s="344"/>
      <c r="D43" s="703" t="e">
        <f>VLOOKUP(E43,'1.1a-Jaarprijzen'!B:G,6,FALSE)</f>
        <v>#N/A</v>
      </c>
      <c r="E43" s="704" t="s">
        <v>351</v>
      </c>
      <c r="F43" s="703" t="s">
        <v>263</v>
      </c>
      <c r="G43" s="705" t="s">
        <v>418</v>
      </c>
      <c r="H43" s="704" t="s">
        <v>419</v>
      </c>
      <c r="I43" s="310" t="str">
        <f t="shared" si="0"/>
        <v>- . -</v>
      </c>
      <c r="J43" s="702" t="s">
        <v>421</v>
      </c>
      <c r="K43" s="311"/>
      <c r="L43" s="311">
        <v>22.5</v>
      </c>
      <c r="M43" s="702" t="s">
        <v>421</v>
      </c>
      <c r="N43" s="308"/>
      <c r="O43" s="313">
        <f t="shared" si="1"/>
        <v>0</v>
      </c>
      <c r="P43" s="490">
        <v>1</v>
      </c>
      <c r="Q43" s="490">
        <v>1</v>
      </c>
      <c r="R43" s="305">
        <f t="shared" si="2"/>
        <v>0</v>
      </c>
      <c r="S43" s="305">
        <f t="shared" si="3"/>
        <v>0</v>
      </c>
      <c r="T43" s="305">
        <f t="shared" si="4"/>
        <v>0</v>
      </c>
      <c r="U43" s="314">
        <f t="shared" si="5"/>
        <v>0</v>
      </c>
      <c r="V43" s="314">
        <f t="shared" si="6"/>
        <v>0</v>
      </c>
      <c r="W43" s="314">
        <f t="shared" si="7"/>
        <v>0</v>
      </c>
      <c r="X43" s="315">
        <f t="shared" si="8"/>
        <v>0</v>
      </c>
      <c r="Y43" s="316"/>
      <c r="Z43" s="317" t="e">
        <f>(R43+S43+T43)*'1.0-Contractblad'!#REF!</f>
        <v>#REF!</v>
      </c>
      <c r="AA43" s="317" t="e">
        <f>VLOOKUP(E43,'1.1a-Jaarprijzen'!$B$51:$Q$88,16,FALSE)*K43</f>
        <v>#N/A</v>
      </c>
      <c r="AC43" s="502">
        <f t="shared" si="9"/>
        <v>0</v>
      </c>
      <c r="AD43" s="502" t="str">
        <f t="shared" si="10"/>
        <v>- . --0</v>
      </c>
    </row>
  </sheetData>
  <conditionalFormatting sqref="B3:C43">
    <cfRule type="notContainsBlanks" dxfId="3" priority="1">
      <formula>LEN(TRIM(B3))&gt;0</formula>
    </cfRule>
  </conditionalFormatting>
  <conditionalFormatting sqref="P3:Q43">
    <cfRule type="cellIs" dxfId="2" priority="2" operator="lessThan">
      <formula>1</formula>
    </cfRule>
    <cfRule type="cellIs" dxfId="1" priority="3" operator="greaterThan">
      <formula>1</formula>
    </cfRule>
  </conditionalFormatting>
  <conditionalFormatting sqref="R3:W43 Z3:AA43">
    <cfRule type="cellIs" dxfId="0" priority="5" operator="greaterThan">
      <formula>0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4:J83"/>
  <sheetViews>
    <sheetView showGridLines="0" showRowColHeaders="0" topLeftCell="A7" zoomScaleNormal="100" workbookViewId="0">
      <selection activeCell="E22" sqref="E22"/>
    </sheetView>
  </sheetViews>
  <sheetFormatPr baseColWidth="10" defaultColWidth="0" defaultRowHeight="13"/>
  <cols>
    <col min="1" max="2" width="10.83203125" style="1" customWidth="1"/>
    <col min="3" max="3" width="26.1640625" style="1" bestFit="1" customWidth="1"/>
    <col min="4" max="4" width="19.6640625" style="1" customWidth="1"/>
    <col min="5" max="5" width="50.33203125" style="1" bestFit="1" customWidth="1"/>
    <col min="6" max="8" width="19.6640625" style="1" customWidth="1"/>
    <col min="9" max="9" width="3.83203125" style="1" customWidth="1"/>
    <col min="10" max="10" width="10.83203125" style="1" customWidth="1"/>
    <col min="11" max="16384" width="10.83203125" style="1" hidden="1"/>
  </cols>
  <sheetData>
    <row r="4" spans="3:9" ht="15">
      <c r="D4" s="517" t="s">
        <v>152</v>
      </c>
      <c r="E4" s="43"/>
    </row>
    <row r="5" spans="3:9" ht="16" thickBot="1">
      <c r="D5" s="541"/>
      <c r="E5" s="521" t="s">
        <v>144</v>
      </c>
    </row>
    <row r="8" spans="3:9" ht="14" thickBot="1"/>
    <row r="9" spans="3:9" ht="21" thickTop="1">
      <c r="C9" s="607"/>
      <c r="D9" s="608"/>
      <c r="E9" s="609"/>
      <c r="F9" s="608"/>
      <c r="G9" s="608"/>
      <c r="H9" s="608"/>
      <c r="I9" s="610"/>
    </row>
    <row r="10" spans="3:9" ht="20">
      <c r="C10" s="611"/>
      <c r="E10" s="20" t="s">
        <v>126</v>
      </c>
      <c r="I10" s="612"/>
    </row>
    <row r="11" spans="3:9" ht="20">
      <c r="C11" s="611"/>
      <c r="E11" s="20"/>
      <c r="I11" s="612"/>
    </row>
    <row r="12" spans="3:9" ht="20">
      <c r="C12" s="611"/>
      <c r="E12" s="20" t="s">
        <v>127</v>
      </c>
      <c r="I12" s="612"/>
    </row>
    <row r="13" spans="3:9" ht="20">
      <c r="C13" s="611"/>
      <c r="E13" s="20" t="s">
        <v>129</v>
      </c>
      <c r="I13" s="612"/>
    </row>
    <row r="14" spans="3:9" ht="20">
      <c r="C14" s="611"/>
      <c r="E14" s="20" t="s">
        <v>38</v>
      </c>
      <c r="I14" s="612"/>
    </row>
    <row r="15" spans="3:9">
      <c r="C15" s="611"/>
      <c r="I15" s="612"/>
    </row>
    <row r="16" spans="3:9" ht="20">
      <c r="C16" s="611"/>
      <c r="E16" s="602" t="s">
        <v>526</v>
      </c>
      <c r="I16" s="612"/>
    </row>
    <row r="17" spans="3:9">
      <c r="C17" s="611"/>
      <c r="I17" s="612"/>
    </row>
    <row r="18" spans="3:9">
      <c r="C18" s="611"/>
      <c r="I18" s="612"/>
    </row>
    <row r="19" spans="3:9" ht="18">
      <c r="C19" s="611"/>
      <c r="D19" s="2"/>
      <c r="E19" s="655" t="s">
        <v>524</v>
      </c>
      <c r="F19" s="2"/>
      <c r="G19" s="2"/>
      <c r="I19" s="612"/>
    </row>
    <row r="20" spans="3:9">
      <c r="C20" s="611"/>
      <c r="I20" s="612"/>
    </row>
    <row r="21" spans="3:9">
      <c r="C21" s="611"/>
      <c r="I21" s="612"/>
    </row>
    <row r="22" spans="3:9" ht="16">
      <c r="C22" s="611"/>
      <c r="D22" s="21" t="s">
        <v>5</v>
      </c>
      <c r="E22" s="603">
        <v>46023</v>
      </c>
      <c r="F22" s="604"/>
      <c r="G22" s="604"/>
      <c r="I22" s="612"/>
    </row>
    <row r="23" spans="3:9" ht="16">
      <c r="C23" s="611"/>
      <c r="D23" s="21"/>
      <c r="E23" s="605"/>
      <c r="F23" s="604"/>
      <c r="G23" s="604"/>
      <c r="I23" s="612"/>
    </row>
    <row r="24" spans="3:9" ht="16">
      <c r="C24" s="611"/>
      <c r="D24" s="21" t="s">
        <v>108</v>
      </c>
      <c r="E24" s="745" t="s">
        <v>525</v>
      </c>
      <c r="F24" s="604"/>
      <c r="G24" s="604"/>
      <c r="I24" s="612"/>
    </row>
    <row r="25" spans="3:9" ht="16">
      <c r="C25" s="611"/>
      <c r="D25" s="21"/>
      <c r="E25" s="605"/>
      <c r="F25" s="604"/>
      <c r="G25" s="604"/>
      <c r="I25" s="612"/>
    </row>
    <row r="26" spans="3:9" ht="17">
      <c r="C26" s="611"/>
      <c r="D26" s="22" t="s">
        <v>137</v>
      </c>
      <c r="E26" s="606" t="str">
        <f ca="1">REPLACE(LEFT(CELL("bestandsnaam",A1),SEARCH("]",CELL("bestandsnaam",A1))-6),1,SEARCH("[",CELL("bestandsnaam",A1)),"")</f>
        <v>Calculatiemodel Gemeente Landsmeer Perceel 1 V3.0 Invul doc Wijziging bijgehouden</v>
      </c>
      <c r="F26" s="604"/>
      <c r="G26" s="604"/>
      <c r="I26" s="612"/>
    </row>
    <row r="27" spans="3:9">
      <c r="C27" s="611"/>
      <c r="I27" s="612"/>
    </row>
    <row r="28" spans="3:9">
      <c r="C28" s="611"/>
      <c r="I28" s="612"/>
    </row>
    <row r="29" spans="3:9" ht="14" thickBot="1">
      <c r="C29" s="613"/>
      <c r="D29" s="614"/>
      <c r="E29" s="614"/>
      <c r="F29" s="614"/>
      <c r="G29" s="614"/>
      <c r="H29" s="614"/>
      <c r="I29" s="615"/>
    </row>
    <row r="30" spans="3:9" ht="15" thickTop="1" thickBot="1"/>
    <row r="31" spans="3:9" ht="14" thickTop="1">
      <c r="C31" s="607"/>
      <c r="D31" s="608"/>
      <c r="E31" s="608"/>
      <c r="F31" s="608"/>
      <c r="G31" s="608"/>
      <c r="H31" s="608"/>
      <c r="I31" s="610"/>
    </row>
    <row r="32" spans="3:9">
      <c r="C32" s="616" t="s">
        <v>311</v>
      </c>
      <c r="D32" s="617"/>
      <c r="E32" s="617">
        <v>2026</v>
      </c>
      <c r="F32" s="618"/>
      <c r="I32" s="612"/>
    </row>
    <row r="33" spans="3:9" ht="13" customHeight="1">
      <c r="C33" s="611"/>
      <c r="H33" s="821" t="s">
        <v>212</v>
      </c>
      <c r="I33" s="612"/>
    </row>
    <row r="34" spans="3:9">
      <c r="C34" s="619"/>
      <c r="D34" s="601"/>
      <c r="E34" s="601"/>
      <c r="F34" s="601"/>
      <c r="G34" s="601"/>
      <c r="H34" s="822"/>
      <c r="I34" s="612"/>
    </row>
    <row r="35" spans="3:9">
      <c r="C35" s="620" t="s">
        <v>312</v>
      </c>
      <c r="D35" s="621"/>
      <c r="H35" s="823"/>
      <c r="I35" s="612"/>
    </row>
    <row r="36" spans="3:9">
      <c r="C36" s="611"/>
      <c r="I36" s="612"/>
    </row>
    <row r="37" spans="3:9">
      <c r="C37" s="622" t="s">
        <v>313</v>
      </c>
      <c r="I37" s="612"/>
    </row>
    <row r="38" spans="3:9">
      <c r="C38" s="611"/>
      <c r="I38" s="612"/>
    </row>
    <row r="39" spans="3:9">
      <c r="C39" s="611"/>
      <c r="I39" s="612"/>
    </row>
    <row r="40" spans="3:9">
      <c r="C40" s="611"/>
      <c r="I40" s="612"/>
    </row>
    <row r="41" spans="3:9">
      <c r="C41" s="611"/>
      <c r="I41" s="612"/>
    </row>
    <row r="42" spans="3:9">
      <c r="C42" s="611"/>
      <c r="I42" s="612"/>
    </row>
    <row r="43" spans="3:9">
      <c r="C43" s="611"/>
      <c r="I43" s="612"/>
    </row>
    <row r="44" spans="3:9">
      <c r="C44" s="611"/>
      <c r="I44" s="612"/>
    </row>
    <row r="45" spans="3:9">
      <c r="C45" s="611"/>
      <c r="I45" s="612"/>
    </row>
    <row r="46" spans="3:9">
      <c r="C46" s="611"/>
      <c r="I46" s="612"/>
    </row>
    <row r="47" spans="3:9">
      <c r="C47" s="611"/>
      <c r="I47" s="612"/>
    </row>
    <row r="48" spans="3:9">
      <c r="C48" s="611"/>
      <c r="I48" s="612"/>
    </row>
    <row r="49" spans="3:9">
      <c r="C49" s="611"/>
      <c r="I49" s="612"/>
    </row>
    <row r="50" spans="3:9">
      <c r="C50" s="611"/>
      <c r="I50" s="612"/>
    </row>
    <row r="51" spans="3:9">
      <c r="C51" s="611"/>
      <c r="I51" s="612"/>
    </row>
    <row r="52" spans="3:9">
      <c r="C52" s="611"/>
      <c r="I52" s="612"/>
    </row>
    <row r="53" spans="3:9">
      <c r="C53" s="611"/>
      <c r="I53" s="612"/>
    </row>
    <row r="54" spans="3:9">
      <c r="C54" s="611"/>
      <c r="I54" s="612"/>
    </row>
    <row r="55" spans="3:9">
      <c r="C55" s="611"/>
      <c r="I55" s="612"/>
    </row>
    <row r="56" spans="3:9">
      <c r="C56" s="611"/>
      <c r="I56" s="612"/>
    </row>
    <row r="57" spans="3:9">
      <c r="C57" s="611"/>
      <c r="I57" s="612"/>
    </row>
    <row r="58" spans="3:9">
      <c r="C58" s="611"/>
      <c r="I58" s="612"/>
    </row>
    <row r="59" spans="3:9">
      <c r="C59" s="611"/>
      <c r="I59" s="612"/>
    </row>
    <row r="60" spans="3:9">
      <c r="C60" s="611"/>
      <c r="I60" s="612"/>
    </row>
    <row r="61" spans="3:9">
      <c r="C61" s="611"/>
      <c r="I61" s="612"/>
    </row>
    <row r="62" spans="3:9">
      <c r="C62" s="611"/>
      <c r="I62" s="612"/>
    </row>
    <row r="63" spans="3:9">
      <c r="C63" s="611"/>
      <c r="I63" s="612"/>
    </row>
    <row r="64" spans="3:9">
      <c r="C64" s="611"/>
      <c r="I64" s="612"/>
    </row>
    <row r="65" spans="3:9">
      <c r="C65" s="611"/>
      <c r="I65" s="612"/>
    </row>
    <row r="66" spans="3:9">
      <c r="C66" s="611"/>
      <c r="I66" s="612"/>
    </row>
    <row r="67" spans="3:9">
      <c r="C67" s="611"/>
      <c r="I67" s="612"/>
    </row>
    <row r="68" spans="3:9">
      <c r="C68" s="611"/>
      <c r="I68" s="612"/>
    </row>
    <row r="69" spans="3:9">
      <c r="C69" s="611"/>
      <c r="I69" s="612"/>
    </row>
    <row r="70" spans="3:9">
      <c r="C70" s="611"/>
      <c r="I70" s="612"/>
    </row>
    <row r="71" spans="3:9">
      <c r="C71" s="611"/>
      <c r="I71" s="612"/>
    </row>
    <row r="72" spans="3:9">
      <c r="C72" s="611"/>
      <c r="I72" s="612"/>
    </row>
    <row r="73" spans="3:9">
      <c r="C73" s="611"/>
      <c r="I73" s="612"/>
    </row>
    <row r="74" spans="3:9">
      <c r="C74" s="611"/>
      <c r="I74" s="612"/>
    </row>
    <row r="75" spans="3:9">
      <c r="C75" s="611"/>
      <c r="I75" s="612"/>
    </row>
    <row r="76" spans="3:9">
      <c r="C76" s="611"/>
      <c r="I76" s="612"/>
    </row>
    <row r="77" spans="3:9">
      <c r="C77" s="611"/>
      <c r="I77" s="612"/>
    </row>
    <row r="78" spans="3:9">
      <c r="C78" s="611"/>
      <c r="I78" s="612"/>
    </row>
    <row r="79" spans="3:9">
      <c r="C79" s="611"/>
      <c r="I79" s="612"/>
    </row>
    <row r="80" spans="3:9">
      <c r="C80" s="611"/>
      <c r="I80" s="612"/>
    </row>
    <row r="81" spans="3:9">
      <c r="C81" s="611"/>
      <c r="I81" s="612"/>
    </row>
    <row r="82" spans="3:9" ht="14" thickBot="1">
      <c r="C82" s="613"/>
      <c r="D82" s="614"/>
      <c r="E82" s="614"/>
      <c r="F82" s="614"/>
      <c r="G82" s="614"/>
      <c r="H82" s="614"/>
      <c r="I82" s="615"/>
    </row>
    <row r="83" spans="3:9" ht="14" thickTop="1"/>
  </sheetData>
  <mergeCells count="1">
    <mergeCell ref="H33:H35"/>
  </mergeCells>
  <dataValidations count="1">
    <dataValidation allowBlank="1" showInputMessage="1" showErrorMessage="1" promptTitle="Toelichting" prompt="Vul in deze gekleurde cellen de gevraagde informatie in._x000d_" sqref="D4" xr:uid="{95C747D0-F8BC-0E49-A890-4FA42BB0655C}"/>
  </dataValidations>
  <pageMargins left="0.75000000000000011" right="0.75000000000000011" top="1" bottom="1" header="0.5" footer="0.5"/>
  <pageSetup paperSize="9" scale="86" orientation="portrait"/>
  <picture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>
    <pageSetUpPr fitToPage="1"/>
  </sheetPr>
  <dimension ref="A1:N65648"/>
  <sheetViews>
    <sheetView showGridLines="0" showRowColHeaders="0" showZeros="0" showOutlineSymbols="0" zoomScaleNormal="100" zoomScaleSheetLayoutView="75" zoomScalePageLayoutView="120" workbookViewId="0">
      <pane ySplit="12" topLeftCell="A13" activePane="bottomLeft" state="frozenSplit"/>
      <selection pane="bottomLeft"/>
    </sheetView>
  </sheetViews>
  <sheetFormatPr baseColWidth="10" defaultColWidth="10.83203125" defaultRowHeight="15" zeroHeight="1"/>
  <cols>
    <col min="1" max="1" width="18" style="6" customWidth="1"/>
    <col min="2" max="2" width="15.1640625" style="30" customWidth="1"/>
    <col min="3" max="3" width="3.33203125" style="30" customWidth="1"/>
    <col min="4" max="4" width="46" style="49" customWidth="1"/>
    <col min="5" max="5" width="18" style="30" customWidth="1"/>
    <col min="6" max="8" width="18.83203125" style="30" customWidth="1"/>
    <col min="9" max="9" width="19.1640625" style="30" customWidth="1"/>
    <col min="10" max="10" width="20.1640625" style="30" customWidth="1"/>
    <col min="11" max="11" width="5.6640625" style="33" customWidth="1"/>
    <col min="12" max="12" width="20.83203125" style="3" hidden="1" customWidth="1"/>
    <col min="13" max="13" width="14.1640625" style="3" hidden="1" customWidth="1"/>
    <col min="14" max="14" width="9.1640625" style="3" hidden="1" customWidth="1"/>
    <col min="15" max="15" width="11.83203125" customWidth="1"/>
  </cols>
  <sheetData>
    <row r="1" spans="1:14" ht="9" customHeight="1" thickBot="1">
      <c r="H1" s="92"/>
      <c r="I1" s="92"/>
      <c r="J1" s="92"/>
      <c r="K1" s="93"/>
    </row>
    <row r="2" spans="1:14" ht="8" customHeight="1">
      <c r="D2" s="94"/>
      <c r="E2" s="95"/>
      <c r="F2" s="95"/>
      <c r="G2" s="95"/>
      <c r="H2" s="92"/>
      <c r="I2" s="92"/>
      <c r="J2" s="92"/>
      <c r="K2" s="93"/>
    </row>
    <row r="3" spans="1:14" hidden="1">
      <c r="H3" s="92"/>
      <c r="I3" s="92"/>
      <c r="J3" s="92"/>
      <c r="K3" s="93"/>
    </row>
    <row r="4" spans="1:14" ht="6" customHeight="1">
      <c r="D4" s="31"/>
      <c r="E4" s="32"/>
    </row>
    <row r="5" spans="1:14" ht="17">
      <c r="B5" s="34"/>
      <c r="C5" s="34"/>
      <c r="D5" s="82" t="s">
        <v>234</v>
      </c>
      <c r="E5" s="83" t="s">
        <v>155</v>
      </c>
      <c r="F5" s="35"/>
      <c r="G5" s="35"/>
      <c r="H5" s="36"/>
      <c r="I5" s="35"/>
      <c r="J5" s="35"/>
      <c r="K5" s="37"/>
      <c r="L5" s="23"/>
      <c r="M5" s="23"/>
      <c r="N5" s="23"/>
    </row>
    <row r="6" spans="1:14" ht="16" customHeight="1">
      <c r="B6" s="34"/>
      <c r="C6" s="34"/>
      <c r="D6" s="82" t="s">
        <v>235</v>
      </c>
      <c r="E6" s="38" t="str">
        <f>Voorblad!$E$16</f>
        <v>Gemeente Landsmeer</v>
      </c>
      <c r="F6" s="35"/>
      <c r="G6" s="35"/>
      <c r="H6" s="39"/>
      <c r="I6" s="39"/>
      <c r="J6" s="39"/>
      <c r="K6" s="37"/>
      <c r="L6" s="23"/>
      <c r="M6" s="23"/>
      <c r="N6" s="23"/>
    </row>
    <row r="7" spans="1:14" ht="16" customHeight="1">
      <c r="B7" s="23"/>
      <c r="C7" s="34"/>
      <c r="D7" s="82" t="s">
        <v>236</v>
      </c>
      <c r="E7" s="38" t="s">
        <v>679</v>
      </c>
      <c r="F7" s="35"/>
      <c r="G7" s="35"/>
      <c r="H7" s="39"/>
      <c r="I7" s="39"/>
      <c r="J7" s="39"/>
      <c r="K7" s="37"/>
      <c r="L7" s="23"/>
      <c r="M7" s="23"/>
      <c r="N7" s="23"/>
    </row>
    <row r="8" spans="1:14" ht="16" customHeight="1">
      <c r="A8" s="517" t="s">
        <v>152</v>
      </c>
      <c r="B8" s="164"/>
      <c r="C8" s="34"/>
      <c r="D8" s="82" t="s">
        <v>237</v>
      </c>
      <c r="E8" s="769" t="str">
        <f>Voorblad!$E$24</f>
        <v xml:space="preserve">1200-73-2025 - Versie 1.0 </v>
      </c>
      <c r="F8" s="35"/>
      <c r="G8" s="35"/>
      <c r="H8" s="39"/>
      <c r="I8" s="39"/>
      <c r="J8" s="39"/>
      <c r="K8" s="37"/>
      <c r="L8" s="23"/>
      <c r="M8" s="23"/>
      <c r="N8" s="23"/>
    </row>
    <row r="9" spans="1:14" ht="18" thickBot="1">
      <c r="A9" s="541"/>
      <c r="B9" s="518" t="s">
        <v>144</v>
      </c>
      <c r="C9" s="34"/>
      <c r="D9" s="82" t="s">
        <v>238</v>
      </c>
      <c r="E9" s="41" t="str">
        <f ca="1">Voorblad!$E$26</f>
        <v>Calculatiemodel Gemeente Landsmeer Perceel 1 V3.0 Invul doc Wijziging bijgehouden</v>
      </c>
      <c r="F9" s="35"/>
      <c r="G9" s="35"/>
      <c r="H9" s="35"/>
      <c r="I9" s="23"/>
      <c r="J9" s="23"/>
      <c r="K9" s="37"/>
      <c r="L9" s="23"/>
      <c r="M9" s="23"/>
      <c r="N9" s="23"/>
    </row>
    <row r="10" spans="1:14" ht="18" thickBot="1">
      <c r="A10" s="519"/>
      <c r="B10" s="518" t="s">
        <v>243</v>
      </c>
      <c r="C10" s="34"/>
      <c r="D10" s="82" t="s">
        <v>239</v>
      </c>
      <c r="E10" s="84" t="str">
        <f>Voorblad!$E$19</f>
        <v>[Naam Organisatie]</v>
      </c>
      <c r="F10" s="35"/>
      <c r="G10" s="34"/>
      <c r="H10" s="34"/>
      <c r="I10" s="23"/>
      <c r="J10" s="23"/>
      <c r="K10" s="37"/>
      <c r="L10" s="23"/>
      <c r="M10" s="23"/>
      <c r="N10" s="23"/>
    </row>
    <row r="11" spans="1:14" ht="18" thickBot="1">
      <c r="A11" s="551">
        <v>0</v>
      </c>
      <c r="B11" s="518" t="s">
        <v>244</v>
      </c>
      <c r="C11" s="34"/>
      <c r="D11" s="82" t="s">
        <v>240</v>
      </c>
      <c r="E11" s="45">
        <f>Voorblad!E22</f>
        <v>46023</v>
      </c>
      <c r="F11" s="35"/>
      <c r="G11" s="34"/>
      <c r="H11" s="34"/>
      <c r="I11" s="23"/>
      <c r="J11" s="23"/>
      <c r="K11" s="37"/>
      <c r="L11" s="23"/>
      <c r="M11" s="23"/>
      <c r="N11" s="23"/>
    </row>
    <row r="12" spans="1:14" ht="17">
      <c r="B12" s="34"/>
      <c r="C12" s="34"/>
      <c r="D12" s="46"/>
      <c r="E12" s="34"/>
      <c r="F12" s="34"/>
      <c r="G12" s="34"/>
      <c r="H12" s="34"/>
      <c r="I12" s="34"/>
      <c r="J12" s="34"/>
      <c r="K12" s="37"/>
      <c r="L12" s="23"/>
      <c r="M12" s="23"/>
      <c r="N12" s="23"/>
    </row>
    <row r="13" spans="1:14" ht="17">
      <c r="B13" s="34"/>
      <c r="C13" s="34"/>
      <c r="D13" s="107" t="s">
        <v>100</v>
      </c>
      <c r="E13" s="34"/>
      <c r="F13" s="34"/>
      <c r="G13" s="47"/>
      <c r="H13" s="47"/>
      <c r="I13" s="47"/>
      <c r="J13" s="48"/>
      <c r="K13" s="37"/>
      <c r="L13" s="23"/>
      <c r="M13" s="23"/>
      <c r="N13" s="23"/>
    </row>
    <row r="14" spans="1:14"/>
    <row r="15" spans="1:14" ht="62" customHeight="1">
      <c r="B15" s="50"/>
      <c r="C15" s="50"/>
      <c r="D15" s="85" t="s">
        <v>266</v>
      </c>
      <c r="E15" s="86" t="s">
        <v>267</v>
      </c>
      <c r="F15" s="87" t="s">
        <v>268</v>
      </c>
      <c r="G15" s="87" t="s">
        <v>272</v>
      </c>
      <c r="H15" s="87" t="s">
        <v>269</v>
      </c>
      <c r="I15" s="87" t="s">
        <v>270</v>
      </c>
      <c r="J15" s="87" t="s">
        <v>271</v>
      </c>
      <c r="K15" s="51"/>
      <c r="L15" s="19"/>
      <c r="M15" s="19"/>
      <c r="N15" s="19"/>
    </row>
    <row r="16" spans="1:14">
      <c r="B16" s="50"/>
      <c r="C16" s="50"/>
      <c r="D16" s="91"/>
      <c r="E16" s="89"/>
      <c r="F16" s="90"/>
      <c r="G16" s="90"/>
      <c r="H16" s="90"/>
      <c r="I16" s="90"/>
      <c r="J16" s="90"/>
      <c r="K16" s="51"/>
      <c r="L16" s="19"/>
      <c r="M16" s="19"/>
      <c r="N16" s="19"/>
    </row>
    <row r="17" spans="1:14">
      <c r="B17" s="50"/>
      <c r="C17" s="50"/>
      <c r="D17" s="88"/>
      <c r="E17" s="89"/>
      <c r="F17" s="90"/>
      <c r="G17" s="90"/>
      <c r="H17" s="90"/>
      <c r="I17" s="90"/>
      <c r="J17" s="90"/>
      <c r="K17" s="51"/>
      <c r="L17" s="19"/>
      <c r="M17" s="19"/>
      <c r="N17" s="19"/>
    </row>
    <row r="18" spans="1:14" ht="21" customHeight="1">
      <c r="C18" s="50"/>
      <c r="D18" s="97" t="s">
        <v>153</v>
      </c>
      <c r="E18" s="52"/>
      <c r="F18" s="52"/>
      <c r="G18" s="53"/>
      <c r="H18" s="53"/>
      <c r="I18" s="53"/>
      <c r="J18" s="53"/>
    </row>
    <row r="19" spans="1:14">
      <c r="A19" s="25"/>
      <c r="C19" s="50"/>
      <c r="D19" s="98"/>
      <c r="J19" s="54"/>
    </row>
    <row r="20" spans="1:14" ht="16">
      <c r="B20" s="42" t="s">
        <v>152</v>
      </c>
      <c r="C20" s="50"/>
      <c r="D20" s="489" t="s">
        <v>699</v>
      </c>
      <c r="E20" s="488">
        <v>0</v>
      </c>
      <c r="F20" s="682">
        <f>H20/G20</f>
        <v>0</v>
      </c>
      <c r="G20" s="55">
        <v>255</v>
      </c>
      <c r="H20" s="683">
        <f>$H$25*E20</f>
        <v>0</v>
      </c>
      <c r="I20" s="57">
        <f>HLOOKUP(D20,'1.4-Opbouw uurtarieven'!$M$16:$R$65,44,FALSE)</f>
        <v>0</v>
      </c>
      <c r="J20" s="676">
        <f>I20*H20</f>
        <v>0</v>
      </c>
    </row>
    <row r="21" spans="1:14">
      <c r="A21" s="25"/>
      <c r="C21" s="50"/>
      <c r="D21" s="98"/>
      <c r="E21" s="58"/>
      <c r="F21" s="59"/>
      <c r="J21" s="54"/>
    </row>
    <row r="22" spans="1:14" ht="16">
      <c r="C22" s="50"/>
      <c r="D22" s="489" t="s">
        <v>699</v>
      </c>
      <c r="E22" s="488">
        <v>0</v>
      </c>
      <c r="F22" s="682">
        <f>H22/G22</f>
        <v>0</v>
      </c>
      <c r="G22" s="55">
        <v>255</v>
      </c>
      <c r="H22" s="683">
        <f>$H$25*E22</f>
        <v>0</v>
      </c>
      <c r="I22" s="57">
        <f>HLOOKUP(D22,'1.4-Opbouw uurtarieven'!$M$16:$R$65,44,FALSE)</f>
        <v>0</v>
      </c>
      <c r="J22" s="676">
        <f>I22*H22</f>
        <v>0</v>
      </c>
    </row>
    <row r="23" spans="1:14">
      <c r="C23" s="50"/>
      <c r="D23" s="99"/>
      <c r="E23" s="61"/>
      <c r="F23" s="62"/>
      <c r="G23" s="31"/>
      <c r="H23" s="63"/>
      <c r="I23" s="31"/>
      <c r="J23" s="31"/>
      <c r="K23" s="64"/>
      <c r="L23" s="24"/>
      <c r="M23" s="24"/>
      <c r="N23" s="24"/>
    </row>
    <row r="24" spans="1:14" ht="16">
      <c r="C24" s="50"/>
      <c r="D24" s="489" t="s">
        <v>699</v>
      </c>
      <c r="E24" s="488"/>
      <c r="F24" s="682">
        <f>H24/G24</f>
        <v>0</v>
      </c>
      <c r="G24" s="55">
        <v>255</v>
      </c>
      <c r="H24" s="683">
        <f>$H$25*E24</f>
        <v>0</v>
      </c>
      <c r="I24" s="57">
        <f>HLOOKUP(D24,'1.4-Opbouw uurtarieven'!$M$16:$R$65,44,FALSE)</f>
        <v>0</v>
      </c>
      <c r="J24" s="676">
        <f>I24*H24</f>
        <v>0</v>
      </c>
    </row>
    <row r="25" spans="1:14" ht="20" customHeight="1">
      <c r="C25" s="50"/>
      <c r="D25" s="100" t="str">
        <f>IF(E25&gt;100%,"Mag niet hoger zijn dan 100%","")</f>
        <v/>
      </c>
      <c r="E25" s="65">
        <f>SUM(E20:E24)</f>
        <v>0</v>
      </c>
      <c r="F25" s="96">
        <f>SUM(F20:F24)</f>
        <v>0</v>
      </c>
      <c r="G25" s="67"/>
      <c r="H25" s="674">
        <f>SUM('1.3-Basis ruimtestaat'!R:S)</f>
        <v>0</v>
      </c>
      <c r="I25" s="762" t="s">
        <v>231</v>
      </c>
      <c r="J25" s="677">
        <f>SUM(J20:J24)</f>
        <v>0</v>
      </c>
      <c r="L25" s="26">
        <f>IF(H25=0,0,J25/H25)</f>
        <v>0</v>
      </c>
      <c r="N25" s="27">
        <f>IF(E25&gt;100,"Is hoger dan 100%",0)</f>
        <v>0</v>
      </c>
    </row>
    <row r="26" spans="1:14">
      <c r="C26" s="50"/>
      <c r="D26" s="101"/>
      <c r="E26" s="70"/>
      <c r="F26" s="66"/>
      <c r="G26" s="53"/>
      <c r="H26" s="68"/>
      <c r="I26" s="71"/>
      <c r="J26" s="69"/>
      <c r="L26" s="5"/>
    </row>
    <row r="27" spans="1:14">
      <c r="C27" s="50"/>
      <c r="D27" s="101"/>
      <c r="E27" s="70"/>
      <c r="F27" s="66"/>
      <c r="G27" s="53"/>
      <c r="H27" s="68"/>
      <c r="I27" s="71"/>
      <c r="J27" s="72"/>
      <c r="L27" s="5"/>
    </row>
    <row r="28" spans="1:14">
      <c r="C28" s="50"/>
      <c r="D28" s="101" t="s">
        <v>154</v>
      </c>
      <c r="F28" s="59"/>
      <c r="G28" s="53"/>
      <c r="H28" s="63"/>
      <c r="I28" s="53"/>
      <c r="J28" s="53"/>
      <c r="L28" s="4"/>
    </row>
    <row r="29" spans="1:14">
      <c r="C29" s="50"/>
      <c r="D29" s="98"/>
      <c r="F29" s="59"/>
      <c r="H29" s="60"/>
      <c r="J29" s="54"/>
      <c r="L29" s="5"/>
    </row>
    <row r="30" spans="1:14" ht="16">
      <c r="B30" s="42" t="s">
        <v>152</v>
      </c>
      <c r="C30" s="50"/>
      <c r="D30" s="489" t="s">
        <v>699</v>
      </c>
      <c r="E30" s="488">
        <v>0</v>
      </c>
      <c r="F30" s="682">
        <f>H30/G30</f>
        <v>0</v>
      </c>
      <c r="G30" s="55">
        <v>255</v>
      </c>
      <c r="H30" s="683">
        <f>$H$25*E30</f>
        <v>0</v>
      </c>
      <c r="I30" s="57">
        <f>HLOOKUP(D30,'1.4-Opbouw uurtarieven'!$S$16:$V$65,44,FALSE)</f>
        <v>0</v>
      </c>
      <c r="J30" s="676">
        <f>I30*H30</f>
        <v>0</v>
      </c>
    </row>
    <row r="31" spans="1:14">
      <c r="C31" s="50"/>
      <c r="D31" s="102"/>
      <c r="E31" s="58"/>
      <c r="F31" s="59"/>
      <c r="G31" s="55"/>
      <c r="H31" s="56"/>
      <c r="I31" s="57"/>
      <c r="J31" s="73"/>
    </row>
    <row r="32" spans="1:14" ht="16">
      <c r="C32" s="50"/>
      <c r="D32" s="489" t="s">
        <v>699</v>
      </c>
      <c r="E32" s="488"/>
      <c r="F32" s="682">
        <f>H32/G32</f>
        <v>0</v>
      </c>
      <c r="G32" s="55">
        <v>255</v>
      </c>
      <c r="H32" s="683">
        <f>$H$25*E32</f>
        <v>0</v>
      </c>
      <c r="I32" s="57">
        <f>HLOOKUP(D32,'1.4-Opbouw uurtarieven'!$S$16:$V$65,44,FALSE)</f>
        <v>0</v>
      </c>
      <c r="J32" s="676">
        <f>I32*H32</f>
        <v>0</v>
      </c>
    </row>
    <row r="33" spans="2:14">
      <c r="C33" s="50"/>
      <c r="D33" s="102"/>
      <c r="E33" s="58"/>
      <c r="F33" s="62"/>
      <c r="G33" s="55"/>
      <c r="H33" s="56"/>
      <c r="I33" s="57"/>
      <c r="J33" s="73"/>
    </row>
    <row r="34" spans="2:14" ht="16">
      <c r="C34" s="50"/>
      <c r="D34" s="489" t="s">
        <v>699</v>
      </c>
      <c r="E34" s="488"/>
      <c r="F34" s="682">
        <f>H34/G34</f>
        <v>0</v>
      </c>
      <c r="G34" s="55">
        <v>255</v>
      </c>
      <c r="H34" s="684">
        <f>$H$25*E34</f>
        <v>0</v>
      </c>
      <c r="I34" s="57">
        <f>HLOOKUP(D34,'1.4-Opbouw uurtarieven'!$S$16:$V$65,44,FALSE)</f>
        <v>0</v>
      </c>
      <c r="J34" s="676">
        <f>I34*H34</f>
        <v>0</v>
      </c>
    </row>
    <row r="35" spans="2:14">
      <c r="C35" s="50"/>
      <c r="D35" s="102"/>
      <c r="E35" s="65">
        <f>SUM(E30:E34)</f>
        <v>0</v>
      </c>
      <c r="F35" s="66">
        <f>SUM(F30:F34)</f>
        <v>0</v>
      </c>
      <c r="G35" s="53"/>
      <c r="H35" s="675">
        <f>SUM(H30:H34)</f>
        <v>0</v>
      </c>
      <c r="I35" s="762" t="s">
        <v>232</v>
      </c>
      <c r="J35" s="677">
        <f>SUM(J28:J34)</f>
        <v>0</v>
      </c>
      <c r="K35" s="31"/>
      <c r="L35" s="26">
        <f>IF(H35=0,0,J35/H35)</f>
        <v>0</v>
      </c>
      <c r="N35" s="793">
        <f>IF(H25=0,0,J38/H25)</f>
        <v>0</v>
      </c>
    </row>
    <row r="36" spans="2:14">
      <c r="C36" s="50"/>
      <c r="D36" s="101"/>
      <c r="E36" s="70"/>
      <c r="F36" s="74"/>
      <c r="G36" s="53"/>
      <c r="H36" s="74"/>
      <c r="I36" s="52"/>
      <c r="J36" s="75"/>
      <c r="L36" s="5"/>
    </row>
    <row r="37" spans="2:14">
      <c r="C37" s="50"/>
      <c r="D37" s="101"/>
      <c r="E37" s="70"/>
      <c r="F37" s="74"/>
      <c r="G37" s="53"/>
      <c r="H37" s="74"/>
      <c r="I37" s="74"/>
      <c r="J37" s="69"/>
      <c r="L37" s="5"/>
    </row>
    <row r="38" spans="2:14">
      <c r="C38" s="50"/>
      <c r="D38" s="101"/>
      <c r="E38" s="70"/>
      <c r="F38" s="74"/>
      <c r="G38" s="53"/>
      <c r="H38" s="74"/>
      <c r="I38" s="762" t="s">
        <v>696</v>
      </c>
      <c r="J38" s="678">
        <f>J35+J25</f>
        <v>0</v>
      </c>
      <c r="L38" s="5"/>
    </row>
    <row r="39" spans="2:14" ht="13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2:14" ht="1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2:14" ht="17">
      <c r="C41" s="50"/>
      <c r="D41" s="108"/>
      <c r="E41" s="76"/>
      <c r="F41" s="74"/>
      <c r="G41" s="53"/>
      <c r="H41" s="74"/>
      <c r="I41" s="52"/>
      <c r="J41" s="52"/>
      <c r="K41" s="64"/>
      <c r="L41" s="24"/>
      <c r="M41" s="24"/>
      <c r="N41" s="24"/>
    </row>
    <row r="42" spans="2:14">
      <c r="C42" s="50"/>
      <c r="D42" s="101"/>
      <c r="E42" s="76"/>
      <c r="F42" s="74"/>
      <c r="G42" s="53"/>
      <c r="H42" s="53"/>
      <c r="I42" s="74"/>
      <c r="J42" s="71"/>
      <c r="L42" s="5"/>
    </row>
    <row r="43" spans="2:14" ht="17">
      <c r="C43" s="50"/>
      <c r="D43" s="108" t="s">
        <v>273</v>
      </c>
      <c r="E43" s="76"/>
      <c r="F43" s="74"/>
      <c r="G43" s="53"/>
      <c r="H43" s="74"/>
      <c r="I43" s="52"/>
      <c r="J43" s="678">
        <f>'1.6-Machine-investeringskosten'!H94</f>
        <v>0</v>
      </c>
      <c r="L43" s="5" t="e">
        <f>J43/H25</f>
        <v>#DIV/0!</v>
      </c>
    </row>
    <row r="44" spans="2:14" ht="16" thickBot="1">
      <c r="C44" s="50"/>
      <c r="D44" s="101"/>
      <c r="E44" s="76"/>
      <c r="F44" s="74"/>
      <c r="G44" s="53"/>
      <c r="H44" s="74"/>
      <c r="I44" s="52"/>
      <c r="J44" s="75"/>
    </row>
    <row r="45" spans="2:14" ht="21" thickBot="1">
      <c r="C45" s="50"/>
      <c r="D45" s="101"/>
      <c r="E45" s="76"/>
      <c r="F45" s="74"/>
      <c r="G45" s="788"/>
      <c r="H45" s="789"/>
      <c r="I45" s="790" t="s">
        <v>695</v>
      </c>
      <c r="J45" s="791">
        <f>J38+J43</f>
        <v>0</v>
      </c>
      <c r="L45" s="28"/>
    </row>
    <row r="46" spans="2:14">
      <c r="C46" s="50"/>
      <c r="D46" s="101"/>
      <c r="E46" s="76"/>
      <c r="F46" s="74"/>
      <c r="G46" s="53"/>
      <c r="H46" s="74"/>
      <c r="I46" s="52"/>
      <c r="J46" s="75"/>
    </row>
    <row r="47" spans="2:14" ht="17">
      <c r="B47" s="34"/>
      <c r="C47" s="50"/>
      <c r="D47" s="107" t="s">
        <v>117</v>
      </c>
      <c r="E47" s="47"/>
      <c r="F47" s="47"/>
      <c r="G47" s="47"/>
      <c r="H47" s="47"/>
      <c r="I47" s="47"/>
      <c r="J47" s="48"/>
      <c r="K47" s="37"/>
      <c r="L47" s="23"/>
      <c r="M47" s="23"/>
      <c r="N47" s="23"/>
    </row>
    <row r="48" spans="2:14">
      <c r="C48" s="50"/>
      <c r="D48" s="101"/>
      <c r="E48" s="52"/>
      <c r="F48" s="77"/>
      <c r="G48" s="78"/>
      <c r="H48" s="77"/>
      <c r="I48" s="52"/>
      <c r="J48" s="52"/>
    </row>
    <row r="49" spans="1:14">
      <c r="C49" s="50"/>
      <c r="D49" s="101"/>
      <c r="E49" s="52"/>
      <c r="G49" s="78" t="s">
        <v>516</v>
      </c>
      <c r="H49" s="77" t="s">
        <v>330</v>
      </c>
      <c r="I49" s="77" t="s">
        <v>331</v>
      </c>
      <c r="J49" s="52"/>
      <c r="L49" s="5"/>
    </row>
    <row r="50" spans="1:14">
      <c r="A50" s="29" t="s">
        <v>226</v>
      </c>
      <c r="C50" s="50"/>
      <c r="D50" s="623" t="s">
        <v>515</v>
      </c>
      <c r="E50" s="52"/>
      <c r="G50" s="686">
        <v>3</v>
      </c>
      <c r="H50" s="686">
        <v>4</v>
      </c>
      <c r="I50" s="692">
        <f>'1.7-Afroepprijs'!$K$106</f>
        <v>0</v>
      </c>
      <c r="J50" s="753">
        <f>I50*H50*G50</f>
        <v>0</v>
      </c>
      <c r="L50" s="5"/>
    </row>
    <row r="51" spans="1:14">
      <c r="A51" s="29" t="s">
        <v>227</v>
      </c>
      <c r="C51" s="50"/>
      <c r="D51" s="623" t="s">
        <v>689</v>
      </c>
      <c r="E51" s="52"/>
      <c r="G51" s="686">
        <v>3</v>
      </c>
      <c r="H51" s="686">
        <v>4</v>
      </c>
      <c r="I51" s="692">
        <f>'1.7-Afroepprijs'!$K$112</f>
        <v>0</v>
      </c>
      <c r="J51" s="753">
        <f>I51*H51*G51</f>
        <v>0</v>
      </c>
      <c r="L51" s="28"/>
    </row>
    <row r="52" spans="1:14">
      <c r="A52" s="29" t="s">
        <v>228</v>
      </c>
      <c r="C52" s="50"/>
      <c r="D52" s="624" t="s">
        <v>520</v>
      </c>
      <c r="E52" s="52"/>
      <c r="G52" s="760"/>
      <c r="H52" s="686"/>
      <c r="I52" s="692"/>
      <c r="J52" s="679">
        <f t="shared" ref="J52:J55" si="0">I52*H52</f>
        <v>0</v>
      </c>
      <c r="L52" s="26"/>
      <c r="M52" s="4"/>
      <c r="N52" s="5"/>
    </row>
    <row r="53" spans="1:14">
      <c r="A53" s="29" t="s">
        <v>229</v>
      </c>
      <c r="C53" s="50"/>
      <c r="D53" s="625" t="s">
        <v>521</v>
      </c>
      <c r="E53" s="52"/>
      <c r="G53" s="760"/>
      <c r="H53" s="686"/>
      <c r="I53" s="692"/>
      <c r="J53" s="679">
        <f t="shared" si="0"/>
        <v>0</v>
      </c>
      <c r="L53" s="26">
        <f>IF(H23=0,0,J43/H23)</f>
        <v>0</v>
      </c>
      <c r="M53" s="4"/>
      <c r="N53" s="5"/>
    </row>
    <row r="54" spans="1:14">
      <c r="A54" s="29" t="s">
        <v>228</v>
      </c>
      <c r="C54" s="50"/>
      <c r="D54" s="624" t="s">
        <v>522</v>
      </c>
      <c r="E54" s="52"/>
      <c r="G54" s="686"/>
      <c r="H54" s="686"/>
      <c r="I54" s="692"/>
      <c r="J54" s="679">
        <f t="shared" si="0"/>
        <v>0</v>
      </c>
      <c r="L54" s="26"/>
      <c r="M54" s="4"/>
      <c r="N54" s="5"/>
    </row>
    <row r="55" spans="1:14">
      <c r="A55" s="29" t="s">
        <v>229</v>
      </c>
      <c r="C55" s="50"/>
      <c r="D55" s="625" t="s">
        <v>523</v>
      </c>
      <c r="E55" s="52"/>
      <c r="G55" s="760"/>
      <c r="H55" s="686"/>
      <c r="I55" s="692"/>
      <c r="J55" s="679">
        <f t="shared" si="0"/>
        <v>0</v>
      </c>
      <c r="L55" s="26">
        <f>IF(H25=0,0,J45/H25)</f>
        <v>0</v>
      </c>
      <c r="M55" s="4"/>
      <c r="N55" s="5"/>
    </row>
    <row r="56" spans="1:14">
      <c r="A56" s="29"/>
      <c r="C56" s="50"/>
      <c r="D56" s="99"/>
      <c r="E56" s="52"/>
      <c r="K56" s="30"/>
      <c r="L56" s="26"/>
      <c r="M56" s="4"/>
      <c r="N56" s="5"/>
    </row>
    <row r="57" spans="1:14">
      <c r="A57" s="29"/>
      <c r="C57" s="50"/>
      <c r="D57" s="99"/>
      <c r="E57" s="52"/>
      <c r="G57" s="79"/>
      <c r="H57" s="79"/>
      <c r="I57" s="79"/>
      <c r="J57" s="79"/>
      <c r="L57" s="26"/>
      <c r="M57" s="4"/>
      <c r="N57" s="5"/>
    </row>
    <row r="58" spans="1:14">
      <c r="C58" s="50"/>
      <c r="D58" s="103"/>
      <c r="E58" s="52"/>
      <c r="F58" s="52"/>
      <c r="G58" s="52"/>
      <c r="H58" s="52"/>
      <c r="I58" s="52"/>
      <c r="J58" s="52"/>
    </row>
    <row r="59" spans="1:14" ht="23" customHeight="1">
      <c r="C59" s="50"/>
      <c r="D59" s="104"/>
      <c r="G59" s="109" t="s">
        <v>3</v>
      </c>
      <c r="H59" s="110"/>
      <c r="I59" s="111"/>
      <c r="J59" s="680">
        <f>SUM(J45:J58)</f>
        <v>0</v>
      </c>
      <c r="M59" s="4"/>
    </row>
    <row r="60" spans="1:14" ht="17" customHeight="1">
      <c r="C60" s="50"/>
      <c r="D60" s="105"/>
      <c r="G60" s="49" t="s">
        <v>4</v>
      </c>
      <c r="I60" s="80">
        <v>0.21</v>
      </c>
      <c r="J60" s="681">
        <f>I60*J59</f>
        <v>0</v>
      </c>
    </row>
    <row r="61" spans="1:14" ht="17" customHeight="1">
      <c r="C61" s="50"/>
      <c r="D61" s="105"/>
      <c r="G61" s="49" t="s">
        <v>89</v>
      </c>
      <c r="J61" s="679">
        <f>J60+J59</f>
        <v>0</v>
      </c>
      <c r="M61" s="4"/>
      <c r="N61" s="5"/>
    </row>
    <row r="62" spans="1:14">
      <c r="C62" s="50"/>
      <c r="D62" s="103"/>
      <c r="E62" s="52"/>
      <c r="F62" s="52"/>
      <c r="G62" s="52"/>
      <c r="H62" s="52"/>
      <c r="I62" s="52"/>
      <c r="J62" s="73"/>
    </row>
    <row r="63" spans="1:14">
      <c r="C63" s="50"/>
      <c r="D63" s="103"/>
      <c r="E63" s="52"/>
      <c r="F63" s="52"/>
      <c r="G63" s="52"/>
      <c r="H63" s="52"/>
      <c r="I63" s="52"/>
      <c r="J63" s="73"/>
    </row>
    <row r="64" spans="1:14">
      <c r="C64" s="50"/>
      <c r="D64" s="103"/>
      <c r="E64" s="52"/>
      <c r="F64" s="52"/>
      <c r="G64" s="52"/>
      <c r="H64" s="52"/>
      <c r="I64" s="52"/>
      <c r="J64" s="73"/>
    </row>
    <row r="65" spans="1:14" ht="16" thickBot="1">
      <c r="C65" s="50"/>
      <c r="D65" s="103"/>
      <c r="E65" s="52"/>
      <c r="F65" s="52"/>
      <c r="G65" s="52"/>
      <c r="H65" s="52"/>
      <c r="I65" s="52"/>
      <c r="J65" s="73"/>
    </row>
    <row r="66" spans="1:14" ht="23" customHeight="1" thickBot="1">
      <c r="A66" s="32"/>
      <c r="C66" s="50"/>
      <c r="D66" s="106" t="s">
        <v>304</v>
      </c>
      <c r="E66" s="106"/>
      <c r="F66" s="687">
        <f>IF(J38=0,0,J38/H25)</f>
        <v>0</v>
      </c>
      <c r="G66" s="646"/>
      <c r="H66" s="52"/>
      <c r="I66" s="52"/>
      <c r="J66" s="73"/>
    </row>
    <row r="67" spans="1:14">
      <c r="C67" s="50"/>
      <c r="D67" s="103"/>
      <c r="E67" s="52"/>
      <c r="F67" s="52"/>
      <c r="G67" s="52"/>
      <c r="H67" s="52"/>
      <c r="I67" s="52"/>
      <c r="J67" s="73"/>
    </row>
    <row r="68" spans="1:14">
      <c r="C68" s="50"/>
      <c r="D68" s="105"/>
      <c r="J68" s="645"/>
    </row>
    <row r="69" spans="1:14" ht="17">
      <c r="C69" s="50"/>
      <c r="D69" s="107" t="s">
        <v>264</v>
      </c>
    </row>
    <row r="70" spans="1:14">
      <c r="C70" s="50"/>
      <c r="D70" s="105"/>
    </row>
    <row r="71" spans="1:14" ht="62" customHeight="1">
      <c r="B71" s="50"/>
      <c r="C71" s="50"/>
      <c r="D71" s="85"/>
      <c r="E71" s="85"/>
      <c r="F71" s="87" t="s">
        <v>292</v>
      </c>
      <c r="G71" s="86" t="s">
        <v>275</v>
      </c>
      <c r="H71" s="87" t="s">
        <v>276</v>
      </c>
      <c r="I71" s="87"/>
      <c r="J71" s="87" t="s">
        <v>271</v>
      </c>
      <c r="K71" s="51"/>
      <c r="L71" s="19"/>
      <c r="M71" s="19"/>
      <c r="N71" s="19"/>
    </row>
    <row r="72" spans="1:14">
      <c r="B72" s="50"/>
      <c r="C72" s="50"/>
      <c r="D72" s="91"/>
      <c r="E72" s="89"/>
      <c r="F72" s="90"/>
      <c r="G72" s="90"/>
      <c r="H72" s="90"/>
      <c r="I72" s="90"/>
      <c r="J72" s="90"/>
      <c r="K72" s="51"/>
      <c r="L72" s="19"/>
      <c r="M72" s="19"/>
      <c r="N72" s="19"/>
    </row>
    <row r="73" spans="1:14">
      <c r="C73" s="50"/>
      <c r="D73" s="105"/>
    </row>
    <row r="74" spans="1:14">
      <c r="C74" s="50"/>
      <c r="D74" s="105"/>
      <c r="F74" s="81">
        <f>SUM('1.8-Glasbewassing'!F14:F211)</f>
        <v>757</v>
      </c>
      <c r="J74" s="685">
        <f>SUM('1.8-Glasbewassing'!Y:Y)</f>
        <v>0</v>
      </c>
      <c r="L74" s="763"/>
    </row>
    <row r="75" spans="1:14">
      <c r="C75" s="50"/>
      <c r="D75" s="105"/>
      <c r="G75" s="81">
        <f>SUM('1.8-Glasbewassing'!G14:G212)</f>
        <v>672</v>
      </c>
      <c r="J75" s="685">
        <f>SUM('1.8-Glasbewassing'!Z:Z)</f>
        <v>0</v>
      </c>
      <c r="L75" s="763"/>
    </row>
    <row r="76" spans="1:14">
      <c r="C76" s="50"/>
      <c r="D76" s="105"/>
      <c r="H76" s="81">
        <f>SUM('1.8-Glasbewassing'!H14:H213)</f>
        <v>595</v>
      </c>
      <c r="J76" s="685">
        <f>SUM('1.8-Glasbewassing'!AA:AA)</f>
        <v>0</v>
      </c>
      <c r="L76" s="763"/>
    </row>
    <row r="77" spans="1:14">
      <c r="C77" s="50"/>
      <c r="D77" s="105"/>
    </row>
    <row r="78" spans="1:14">
      <c r="C78" s="50"/>
      <c r="D78" s="105"/>
      <c r="E78" s="3"/>
      <c r="G78" s="32" t="s">
        <v>277</v>
      </c>
      <c r="J78" s="685">
        <f>SUM('1.8-Glasbewassing'!X:X)</f>
        <v>0</v>
      </c>
    </row>
    <row r="79" spans="1:14">
      <c r="C79" s="50"/>
      <c r="D79" s="105"/>
      <c r="H79" s="81"/>
      <c r="J79" s="3"/>
    </row>
    <row r="80" spans="1:14">
      <c r="C80" s="50"/>
      <c r="D80" s="105"/>
    </row>
    <row r="81" spans="3:11">
      <c r="C81" s="50"/>
      <c r="D81" s="105"/>
    </row>
    <row r="82" spans="3:11" ht="23" customHeight="1">
      <c r="C82" s="50"/>
      <c r="D82" s="105"/>
      <c r="G82" s="109" t="s">
        <v>3</v>
      </c>
      <c r="H82" s="110"/>
      <c r="I82" s="111"/>
      <c r="J82" s="680">
        <f>SUM(J74:J81)</f>
        <v>0</v>
      </c>
    </row>
    <row r="83" spans="3:11">
      <c r="C83" s="50"/>
      <c r="D83" s="105"/>
      <c r="G83" s="49" t="s">
        <v>4</v>
      </c>
      <c r="I83" s="80">
        <v>0.21</v>
      </c>
      <c r="J83" s="681">
        <f>I83*J82</f>
        <v>0</v>
      </c>
    </row>
    <row r="84" spans="3:11">
      <c r="C84" s="50"/>
      <c r="D84" s="105"/>
      <c r="G84" s="49" t="s">
        <v>89</v>
      </c>
      <c r="J84" s="679">
        <f>J83+J82</f>
        <v>0</v>
      </c>
    </row>
    <row r="85" spans="3:11">
      <c r="C85" s="50"/>
      <c r="D85" s="105"/>
    </row>
    <row r="86" spans="3:11">
      <c r="C86" s="50"/>
      <c r="D86" s="98"/>
    </row>
    <row r="87" spans="3:11" ht="16" thickBot="1">
      <c r="C87" s="50"/>
      <c r="D87" s="3"/>
    </row>
    <row r="88" spans="3:11">
      <c r="C88" s="50"/>
      <c r="D88" s="176"/>
      <c r="E88" s="95"/>
      <c r="F88" s="95"/>
      <c r="G88" s="95"/>
      <c r="H88" s="95"/>
      <c r="I88" s="95"/>
      <c r="J88" s="95"/>
      <c r="K88" s="177"/>
    </row>
    <row r="89" spans="3:11">
      <c r="C89" s="50"/>
    </row>
    <row r="90" spans="3:11">
      <c r="C90" s="50"/>
    </row>
    <row r="91" spans="3:11">
      <c r="C91" s="50"/>
    </row>
    <row r="92" spans="3:11">
      <c r="C92" s="50"/>
    </row>
    <row r="93" spans="3:11">
      <c r="C93" s="50"/>
    </row>
    <row r="94" spans="3:11">
      <c r="C94" s="50"/>
    </row>
    <row r="95" spans="3:11">
      <c r="C95" s="50"/>
    </row>
    <row r="96" spans="3:11">
      <c r="C96" s="50"/>
    </row>
    <row r="97" spans="3:13">
      <c r="C97" s="50"/>
    </row>
    <row r="98" spans="3:13">
      <c r="C98" s="50"/>
    </row>
    <row r="99" spans="3:13">
      <c r="C99" s="50"/>
    </row>
    <row r="100" spans="3:13">
      <c r="C100" s="50"/>
    </row>
    <row r="101" spans="3:13">
      <c r="C101" s="50"/>
    </row>
    <row r="102" spans="3:13">
      <c r="C102" s="50"/>
    </row>
    <row r="103" spans="3:13">
      <c r="C103" s="50"/>
      <c r="D103" s="30"/>
      <c r="E103" s="50"/>
      <c r="F103" s="49"/>
      <c r="K103" s="30"/>
      <c r="L103" s="30"/>
      <c r="M103" s="33"/>
    </row>
    <row r="104" spans="3:13">
      <c r="C104" s="50"/>
    </row>
    <row r="105" spans="3:13">
      <c r="C105" s="50"/>
    </row>
    <row r="106" spans="3:13">
      <c r="C106" s="50"/>
    </row>
    <row r="107" spans="3:13">
      <c r="C107" s="50"/>
    </row>
    <row r="108" spans="3:13">
      <c r="C108" s="50"/>
    </row>
    <row r="109" spans="3:13">
      <c r="C109" s="50"/>
    </row>
    <row r="110" spans="3:13">
      <c r="C110" s="50"/>
    </row>
    <row r="111" spans="3:13">
      <c r="C111" s="50"/>
    </row>
    <row r="112" spans="3:13">
      <c r="C112" s="50"/>
    </row>
    <row r="113" spans="3:3">
      <c r="C113" s="50"/>
    </row>
    <row r="114" spans="3:3">
      <c r="C114" s="50"/>
    </row>
    <row r="115" spans="3:3">
      <c r="C115" s="50"/>
    </row>
    <row r="116" spans="3:3">
      <c r="C116" s="50"/>
    </row>
    <row r="117" spans="3:3">
      <c r="C117" s="50"/>
    </row>
    <row r="118" spans="3:3">
      <c r="C118" s="50"/>
    </row>
    <row r="119" spans="3:3">
      <c r="C119" s="50"/>
    </row>
    <row r="120" spans="3:3">
      <c r="C120" s="50"/>
    </row>
    <row r="121" spans="3:3">
      <c r="C121" s="50"/>
    </row>
    <row r="122" spans="3:3">
      <c r="C122" s="50"/>
    </row>
    <row r="123" spans="3:3">
      <c r="C123" s="50"/>
    </row>
    <row r="124" spans="3:3">
      <c r="C124" s="50"/>
    </row>
    <row r="125" spans="3:3">
      <c r="C125" s="50"/>
    </row>
    <row r="126" spans="3:3">
      <c r="C126" s="50"/>
    </row>
    <row r="127" spans="3:3">
      <c r="C127" s="50"/>
    </row>
    <row r="128" spans="3:3">
      <c r="C128" s="50"/>
    </row>
    <row r="129" spans="3:3">
      <c r="C129" s="50"/>
    </row>
    <row r="130" spans="3:3">
      <c r="C130" s="50"/>
    </row>
    <row r="131" spans="3:3">
      <c r="C131" s="50"/>
    </row>
    <row r="132" spans="3:3">
      <c r="C132" s="50"/>
    </row>
    <row r="133" spans="3:3">
      <c r="C133" s="50"/>
    </row>
    <row r="134" spans="3:3">
      <c r="C134" s="50"/>
    </row>
    <row r="135" spans="3:3">
      <c r="C135" s="50"/>
    </row>
    <row r="136" spans="3:3">
      <c r="C136" s="50"/>
    </row>
    <row r="137" spans="3:3">
      <c r="C137" s="50"/>
    </row>
    <row r="138" spans="3:3">
      <c r="C138" s="50"/>
    </row>
    <row r="139" spans="3:3">
      <c r="C139" s="50"/>
    </row>
    <row r="140" spans="3:3">
      <c r="C140" s="50"/>
    </row>
    <row r="141" spans="3:3">
      <c r="C141" s="50"/>
    </row>
    <row r="142" spans="3:3">
      <c r="C142" s="50"/>
    </row>
    <row r="143" spans="3:3">
      <c r="C143" s="50"/>
    </row>
    <row r="144" spans="3:3">
      <c r="C144" s="50"/>
    </row>
    <row r="145" spans="3:3">
      <c r="C145" s="50"/>
    </row>
    <row r="146" spans="3:3">
      <c r="C146" s="50"/>
    </row>
    <row r="147" spans="3:3">
      <c r="C147" s="50"/>
    </row>
    <row r="148" spans="3:3">
      <c r="C148" s="50"/>
    </row>
    <row r="149" spans="3:3">
      <c r="C149" s="50"/>
    </row>
    <row r="150" spans="3:3">
      <c r="C150" s="50"/>
    </row>
    <row r="151" spans="3:3">
      <c r="C151" s="50"/>
    </row>
    <row r="152" spans="3:3">
      <c r="C152" s="50"/>
    </row>
    <row r="153" spans="3:3">
      <c r="C153" s="50"/>
    </row>
    <row r="154" spans="3:3">
      <c r="C154" s="50"/>
    </row>
    <row r="155" spans="3:3">
      <c r="C155" s="50"/>
    </row>
    <row r="156" spans="3:3">
      <c r="C156" s="50"/>
    </row>
    <row r="157" spans="3:3">
      <c r="C157" s="50"/>
    </row>
    <row r="158" spans="3:3">
      <c r="C158" s="50"/>
    </row>
    <row r="159" spans="3:3">
      <c r="C159" s="50"/>
    </row>
    <row r="160" spans="3:3">
      <c r="C160" s="50"/>
    </row>
    <row r="161" spans="3:3">
      <c r="C161" s="50"/>
    </row>
    <row r="162" spans="3:3">
      <c r="C162" s="50"/>
    </row>
    <row r="163" spans="3:3">
      <c r="C163" s="50"/>
    </row>
    <row r="164" spans="3:3">
      <c r="C164" s="50"/>
    </row>
    <row r="165" spans="3:3">
      <c r="C165" s="50"/>
    </row>
    <row r="166" spans="3:3">
      <c r="C166" s="50"/>
    </row>
    <row r="167" spans="3:3">
      <c r="C167" s="50"/>
    </row>
    <row r="168" spans="3:3">
      <c r="C168" s="50"/>
    </row>
    <row r="169" spans="3:3">
      <c r="C169" s="50"/>
    </row>
    <row r="170" spans="3:3">
      <c r="C170" s="50"/>
    </row>
    <row r="171" spans="3:3">
      <c r="C171" s="50"/>
    </row>
    <row r="172" spans="3:3">
      <c r="C172" s="50"/>
    </row>
    <row r="173" spans="3:3">
      <c r="C173" s="50"/>
    </row>
    <row r="174" spans="3:3">
      <c r="C174" s="50"/>
    </row>
    <row r="175" spans="3:3">
      <c r="C175" s="50"/>
    </row>
    <row r="176" spans="3:3">
      <c r="C176" s="50"/>
    </row>
    <row r="177" spans="3:3">
      <c r="C177" s="50"/>
    </row>
    <row r="178" spans="3:3">
      <c r="C178" s="50"/>
    </row>
    <row r="179" spans="3:3">
      <c r="C179" s="50"/>
    </row>
    <row r="180" spans="3:3">
      <c r="C180" s="50"/>
    </row>
    <row r="181" spans="3:3">
      <c r="C181" s="50"/>
    </row>
    <row r="182" spans="3:3">
      <c r="C182" s="50"/>
    </row>
    <row r="183" spans="3:3">
      <c r="C183" s="50"/>
    </row>
    <row r="184" spans="3:3">
      <c r="C184" s="50"/>
    </row>
    <row r="185" spans="3:3">
      <c r="C185" s="50"/>
    </row>
    <row r="186" spans="3:3">
      <c r="C186" s="50"/>
    </row>
    <row r="187" spans="3:3">
      <c r="C187" s="50"/>
    </row>
    <row r="188" spans="3:3">
      <c r="C188" s="50"/>
    </row>
    <row r="189" spans="3:3">
      <c r="C189" s="50"/>
    </row>
    <row r="190" spans="3:3">
      <c r="C190" s="50"/>
    </row>
    <row r="191" spans="3:3">
      <c r="C191" s="50"/>
    </row>
    <row r="192" spans="3:3">
      <c r="C192" s="50"/>
    </row>
    <row r="193" spans="3:3">
      <c r="C193" s="50"/>
    </row>
    <row r="194" spans="3:3">
      <c r="C194" s="50"/>
    </row>
    <row r="195" spans="3:3">
      <c r="C195" s="50"/>
    </row>
    <row r="196" spans="3:3">
      <c r="C196" s="50"/>
    </row>
    <row r="197" spans="3:3">
      <c r="C197" s="50"/>
    </row>
    <row r="198" spans="3:3">
      <c r="C198" s="50"/>
    </row>
    <row r="199" spans="3:3">
      <c r="C199" s="50"/>
    </row>
    <row r="200" spans="3:3">
      <c r="C200" s="50"/>
    </row>
    <row r="201" spans="3:3">
      <c r="C201" s="50"/>
    </row>
    <row r="202" spans="3:3">
      <c r="C202" s="50"/>
    </row>
    <row r="203" spans="3:3">
      <c r="C203" s="50"/>
    </row>
    <row r="204" spans="3:3">
      <c r="C204" s="50"/>
    </row>
    <row r="205" spans="3:3">
      <c r="C205" s="50"/>
    </row>
    <row r="206" spans="3:3">
      <c r="C206" s="50"/>
    </row>
    <row r="207" spans="3:3">
      <c r="C207" s="50"/>
    </row>
    <row r="208" spans="3:3">
      <c r="C208" s="50"/>
    </row>
    <row r="209" spans="3:3">
      <c r="C209" s="50"/>
    </row>
    <row r="210" spans="3:3">
      <c r="C210" s="50"/>
    </row>
    <row r="211" spans="3:3">
      <c r="C211" s="50"/>
    </row>
    <row r="212" spans="3:3">
      <c r="C212" s="50"/>
    </row>
    <row r="213" spans="3:3">
      <c r="C213" s="50"/>
    </row>
    <row r="214" spans="3:3">
      <c r="C214" s="50"/>
    </row>
    <row r="215" spans="3:3">
      <c r="C215" s="50"/>
    </row>
    <row r="216" spans="3:3">
      <c r="C216" s="50"/>
    </row>
    <row r="217" spans="3:3">
      <c r="C217" s="50"/>
    </row>
    <row r="218" spans="3:3">
      <c r="C218" s="50"/>
    </row>
    <row r="219" spans="3:3">
      <c r="C219" s="50"/>
    </row>
    <row r="220" spans="3:3">
      <c r="C220" s="50"/>
    </row>
    <row r="221" spans="3:3">
      <c r="C221" s="50"/>
    </row>
    <row r="222" spans="3:3">
      <c r="C222" s="50"/>
    </row>
    <row r="223" spans="3:3">
      <c r="C223" s="50"/>
    </row>
    <row r="224" spans="3:3">
      <c r="C224" s="50"/>
    </row>
    <row r="225" spans="3:3">
      <c r="C225" s="50"/>
    </row>
    <row r="226" spans="3:3">
      <c r="C226" s="50"/>
    </row>
    <row r="227" spans="3:3">
      <c r="C227" s="50"/>
    </row>
    <row r="228" spans="3:3">
      <c r="C228" s="50"/>
    </row>
    <row r="229" spans="3:3">
      <c r="C229" s="50"/>
    </row>
    <row r="230" spans="3:3">
      <c r="C230" s="50"/>
    </row>
    <row r="231" spans="3:3">
      <c r="C231" s="50"/>
    </row>
    <row r="232" spans="3:3">
      <c r="C232" s="50"/>
    </row>
    <row r="233" spans="3:3">
      <c r="C233" s="50"/>
    </row>
    <row r="234" spans="3:3">
      <c r="C234" s="50"/>
    </row>
    <row r="235" spans="3:3">
      <c r="C235" s="50"/>
    </row>
    <row r="236" spans="3:3">
      <c r="C236" s="50"/>
    </row>
    <row r="237" spans="3:3">
      <c r="C237" s="50"/>
    </row>
    <row r="238" spans="3:3"/>
    <row r="239" spans="3:3"/>
    <row r="240" spans="3:3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</sheetData>
  <phoneticPr fontId="8"/>
  <conditionalFormatting sqref="B20">
    <cfRule type="cellIs" dxfId="152" priority="149" operator="greaterThan">
      <formula>0</formula>
    </cfRule>
  </conditionalFormatting>
  <conditionalFormatting sqref="B30">
    <cfRule type="cellIs" dxfId="151" priority="137" operator="greaterThan">
      <formula>0</formula>
    </cfRule>
  </conditionalFormatting>
  <conditionalFormatting sqref="D59">
    <cfRule type="cellIs" dxfId="150" priority="99" operator="greaterThan">
      <formula>0</formula>
    </cfRule>
  </conditionalFormatting>
  <conditionalFormatting sqref="E20">
    <cfRule type="cellIs" dxfId="149" priority="202" operator="greaterThan">
      <formula>0</formula>
    </cfRule>
  </conditionalFormatting>
  <conditionalFormatting sqref="E22">
    <cfRule type="cellIs" dxfId="148" priority="79" operator="greaterThan">
      <formula>0</formula>
    </cfRule>
  </conditionalFormatting>
  <conditionalFormatting sqref="E24">
    <cfRule type="cellIs" dxfId="147" priority="76" operator="greaterThan">
      <formula>0</formula>
    </cfRule>
  </conditionalFormatting>
  <conditionalFormatting sqref="E25:E27">
    <cfRule type="cellIs" dxfId="146" priority="284" stopIfTrue="1" operator="greaterThan">
      <formula>1</formula>
    </cfRule>
  </conditionalFormatting>
  <conditionalFormatting sqref="E30">
    <cfRule type="cellIs" dxfId="145" priority="194" operator="greaterThan">
      <formula>0</formula>
    </cfRule>
  </conditionalFormatting>
  <conditionalFormatting sqref="E32">
    <cfRule type="cellIs" dxfId="144" priority="73" operator="greaterThan">
      <formula>0</formula>
    </cfRule>
  </conditionalFormatting>
  <conditionalFormatting sqref="E34">
    <cfRule type="cellIs" dxfId="143" priority="64" operator="greaterThan">
      <formula>0</formula>
    </cfRule>
  </conditionalFormatting>
  <conditionalFormatting sqref="E36:E38">
    <cfRule type="cellIs" dxfId="142" priority="25" stopIfTrue="1" operator="greaterThan">
      <formula>1</formula>
    </cfRule>
  </conditionalFormatting>
  <conditionalFormatting sqref="F20 J50:J55">
    <cfRule type="cellIs" dxfId="141" priority="48" operator="greaterThan">
      <formula>0.01</formula>
    </cfRule>
  </conditionalFormatting>
  <conditionalFormatting sqref="F22">
    <cfRule type="cellIs" dxfId="140" priority="47" operator="greaterThan">
      <formula>0.01</formula>
    </cfRule>
  </conditionalFormatting>
  <conditionalFormatting sqref="F24">
    <cfRule type="cellIs" dxfId="139" priority="46" operator="greaterThan">
      <formula>0.01</formula>
    </cfRule>
  </conditionalFormatting>
  <conditionalFormatting sqref="F30">
    <cfRule type="cellIs" dxfId="138" priority="45" operator="greaterThan">
      <formula>0.01</formula>
    </cfRule>
  </conditionalFormatting>
  <conditionalFormatting sqref="F32">
    <cfRule type="cellIs" dxfId="137" priority="44" operator="greaterThan">
      <formula>0.01</formula>
    </cfRule>
  </conditionalFormatting>
  <conditionalFormatting sqref="F34">
    <cfRule type="cellIs" dxfId="136" priority="43" operator="greaterThan">
      <formula>0.01</formula>
    </cfRule>
  </conditionalFormatting>
  <conditionalFormatting sqref="F66">
    <cfRule type="cellIs" dxfId="135" priority="39" operator="greaterThan">
      <formula>0.01</formula>
    </cfRule>
  </conditionalFormatting>
  <conditionalFormatting sqref="H20 H22 H24:H25 H30 H32 H34:H35">
    <cfRule type="cellIs" dxfId="134" priority="42" operator="greaterThan">
      <formula>0.01</formula>
    </cfRule>
  </conditionalFormatting>
  <conditionalFormatting sqref="I50:I55">
    <cfRule type="cellIs" dxfId="133" priority="2" operator="greaterThan">
      <formula>0</formula>
    </cfRule>
  </conditionalFormatting>
  <conditionalFormatting sqref="J20 J22 J24:J25 J30 J32 J34:J35 J38 J43 J45 J59:J61">
    <cfRule type="cellIs" dxfId="132" priority="41" operator="greaterThan">
      <formula>0.01</formula>
    </cfRule>
  </conditionalFormatting>
  <conditionalFormatting sqref="J74:J76 J78 J82:J84">
    <cfRule type="cellIs" dxfId="130" priority="40" operator="greaterThan">
      <formula>0.01</formula>
    </cfRule>
  </conditionalFormatting>
  <conditionalFormatting sqref="J82">
    <cfRule type="cellIs" dxfId="129" priority="70" operator="greaterThan">
      <formula>0</formula>
    </cfRule>
  </conditionalFormatting>
  <dataValidations xWindow="213" yWindow="580" count="4">
    <dataValidation allowBlank="1" showInputMessage="1" showErrorMessage="1" promptTitle="Toelichting" prompt="Vul in deze gekleurde cellen de gevraagde informatie in (percentages inzet medewerkers). Let op: Het totale percentage mag niet hoger zijn dan 100%_x000d_" sqref="A8" xr:uid="{00000000-0002-0000-0200-000000000000}"/>
    <dataValidation allowBlank="1" showInputMessage="1" showErrorMessage="1" promptTitle="Toelichting" prompt="Nadat de categorie medewerkers en uurtarieven in het tablad 1.5 Opbouw uurtarieven zijn samengesteld, selecteer de cel met de tekst &quot;Selecteer categorie medewerker&quot;. Maak een keuze uit de lijst, het samengestelde uurtarief wordt automatisch ingevoerd." sqref="B30 B20" xr:uid="{00000000-0002-0000-0200-000001000000}"/>
    <dataValidation type="list" allowBlank="1" showInputMessage="1" showErrorMessage="1" sqref="D20 D22 D24" xr:uid="{3F7F4EDC-1284-FC43-9FE1-F1EF5578FC7B}">
      <formula1>tariefSMO</formula1>
    </dataValidation>
    <dataValidation type="list" allowBlank="1" showInputMessage="1" showErrorMessage="1" sqref="D30 D32 D34" xr:uid="{49307662-B4F3-AF47-9BC2-8FD31A467F51}">
      <formula1>tariefTZ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43" orientation="portrait"/>
  <headerFooter>
    <oddHeader>&amp;L&amp;C&amp;R</oddHeader>
    <oddFooter>&amp;L&amp;"Verdana,Standaard"&amp;K000000&amp;F-&amp;A&amp;R&amp;"Verdana,Standaard"&amp;K000000printversie &amp;D</oddFooter>
  </headerFooter>
  <drawing r:id="rId1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>
    <pageSetUpPr fitToPage="1"/>
  </sheetPr>
  <dimension ref="A1:XFD713"/>
  <sheetViews>
    <sheetView showGridLines="0" showRowColHeaders="0" showZeros="0" showOutlineSymbols="0" zoomScale="103" zoomScaleNormal="100" zoomScaleSheetLayoutView="94" workbookViewId="0"/>
  </sheetViews>
  <sheetFormatPr baseColWidth="10" defaultColWidth="22.1640625" defaultRowHeight="15" zeroHeight="1"/>
  <cols>
    <col min="1" max="1" width="8.1640625" style="43" customWidth="1"/>
    <col min="2" max="2" width="37.1640625" style="43" customWidth="1"/>
    <col min="3" max="3" width="30.33203125" style="43" customWidth="1"/>
    <col min="4" max="4" width="23.6640625" style="43" customWidth="1"/>
    <col min="5" max="5" width="22.1640625" style="43" customWidth="1"/>
    <col min="6" max="6" width="22.83203125" style="43" customWidth="1"/>
    <col min="7" max="7" width="23.1640625" style="43" customWidth="1"/>
    <col min="8" max="9" width="23.6640625" style="43" customWidth="1"/>
    <col min="10" max="10" width="23.33203125" style="43" customWidth="1"/>
    <col min="11" max="11" width="20" style="43" customWidth="1"/>
    <col min="12" max="12" width="19.1640625" style="43" customWidth="1"/>
    <col min="13" max="13" width="31.1640625" style="43" customWidth="1"/>
    <col min="14" max="14" width="6.83203125" style="43" customWidth="1"/>
    <col min="15" max="15" width="10.33203125" style="43" bestFit="1" customWidth="1"/>
    <col min="16" max="16" width="8.6640625" style="112" hidden="1" customWidth="1"/>
    <col min="17" max="17" width="15.6640625" style="43" hidden="1" customWidth="1"/>
    <col min="18" max="18" width="8.83203125" style="43" hidden="1" customWidth="1"/>
    <col min="19" max="19" width="11" style="43" hidden="1" customWidth="1"/>
    <col min="20" max="20" width="18" style="43" hidden="1" customWidth="1"/>
    <col min="21" max="21" width="9" style="43" bestFit="1" customWidth="1"/>
    <col min="22" max="25" width="22.33203125" style="43" bestFit="1" customWidth="1"/>
    <col min="26" max="16384" width="22.1640625" style="43"/>
  </cols>
  <sheetData>
    <row r="1" spans="1:20" ht="4" customHeight="1" thickBot="1">
      <c r="B1" s="49"/>
      <c r="C1" s="49"/>
      <c r="D1" s="49"/>
      <c r="E1" s="49"/>
      <c r="F1" s="49"/>
      <c r="G1" s="49"/>
      <c r="H1" s="49"/>
      <c r="I1" s="30"/>
      <c r="J1" s="92"/>
      <c r="K1" s="92"/>
      <c r="L1" s="92"/>
      <c r="M1" s="93"/>
      <c r="N1" s="93"/>
    </row>
    <row r="2" spans="1:20" ht="4" customHeight="1">
      <c r="B2" s="94"/>
      <c r="C2" s="94"/>
      <c r="D2" s="94"/>
      <c r="E2" s="94"/>
      <c r="F2" s="94"/>
      <c r="G2" s="94"/>
      <c r="H2" s="94"/>
      <c r="I2" s="95"/>
      <c r="J2" s="92"/>
      <c r="K2" s="92"/>
      <c r="L2" s="92"/>
      <c r="M2" s="93"/>
      <c r="N2" s="93"/>
    </row>
    <row r="3" spans="1:20" ht="17">
      <c r="B3" s="161" t="s">
        <v>24</v>
      </c>
      <c r="C3" s="162" t="s">
        <v>25</v>
      </c>
      <c r="D3" s="34"/>
    </row>
    <row r="4" spans="1:20" ht="17">
      <c r="B4" s="113" t="s">
        <v>81</v>
      </c>
      <c r="C4" s="38" t="str">
        <f>Voorblad!$E$16</f>
        <v>Gemeente Landsmeer</v>
      </c>
      <c r="D4" s="34"/>
    </row>
    <row r="5" spans="1:20" ht="17">
      <c r="B5" s="113" t="s">
        <v>30</v>
      </c>
      <c r="C5" s="38" t="str">
        <f>'1.0-Contractblad'!$E$7</f>
        <v>Raadhuisstraat 1 te Landsmeer</v>
      </c>
      <c r="D5" s="34"/>
    </row>
    <row r="6" spans="1:20" ht="16" customHeight="1">
      <c r="B6" s="113" t="s">
        <v>108</v>
      </c>
      <c r="C6" s="40" t="str">
        <f>Voorblad!$E$24</f>
        <v xml:space="preserve">1200-73-2025 - Versie 1.0 </v>
      </c>
      <c r="D6" s="34"/>
      <c r="G6" s="520" t="s">
        <v>152</v>
      </c>
      <c r="H6" s="39"/>
      <c r="I6" s="39"/>
      <c r="J6" s="39"/>
      <c r="K6" s="114"/>
    </row>
    <row r="7" spans="1:20" ht="16" customHeight="1">
      <c r="B7" s="113" t="s">
        <v>137</v>
      </c>
      <c r="C7" s="41" t="str">
        <f ca="1">Voorblad!$E$26</f>
        <v>Calculatiemodel Gemeente Landsmeer Perceel 1 V3.0 Invul doc Wijziging bijgehouden</v>
      </c>
      <c r="D7" s="34"/>
      <c r="F7" s="115"/>
      <c r="G7" s="39"/>
      <c r="H7" s="39"/>
      <c r="I7" s="39"/>
      <c r="J7" s="39"/>
    </row>
    <row r="8" spans="1:20" ht="16" customHeight="1">
      <c r="B8" s="161" t="s">
        <v>79</v>
      </c>
      <c r="C8" s="163" t="str">
        <f>Voorblad!$E$19</f>
        <v>[Naam Organisatie]</v>
      </c>
      <c r="D8" s="116"/>
      <c r="G8" s="39"/>
      <c r="H8" s="39"/>
      <c r="I8" s="39"/>
      <c r="J8" s="39"/>
    </row>
    <row r="9" spans="1:20" ht="17">
      <c r="B9" s="113" t="s">
        <v>5</v>
      </c>
      <c r="C9" s="45">
        <f>Voorblad!$E$22</f>
        <v>46023</v>
      </c>
    </row>
    <row r="10" spans="1:20" ht="17">
      <c r="B10" s="113"/>
      <c r="C10" s="45"/>
    </row>
    <row r="11" spans="1:20" s="164" customFormat="1" ht="48" customHeight="1">
      <c r="B11" s="165" t="s">
        <v>102</v>
      </c>
      <c r="C11" s="85" t="s">
        <v>278</v>
      </c>
      <c r="D11" s="166" t="s">
        <v>279</v>
      </c>
      <c r="E11" s="167" t="s">
        <v>280</v>
      </c>
      <c r="F11" s="167" t="s">
        <v>281</v>
      </c>
      <c r="G11" s="168" t="s">
        <v>214</v>
      </c>
      <c r="H11" s="85" t="s">
        <v>282</v>
      </c>
      <c r="I11" s="85" t="s">
        <v>698</v>
      </c>
      <c r="J11" s="85" t="s">
        <v>216</v>
      </c>
      <c r="K11" s="85" t="s">
        <v>217</v>
      </c>
      <c r="L11" s="85" t="s">
        <v>283</v>
      </c>
      <c r="N11" s="43"/>
      <c r="Q11" s="85" t="s">
        <v>284</v>
      </c>
    </row>
    <row r="12" spans="1:20" s="164" customFormat="1">
      <c r="A12" s="495"/>
      <c r="B12" s="175"/>
      <c r="C12" s="88"/>
      <c r="D12" s="171"/>
      <c r="E12" s="172"/>
      <c r="F12" s="172"/>
      <c r="G12" s="173"/>
      <c r="H12" s="88"/>
      <c r="I12" s="88"/>
      <c r="J12" s="88"/>
      <c r="K12" s="88"/>
      <c r="L12" s="88"/>
      <c r="N12" s="174"/>
      <c r="Q12" s="88"/>
    </row>
    <row r="13" spans="1:20">
      <c r="A13" s="496">
        <f t="shared" ref="A13:A29" si="0">G13</f>
        <v>1</v>
      </c>
      <c r="B13" s="43" t="s">
        <v>659</v>
      </c>
      <c r="C13" s="117" t="s">
        <v>678</v>
      </c>
      <c r="D13" s="43" t="s">
        <v>675</v>
      </c>
      <c r="E13" s="118">
        <f ca="1">SUMIF('1.3-Basis ruimtestaat'!D:J,'1.1a-Jaarprijzen'!B13,'1.3-Basis ruimtestaat'!J:J)</f>
        <v>1979</v>
      </c>
      <c r="F13" s="118">
        <f ca="1">SUMIF('1.3-Basis ruimtestaat'!D:K,'1.1a-Jaarprijzen'!B13,'1.3-Basis ruimtestaat'!K:K)</f>
        <v>208</v>
      </c>
      <c r="G13" s="119">
        <v>1</v>
      </c>
      <c r="H13" s="120">
        <f>SUMIF('1.3-Basis ruimtestaat'!D:D,'1.1a-Jaarprijzen'!B13,'1.3-Basis ruimtestaat'!R:R)</f>
        <v>0</v>
      </c>
      <c r="I13" s="120">
        <f>SUMIF('1.3-Basis ruimtestaat'!D:D,'1.1a-Jaarprijzen'!B13,'1.3-Basis ruimtestaat'!S:S)</f>
        <v>0</v>
      </c>
      <c r="J13" s="849">
        <f>SUM(H13+I13)*'1.0-Contractblad'!$E$35</f>
        <v>0</v>
      </c>
      <c r="K13" s="123">
        <f>SUMIF('1.8-Glasbewassing'!D:D,'1.1a-Jaarprijzen'!B13,'1.8-Glasbewassing'!I:I)</f>
        <v>1933</v>
      </c>
      <c r="L13" s="124">
        <f>IF(H13=0,0,SUMIF('1.3-Basis ruimtestaat'!D:D,'1.1a-Jaarprijzen'!B13,'1.3-Basis ruimtestaat'!AC:AC)/SUM(H13+I13))</f>
        <v>0</v>
      </c>
      <c r="N13" s="125"/>
      <c r="O13" s="531"/>
      <c r="Q13" s="126">
        <f>H13/200</f>
        <v>0</v>
      </c>
      <c r="R13" s="127"/>
      <c r="S13" s="127"/>
    </row>
    <row r="14" spans="1:20">
      <c r="A14" s="496">
        <f t="shared" si="0"/>
        <v>1</v>
      </c>
      <c r="B14" s="43" t="s">
        <v>642</v>
      </c>
      <c r="C14" s="117" t="s">
        <v>677</v>
      </c>
      <c r="D14" s="43" t="s">
        <v>675</v>
      </c>
      <c r="E14" s="118">
        <f ca="1">SUMIF('1.3-Basis ruimtestaat'!D:J,'1.1a-Jaarprijzen'!B14,'1.3-Basis ruimtestaat'!J:J)</f>
        <v>367.75</v>
      </c>
      <c r="F14" s="118">
        <f ca="1">SUMIF('1.3-Basis ruimtestaat'!D:K,'1.1a-Jaarprijzen'!B14,'1.3-Basis ruimtestaat'!K:K)</f>
        <v>8</v>
      </c>
      <c r="G14" s="119">
        <v>1</v>
      </c>
      <c r="H14" s="120">
        <f>SUMIF('1.3-Basis ruimtestaat'!D:D,'1.1a-Jaarprijzen'!B14,'1.3-Basis ruimtestaat'!R:R)</f>
        <v>0</v>
      </c>
      <c r="I14" s="120">
        <f>SUMIF('1.3-Basis ruimtestaat'!D:D,'1.1a-Jaarprijzen'!B14,'1.3-Basis ruimtestaat'!S:S)</f>
        <v>0</v>
      </c>
      <c r="J14" s="849">
        <f>SUM(H14+I14)*'1.0-Contractblad'!$E$35</f>
        <v>0</v>
      </c>
      <c r="K14" s="123">
        <f>SUMIF('1.8-Glasbewassing'!D:D,'1.1a-Jaarprijzen'!B14,'1.8-Glasbewassing'!I:I)</f>
        <v>43</v>
      </c>
      <c r="L14" s="124">
        <f>IF(H14=0,0,SUMIF('1.3-Basis ruimtestaat'!D:D,'1.1a-Jaarprijzen'!B14,'1.3-Basis ruimtestaat'!AC:AC)/SUM(H14+I14))</f>
        <v>0</v>
      </c>
      <c r="N14" s="125"/>
      <c r="O14" s="531"/>
      <c r="Q14" s="126">
        <f>H14/200</f>
        <v>0</v>
      </c>
      <c r="R14" s="127"/>
      <c r="S14" s="127"/>
    </row>
    <row r="15" spans="1:20" s="128" customFormat="1">
      <c r="A15" s="496">
        <f t="shared" si="0"/>
        <v>1</v>
      </c>
      <c r="B15" s="43" t="s">
        <v>647</v>
      </c>
      <c r="C15" s="117" t="s">
        <v>676</v>
      </c>
      <c r="D15" s="43" t="s">
        <v>675</v>
      </c>
      <c r="E15" s="118">
        <f ca="1">SUMIF('1.3-Basis ruimtestaat'!D:J,'1.1a-Jaarprijzen'!B15,'1.3-Basis ruimtestaat'!J:J)</f>
        <v>168</v>
      </c>
      <c r="F15" s="118">
        <f ca="1">SUMIF('1.3-Basis ruimtestaat'!D:K,'1.1a-Jaarprijzen'!B15,'1.3-Basis ruimtestaat'!K:K)</f>
        <v>8</v>
      </c>
      <c r="G15" s="119">
        <v>1</v>
      </c>
      <c r="H15" s="120">
        <f>SUMIF('1.3-Basis ruimtestaat'!D:D,'1.1a-Jaarprijzen'!B15,'1.3-Basis ruimtestaat'!R:R)</f>
        <v>0</v>
      </c>
      <c r="I15" s="120">
        <f>SUMIF('1.3-Basis ruimtestaat'!D:D,'1.1a-Jaarprijzen'!B15,'1.3-Basis ruimtestaat'!S:S)</f>
        <v>0</v>
      </c>
      <c r="J15" s="849">
        <f>SUM(H15+I15)*'1.0-Contractblad'!$E$35</f>
        <v>0</v>
      </c>
      <c r="K15" s="123">
        <f>SUMIF('1.8-Glasbewassing'!D:D,'1.1a-Jaarprijzen'!B15,'1.8-Glasbewassing'!I:I)</f>
        <v>48</v>
      </c>
      <c r="L15" s="124">
        <f>IF(H15=0,0,SUMIF('1.3-Basis ruimtestaat'!D:D,'1.1a-Jaarprijzen'!B15,'1.3-Basis ruimtestaat'!AC:AC)/SUM(H15+I15))</f>
        <v>0</v>
      </c>
      <c r="N15" s="125"/>
      <c r="O15" s="531"/>
      <c r="P15" s="112"/>
      <c r="Q15" s="126">
        <f t="shared" ref="Q15:Q29" si="1">H15/200</f>
        <v>0</v>
      </c>
      <c r="R15" s="127"/>
      <c r="S15" s="127"/>
      <c r="T15" s="43"/>
    </row>
    <row r="16" spans="1:20" s="128" customFormat="1" hidden="1">
      <c r="A16" s="496">
        <f t="shared" si="0"/>
        <v>0</v>
      </c>
      <c r="B16" s="43"/>
      <c r="C16" s="117"/>
      <c r="D16" s="43"/>
      <c r="E16" s="118"/>
      <c r="F16" s="118"/>
      <c r="G16" s="119"/>
      <c r="H16" s="120">
        <f>SUMIF('1.3-Basis ruimtestaat'!D:D,'1.1a-Jaarprijzen'!B16,'1.3-Basis ruimtestaat'!R:R)</f>
        <v>0</v>
      </c>
      <c r="I16" s="120">
        <f>SUMIF('1.3-Basis ruimtestaat'!D:D,'1.1a-Jaarprijzen'!B16,'1.3-Basis ruimtestaat'!S:S)</f>
        <v>0</v>
      </c>
      <c r="J16" s="120">
        <f>SUMIF('1.3-Basis ruimtestaat'!E:E,'1.1a-Jaarprijzen'!B16,'1.3-Basis ruimtestaat'!T:T)</f>
        <v>0</v>
      </c>
      <c r="K16" s="122">
        <f>(H16)*'1.0-Contractblad'!$E$35</f>
        <v>0</v>
      </c>
      <c r="L16" s="123">
        <f>SUMIF('1.8-Glasbewassing'!D:D,'1.1a-Jaarprijzen'!B16,'1.8-Glasbewassing'!I:I)</f>
        <v>0</v>
      </c>
      <c r="M16" s="124">
        <f>IF(H16=0,0,SUMIF('1.3-Basis ruimtestaat'!D:D,'1.1a-Jaarprijzen'!B16,'1.3-Basis ruimtestaat'!AC:AC)/SUM(H16+I16))</f>
        <v>0</v>
      </c>
      <c r="N16" s="125"/>
      <c r="O16" s="531"/>
      <c r="P16" s="112"/>
      <c r="Q16" s="126">
        <f t="shared" si="1"/>
        <v>0</v>
      </c>
      <c r="R16" s="127"/>
      <c r="S16" s="127"/>
      <c r="T16" s="43"/>
    </row>
    <row r="17" spans="1:16384" s="128" customFormat="1" hidden="1">
      <c r="A17" s="496">
        <f t="shared" si="0"/>
        <v>0</v>
      </c>
      <c r="B17" s="43"/>
      <c r="C17" s="117"/>
      <c r="D17" s="43"/>
      <c r="E17" s="118"/>
      <c r="F17" s="118"/>
      <c r="G17" s="119"/>
      <c r="H17" s="120">
        <f>SUMIF('1.3-Basis ruimtestaat'!D:D,'1.1a-Jaarprijzen'!B17,'1.3-Basis ruimtestaat'!R:R)+SUMIF('1.3-Basis ruimtestaat'!D:D,'1.1a-Jaarprijzen'!B17,'1.3-Basis ruimtestaat'!T:T)</f>
        <v>0</v>
      </c>
      <c r="I17" s="120">
        <f>SUMIF('1.3-Basis ruimtestaat'!D:D,'1.1a-Jaarprijzen'!B17,'1.3-Basis ruimtestaat'!S:S)</f>
        <v>0</v>
      </c>
      <c r="J17" s="43"/>
      <c r="K17" s="122">
        <f>(H17+I17)*'1.0-Contractblad'!$E$35</f>
        <v>0</v>
      </c>
      <c r="L17" s="123"/>
      <c r="M17" s="124">
        <f>IF(H17=0,0,SUMIF('1.3-Basis ruimtestaat'!D:D,'1.1a-Jaarprijzen'!B17,'1.3-Basis ruimtestaat'!AC:AC)/SUM(H17+I17))</f>
        <v>0</v>
      </c>
      <c r="N17" s="125"/>
      <c r="O17" s="531"/>
      <c r="P17" s="112"/>
      <c r="Q17" s="126">
        <f t="shared" si="1"/>
        <v>0</v>
      </c>
      <c r="R17" s="127"/>
      <c r="S17" s="127"/>
      <c r="T17" s="43"/>
    </row>
    <row r="18" spans="1:16384" s="128" customFormat="1" hidden="1">
      <c r="A18" s="496">
        <f t="shared" si="0"/>
        <v>0</v>
      </c>
      <c r="B18" s="43"/>
      <c r="C18" s="117"/>
      <c r="D18" s="43"/>
      <c r="E18" s="118"/>
      <c r="F18" s="118"/>
      <c r="G18" s="119"/>
      <c r="H18" s="120">
        <f>SUMIF('1.3-Basis ruimtestaat'!D:D,'1.1a-Jaarprijzen'!B18,'1.3-Basis ruimtestaat'!R:R)+SUMIF('1.3-Basis ruimtestaat'!D:D,'1.1a-Jaarprijzen'!B18,'1.3-Basis ruimtestaat'!T:T)</f>
        <v>0</v>
      </c>
      <c r="I18" s="120">
        <f>SUMIF('1.3-Basis ruimtestaat'!D:D,'1.1a-Jaarprijzen'!B18,'1.3-Basis ruimtestaat'!S:S)</f>
        <v>0</v>
      </c>
      <c r="J18" s="43"/>
      <c r="K18" s="122">
        <f>(H18+I18)*'1.0-Contractblad'!$E$35</f>
        <v>0</v>
      </c>
      <c r="L18" s="123"/>
      <c r="M18" s="124">
        <f>IF(H18=0,0,SUMIF('1.3-Basis ruimtestaat'!D:D,'1.1a-Jaarprijzen'!B18,'1.3-Basis ruimtestaat'!AC:AC)/SUM(H18+I18))</f>
        <v>0</v>
      </c>
      <c r="N18" s="125"/>
      <c r="O18" s="531"/>
      <c r="P18" s="112"/>
      <c r="Q18" s="126">
        <f t="shared" si="1"/>
        <v>0</v>
      </c>
      <c r="R18" s="127"/>
      <c r="S18" s="127"/>
      <c r="T18" s="43"/>
    </row>
    <row r="19" spans="1:16384" hidden="1">
      <c r="A19" s="496">
        <f t="shared" si="0"/>
        <v>0</v>
      </c>
      <c r="B19" s="540"/>
      <c r="C19" s="117"/>
      <c r="E19" s="118"/>
      <c r="F19" s="118"/>
      <c r="G19" s="119"/>
      <c r="H19" s="120">
        <f>SUMIF('1.3-Basis ruimtestaat'!D:D,'1.1a-Jaarprijzen'!B19,'1.3-Basis ruimtestaat'!R:R)+SUMIF('1.3-Basis ruimtestaat'!D:D,'1.1a-Jaarprijzen'!B19,'1.3-Basis ruimtestaat'!T:T)</f>
        <v>0</v>
      </c>
      <c r="I19" s="120">
        <f>SUMIF('1.3-Basis ruimtestaat'!D:D,'1.1a-Jaarprijzen'!B19,'1.3-Basis ruimtestaat'!S:S)</f>
        <v>0</v>
      </c>
      <c r="K19" s="122">
        <f>(H19+I19)*'1.0-Contractblad'!$E$35</f>
        <v>0</v>
      </c>
      <c r="L19" s="123"/>
      <c r="M19" s="124">
        <f>IF(H19=0,0,SUMIF('1.3-Basis ruimtestaat'!D:D,'1.1a-Jaarprijzen'!B19,'1.3-Basis ruimtestaat'!AC:AC)/SUM(H19+I19))</f>
        <v>0</v>
      </c>
      <c r="N19" s="125"/>
      <c r="O19" s="531"/>
      <c r="Q19" s="126">
        <f t="shared" si="1"/>
        <v>0</v>
      </c>
      <c r="R19" s="127"/>
      <c r="S19" s="127"/>
    </row>
    <row r="20" spans="1:16384" hidden="1">
      <c r="A20" s="496">
        <f t="shared" si="0"/>
        <v>0</v>
      </c>
      <c r="C20" s="117"/>
      <c r="E20" s="118"/>
      <c r="F20" s="118"/>
      <c r="G20" s="119"/>
      <c r="H20" s="120">
        <f>SUMIF('1.3-Basis ruimtestaat'!D:D,'1.1a-Jaarprijzen'!B20,'1.3-Basis ruimtestaat'!R:R)+SUMIF('1.3-Basis ruimtestaat'!D:D,'1.1a-Jaarprijzen'!B20,'1.3-Basis ruimtestaat'!T:T)</f>
        <v>0</v>
      </c>
      <c r="I20" s="120">
        <f>SUMIF('1.3-Basis ruimtestaat'!D:D,'1.1a-Jaarprijzen'!B20,'1.3-Basis ruimtestaat'!S:S)</f>
        <v>0</v>
      </c>
      <c r="K20" s="122">
        <f>(H20+I20)*'1.0-Contractblad'!$E$35</f>
        <v>0</v>
      </c>
      <c r="L20" s="123"/>
      <c r="M20" s="124">
        <f>IF(H20=0,0,SUMIF('1.3-Basis ruimtestaat'!D:D,'1.1a-Jaarprijzen'!B20,'1.3-Basis ruimtestaat'!AC:AC)/SUM(H20+I20))</f>
        <v>0</v>
      </c>
      <c r="N20" s="125"/>
      <c r="O20" s="531"/>
      <c r="Q20" s="126">
        <f t="shared" si="1"/>
        <v>0</v>
      </c>
      <c r="R20" s="127"/>
      <c r="S20" s="127"/>
    </row>
    <row r="21" spans="1:16384" hidden="1">
      <c r="A21" s="496">
        <f t="shared" si="0"/>
        <v>0</v>
      </c>
      <c r="C21" s="117"/>
      <c r="E21" s="118"/>
      <c r="F21" s="118"/>
      <c r="G21" s="119"/>
      <c r="H21" s="120">
        <f>SUMIF('1.3-Basis ruimtestaat'!D:D,'1.1a-Jaarprijzen'!B21,'1.3-Basis ruimtestaat'!R:R)+SUMIF('1.3-Basis ruimtestaat'!D:D,'1.1a-Jaarprijzen'!B21,'1.3-Basis ruimtestaat'!T:T)</f>
        <v>0</v>
      </c>
      <c r="I21" s="120">
        <f>SUMIF('1.3-Basis ruimtestaat'!D:D,'1.1a-Jaarprijzen'!B21,'1.3-Basis ruimtestaat'!S:S)</f>
        <v>0</v>
      </c>
      <c r="K21" s="122">
        <f>(H21+I21)*'1.0-Contractblad'!$E$35</f>
        <v>0</v>
      </c>
      <c r="L21" s="123"/>
      <c r="M21" s="124">
        <f>IF(H21=0,0,SUMIF('1.3-Basis ruimtestaat'!D:D,'1.1a-Jaarprijzen'!B21,'1.3-Basis ruimtestaat'!AC:AC)/SUM(H21+I21))</f>
        <v>0</v>
      </c>
      <c r="N21" s="125"/>
      <c r="O21" s="531"/>
      <c r="Q21" s="126">
        <f t="shared" si="1"/>
        <v>0</v>
      </c>
      <c r="R21" s="127"/>
      <c r="S21" s="127"/>
    </row>
    <row r="22" spans="1:16384" hidden="1">
      <c r="A22" s="496">
        <f t="shared" si="0"/>
        <v>0</v>
      </c>
      <c r="C22" s="117"/>
      <c r="E22" s="118"/>
      <c r="F22" s="118"/>
      <c r="G22" s="119"/>
      <c r="H22" s="120">
        <f>SUMIF('1.3-Basis ruimtestaat'!D:D,'1.1a-Jaarprijzen'!B22,'1.3-Basis ruimtestaat'!R:R)+SUMIF('1.3-Basis ruimtestaat'!D:D,'1.1a-Jaarprijzen'!B22,'1.3-Basis ruimtestaat'!T:T)</f>
        <v>0</v>
      </c>
      <c r="I22" s="120">
        <f>SUMIF('1.3-Basis ruimtestaat'!D:D,'1.1a-Jaarprijzen'!B22,'1.3-Basis ruimtestaat'!S:S)</f>
        <v>0</v>
      </c>
      <c r="K22" s="122">
        <f>(H22+I22)*'1.0-Contractblad'!$E$35</f>
        <v>0</v>
      </c>
      <c r="L22" s="123"/>
      <c r="M22" s="124">
        <f>IF(H22=0,0,SUMIF('1.3-Basis ruimtestaat'!D:D,'1.1a-Jaarprijzen'!B22,'1.3-Basis ruimtestaat'!AC:AC)/SUM(H22+I22))</f>
        <v>0</v>
      </c>
      <c r="N22" s="125"/>
      <c r="O22" s="531"/>
      <c r="Q22" s="126">
        <f t="shared" si="1"/>
        <v>0</v>
      </c>
      <c r="R22" s="127"/>
      <c r="S22" s="127"/>
      <c r="U22" s="128" t="e">
        <f t="shared" ref="U22:CF22" si="2">AA22</f>
        <v>#REF!</v>
      </c>
      <c r="V22" s="128" t="e">
        <f t="shared" si="2"/>
        <v>#REF!</v>
      </c>
      <c r="W22" s="128" t="e">
        <f t="shared" si="2"/>
        <v>#REF!</v>
      </c>
      <c r="X22" s="128" t="e">
        <f t="shared" si="2"/>
        <v>#REF!</v>
      </c>
      <c r="Y22" s="128" t="e">
        <f t="shared" si="2"/>
        <v>#REF!</v>
      </c>
      <c r="Z22" s="128" t="e">
        <f t="shared" si="2"/>
        <v>#REF!</v>
      </c>
      <c r="AA22" s="128" t="e">
        <f t="shared" si="2"/>
        <v>#REF!</v>
      </c>
      <c r="AB22" s="128" t="e">
        <f t="shared" si="2"/>
        <v>#REF!</v>
      </c>
      <c r="AC22" s="128" t="e">
        <f t="shared" si="2"/>
        <v>#REF!</v>
      </c>
      <c r="AD22" s="128" t="e">
        <f t="shared" si="2"/>
        <v>#REF!</v>
      </c>
      <c r="AE22" s="128" t="e">
        <f t="shared" si="2"/>
        <v>#REF!</v>
      </c>
      <c r="AF22" s="128" t="e">
        <f t="shared" si="2"/>
        <v>#REF!</v>
      </c>
      <c r="AG22" s="128" t="e">
        <f t="shared" si="2"/>
        <v>#REF!</v>
      </c>
      <c r="AH22" s="128" t="e">
        <f t="shared" si="2"/>
        <v>#REF!</v>
      </c>
      <c r="AI22" s="128" t="e">
        <f t="shared" si="2"/>
        <v>#REF!</v>
      </c>
      <c r="AJ22" s="128" t="e">
        <f t="shared" si="2"/>
        <v>#REF!</v>
      </c>
      <c r="AK22" s="128" t="e">
        <f t="shared" si="2"/>
        <v>#REF!</v>
      </c>
      <c r="AL22" s="128" t="e">
        <f t="shared" si="2"/>
        <v>#REF!</v>
      </c>
      <c r="AM22" s="128" t="e">
        <f t="shared" si="2"/>
        <v>#REF!</v>
      </c>
      <c r="AN22" s="128" t="e">
        <f t="shared" si="2"/>
        <v>#REF!</v>
      </c>
      <c r="AO22" s="128" t="e">
        <f t="shared" si="2"/>
        <v>#REF!</v>
      </c>
      <c r="AP22" s="128" t="e">
        <f t="shared" si="2"/>
        <v>#REF!</v>
      </c>
      <c r="AQ22" s="128" t="e">
        <f t="shared" si="2"/>
        <v>#REF!</v>
      </c>
      <c r="AR22" s="128" t="e">
        <f t="shared" si="2"/>
        <v>#REF!</v>
      </c>
      <c r="AS22" s="128" t="e">
        <f t="shared" si="2"/>
        <v>#REF!</v>
      </c>
      <c r="AT22" s="128" t="e">
        <f t="shared" si="2"/>
        <v>#REF!</v>
      </c>
      <c r="AU22" s="128" t="e">
        <f t="shared" si="2"/>
        <v>#REF!</v>
      </c>
      <c r="AV22" s="128" t="e">
        <f t="shared" si="2"/>
        <v>#REF!</v>
      </c>
      <c r="AW22" s="128" t="e">
        <f t="shared" si="2"/>
        <v>#REF!</v>
      </c>
      <c r="AX22" s="128" t="e">
        <f t="shared" si="2"/>
        <v>#REF!</v>
      </c>
      <c r="AY22" s="128" t="e">
        <f t="shared" si="2"/>
        <v>#REF!</v>
      </c>
      <c r="AZ22" s="128" t="e">
        <f t="shared" si="2"/>
        <v>#REF!</v>
      </c>
      <c r="BA22" s="128" t="e">
        <f t="shared" si="2"/>
        <v>#REF!</v>
      </c>
      <c r="BB22" s="128" t="e">
        <f t="shared" si="2"/>
        <v>#REF!</v>
      </c>
      <c r="BC22" s="128" t="e">
        <f t="shared" si="2"/>
        <v>#REF!</v>
      </c>
      <c r="BD22" s="128" t="e">
        <f t="shared" si="2"/>
        <v>#REF!</v>
      </c>
      <c r="BE22" s="128" t="e">
        <f t="shared" si="2"/>
        <v>#REF!</v>
      </c>
      <c r="BF22" s="128" t="e">
        <f t="shared" si="2"/>
        <v>#REF!</v>
      </c>
      <c r="BG22" s="128" t="e">
        <f t="shared" si="2"/>
        <v>#REF!</v>
      </c>
      <c r="BH22" s="128" t="e">
        <f t="shared" si="2"/>
        <v>#REF!</v>
      </c>
      <c r="BI22" s="128" t="e">
        <f t="shared" si="2"/>
        <v>#REF!</v>
      </c>
      <c r="BJ22" s="128" t="e">
        <f t="shared" si="2"/>
        <v>#REF!</v>
      </c>
      <c r="BK22" s="128" t="e">
        <f t="shared" si="2"/>
        <v>#REF!</v>
      </c>
      <c r="BL22" s="128" t="e">
        <f t="shared" si="2"/>
        <v>#REF!</v>
      </c>
      <c r="BM22" s="128" t="e">
        <f t="shared" si="2"/>
        <v>#REF!</v>
      </c>
      <c r="BN22" s="128" t="e">
        <f t="shared" si="2"/>
        <v>#REF!</v>
      </c>
      <c r="BO22" s="128" t="e">
        <f t="shared" si="2"/>
        <v>#REF!</v>
      </c>
      <c r="BP22" s="128" t="e">
        <f t="shared" si="2"/>
        <v>#REF!</v>
      </c>
      <c r="BQ22" s="128" t="e">
        <f t="shared" si="2"/>
        <v>#REF!</v>
      </c>
      <c r="BR22" s="128" t="e">
        <f t="shared" si="2"/>
        <v>#REF!</v>
      </c>
      <c r="BS22" s="128" t="e">
        <f t="shared" si="2"/>
        <v>#REF!</v>
      </c>
      <c r="BT22" s="128" t="e">
        <f t="shared" si="2"/>
        <v>#REF!</v>
      </c>
      <c r="BU22" s="128" t="e">
        <f t="shared" si="2"/>
        <v>#REF!</v>
      </c>
      <c r="BV22" s="128" t="e">
        <f t="shared" si="2"/>
        <v>#REF!</v>
      </c>
      <c r="BW22" s="128" t="e">
        <f t="shared" si="2"/>
        <v>#REF!</v>
      </c>
      <c r="BX22" s="128" t="e">
        <f t="shared" si="2"/>
        <v>#REF!</v>
      </c>
      <c r="BY22" s="128" t="e">
        <f t="shared" si="2"/>
        <v>#REF!</v>
      </c>
      <c r="BZ22" s="128" t="e">
        <f t="shared" si="2"/>
        <v>#REF!</v>
      </c>
      <c r="CA22" s="128" t="e">
        <f t="shared" si="2"/>
        <v>#REF!</v>
      </c>
      <c r="CB22" s="128" t="e">
        <f t="shared" si="2"/>
        <v>#REF!</v>
      </c>
      <c r="CC22" s="128" t="e">
        <f t="shared" si="2"/>
        <v>#REF!</v>
      </c>
      <c r="CD22" s="128" t="e">
        <f t="shared" si="2"/>
        <v>#REF!</v>
      </c>
      <c r="CE22" s="128" t="e">
        <f t="shared" si="2"/>
        <v>#REF!</v>
      </c>
      <c r="CF22" s="128" t="e">
        <f t="shared" si="2"/>
        <v>#REF!</v>
      </c>
      <c r="CG22" s="128" t="e">
        <f t="shared" ref="CG22:ER22" si="3">CM22</f>
        <v>#REF!</v>
      </c>
      <c r="CH22" s="128" t="e">
        <f t="shared" si="3"/>
        <v>#REF!</v>
      </c>
      <c r="CI22" s="128" t="e">
        <f t="shared" si="3"/>
        <v>#REF!</v>
      </c>
      <c r="CJ22" s="128" t="e">
        <f t="shared" si="3"/>
        <v>#REF!</v>
      </c>
      <c r="CK22" s="128" t="e">
        <f t="shared" si="3"/>
        <v>#REF!</v>
      </c>
      <c r="CL22" s="128" t="e">
        <f t="shared" si="3"/>
        <v>#REF!</v>
      </c>
      <c r="CM22" s="128" t="e">
        <f t="shared" si="3"/>
        <v>#REF!</v>
      </c>
      <c r="CN22" s="128" t="e">
        <f t="shared" si="3"/>
        <v>#REF!</v>
      </c>
      <c r="CO22" s="128" t="e">
        <f t="shared" si="3"/>
        <v>#REF!</v>
      </c>
      <c r="CP22" s="128" t="e">
        <f t="shared" si="3"/>
        <v>#REF!</v>
      </c>
      <c r="CQ22" s="128" t="e">
        <f t="shared" si="3"/>
        <v>#REF!</v>
      </c>
      <c r="CR22" s="128" t="e">
        <f t="shared" si="3"/>
        <v>#REF!</v>
      </c>
      <c r="CS22" s="128" t="e">
        <f t="shared" si="3"/>
        <v>#REF!</v>
      </c>
      <c r="CT22" s="128" t="e">
        <f t="shared" si="3"/>
        <v>#REF!</v>
      </c>
      <c r="CU22" s="128" t="e">
        <f t="shared" si="3"/>
        <v>#REF!</v>
      </c>
      <c r="CV22" s="128" t="e">
        <f t="shared" si="3"/>
        <v>#REF!</v>
      </c>
      <c r="CW22" s="128" t="e">
        <f t="shared" si="3"/>
        <v>#REF!</v>
      </c>
      <c r="CX22" s="128" t="e">
        <f t="shared" si="3"/>
        <v>#REF!</v>
      </c>
      <c r="CY22" s="128" t="e">
        <f t="shared" si="3"/>
        <v>#REF!</v>
      </c>
      <c r="CZ22" s="128" t="e">
        <f t="shared" si="3"/>
        <v>#REF!</v>
      </c>
      <c r="DA22" s="128" t="e">
        <f t="shared" si="3"/>
        <v>#REF!</v>
      </c>
      <c r="DB22" s="128" t="e">
        <f t="shared" si="3"/>
        <v>#REF!</v>
      </c>
      <c r="DC22" s="128" t="e">
        <f t="shared" si="3"/>
        <v>#REF!</v>
      </c>
      <c r="DD22" s="128" t="e">
        <f t="shared" si="3"/>
        <v>#REF!</v>
      </c>
      <c r="DE22" s="128" t="e">
        <f t="shared" si="3"/>
        <v>#REF!</v>
      </c>
      <c r="DF22" s="128" t="e">
        <f t="shared" si="3"/>
        <v>#REF!</v>
      </c>
      <c r="DG22" s="128" t="e">
        <f t="shared" si="3"/>
        <v>#REF!</v>
      </c>
      <c r="DH22" s="128" t="e">
        <f t="shared" si="3"/>
        <v>#REF!</v>
      </c>
      <c r="DI22" s="128" t="e">
        <f t="shared" si="3"/>
        <v>#REF!</v>
      </c>
      <c r="DJ22" s="128" t="e">
        <f t="shared" si="3"/>
        <v>#REF!</v>
      </c>
      <c r="DK22" s="128" t="e">
        <f t="shared" si="3"/>
        <v>#REF!</v>
      </c>
      <c r="DL22" s="128" t="e">
        <f t="shared" si="3"/>
        <v>#REF!</v>
      </c>
      <c r="DM22" s="128" t="e">
        <f t="shared" si="3"/>
        <v>#REF!</v>
      </c>
      <c r="DN22" s="128" t="e">
        <f t="shared" si="3"/>
        <v>#REF!</v>
      </c>
      <c r="DO22" s="128" t="e">
        <f t="shared" si="3"/>
        <v>#REF!</v>
      </c>
      <c r="DP22" s="128" t="e">
        <f t="shared" si="3"/>
        <v>#REF!</v>
      </c>
      <c r="DQ22" s="128" t="e">
        <f t="shared" si="3"/>
        <v>#REF!</v>
      </c>
      <c r="DR22" s="128" t="e">
        <f t="shared" si="3"/>
        <v>#REF!</v>
      </c>
      <c r="DS22" s="128" t="e">
        <f t="shared" si="3"/>
        <v>#REF!</v>
      </c>
      <c r="DT22" s="128" t="e">
        <f t="shared" si="3"/>
        <v>#REF!</v>
      </c>
      <c r="DU22" s="128" t="e">
        <f t="shared" si="3"/>
        <v>#REF!</v>
      </c>
      <c r="DV22" s="128" t="e">
        <f t="shared" si="3"/>
        <v>#REF!</v>
      </c>
      <c r="DW22" s="128" t="e">
        <f t="shared" si="3"/>
        <v>#REF!</v>
      </c>
      <c r="DX22" s="128" t="e">
        <f t="shared" si="3"/>
        <v>#REF!</v>
      </c>
      <c r="DY22" s="128" t="e">
        <f t="shared" si="3"/>
        <v>#REF!</v>
      </c>
      <c r="DZ22" s="128" t="e">
        <f t="shared" si="3"/>
        <v>#REF!</v>
      </c>
      <c r="EA22" s="128" t="e">
        <f t="shared" si="3"/>
        <v>#REF!</v>
      </c>
      <c r="EB22" s="128" t="e">
        <f t="shared" si="3"/>
        <v>#REF!</v>
      </c>
      <c r="EC22" s="128" t="e">
        <f t="shared" si="3"/>
        <v>#REF!</v>
      </c>
      <c r="ED22" s="128" t="e">
        <f t="shared" si="3"/>
        <v>#REF!</v>
      </c>
      <c r="EE22" s="128" t="e">
        <f t="shared" si="3"/>
        <v>#REF!</v>
      </c>
      <c r="EF22" s="128" t="e">
        <f t="shared" si="3"/>
        <v>#REF!</v>
      </c>
      <c r="EG22" s="128" t="e">
        <f t="shared" si="3"/>
        <v>#REF!</v>
      </c>
      <c r="EH22" s="128" t="e">
        <f t="shared" si="3"/>
        <v>#REF!</v>
      </c>
      <c r="EI22" s="128" t="e">
        <f t="shared" si="3"/>
        <v>#REF!</v>
      </c>
      <c r="EJ22" s="128" t="e">
        <f t="shared" si="3"/>
        <v>#REF!</v>
      </c>
      <c r="EK22" s="128" t="e">
        <f t="shared" si="3"/>
        <v>#REF!</v>
      </c>
      <c r="EL22" s="128" t="e">
        <f t="shared" si="3"/>
        <v>#REF!</v>
      </c>
      <c r="EM22" s="128" t="e">
        <f t="shared" si="3"/>
        <v>#REF!</v>
      </c>
      <c r="EN22" s="128" t="e">
        <f t="shared" si="3"/>
        <v>#REF!</v>
      </c>
      <c r="EO22" s="128" t="e">
        <f t="shared" si="3"/>
        <v>#REF!</v>
      </c>
      <c r="EP22" s="128" t="e">
        <f t="shared" si="3"/>
        <v>#REF!</v>
      </c>
      <c r="EQ22" s="128" t="e">
        <f t="shared" si="3"/>
        <v>#REF!</v>
      </c>
      <c r="ER22" s="128" t="e">
        <f t="shared" si="3"/>
        <v>#REF!</v>
      </c>
      <c r="ES22" s="128" t="e">
        <f t="shared" ref="ES22:HD22" si="4">EY22</f>
        <v>#REF!</v>
      </c>
      <c r="ET22" s="128" t="e">
        <f t="shared" si="4"/>
        <v>#REF!</v>
      </c>
      <c r="EU22" s="128" t="e">
        <f t="shared" si="4"/>
        <v>#REF!</v>
      </c>
      <c r="EV22" s="128" t="e">
        <f t="shared" si="4"/>
        <v>#REF!</v>
      </c>
      <c r="EW22" s="128" t="e">
        <f t="shared" si="4"/>
        <v>#REF!</v>
      </c>
      <c r="EX22" s="128" t="e">
        <f t="shared" si="4"/>
        <v>#REF!</v>
      </c>
      <c r="EY22" s="128" t="e">
        <f t="shared" si="4"/>
        <v>#REF!</v>
      </c>
      <c r="EZ22" s="128" t="e">
        <f t="shared" si="4"/>
        <v>#REF!</v>
      </c>
      <c r="FA22" s="128" t="e">
        <f t="shared" si="4"/>
        <v>#REF!</v>
      </c>
      <c r="FB22" s="128" t="e">
        <f t="shared" si="4"/>
        <v>#REF!</v>
      </c>
      <c r="FC22" s="128" t="e">
        <f t="shared" si="4"/>
        <v>#REF!</v>
      </c>
      <c r="FD22" s="128" t="e">
        <f t="shared" si="4"/>
        <v>#REF!</v>
      </c>
      <c r="FE22" s="128" t="e">
        <f t="shared" si="4"/>
        <v>#REF!</v>
      </c>
      <c r="FF22" s="128" t="e">
        <f t="shared" si="4"/>
        <v>#REF!</v>
      </c>
      <c r="FG22" s="128" t="e">
        <f t="shared" si="4"/>
        <v>#REF!</v>
      </c>
      <c r="FH22" s="128" t="e">
        <f t="shared" si="4"/>
        <v>#REF!</v>
      </c>
      <c r="FI22" s="128" t="e">
        <f t="shared" si="4"/>
        <v>#REF!</v>
      </c>
      <c r="FJ22" s="128" t="e">
        <f t="shared" si="4"/>
        <v>#REF!</v>
      </c>
      <c r="FK22" s="128" t="e">
        <f t="shared" si="4"/>
        <v>#REF!</v>
      </c>
      <c r="FL22" s="128" t="e">
        <f t="shared" si="4"/>
        <v>#REF!</v>
      </c>
      <c r="FM22" s="128" t="e">
        <f t="shared" si="4"/>
        <v>#REF!</v>
      </c>
      <c r="FN22" s="128" t="e">
        <f t="shared" si="4"/>
        <v>#REF!</v>
      </c>
      <c r="FO22" s="128" t="e">
        <f t="shared" si="4"/>
        <v>#REF!</v>
      </c>
      <c r="FP22" s="128" t="e">
        <f t="shared" si="4"/>
        <v>#REF!</v>
      </c>
      <c r="FQ22" s="128" t="e">
        <f t="shared" si="4"/>
        <v>#REF!</v>
      </c>
      <c r="FR22" s="128" t="e">
        <f t="shared" si="4"/>
        <v>#REF!</v>
      </c>
      <c r="FS22" s="128" t="e">
        <f t="shared" si="4"/>
        <v>#REF!</v>
      </c>
      <c r="FT22" s="128" t="e">
        <f t="shared" si="4"/>
        <v>#REF!</v>
      </c>
      <c r="FU22" s="128" t="e">
        <f t="shared" si="4"/>
        <v>#REF!</v>
      </c>
      <c r="FV22" s="128" t="e">
        <f t="shared" si="4"/>
        <v>#REF!</v>
      </c>
      <c r="FW22" s="128" t="e">
        <f t="shared" si="4"/>
        <v>#REF!</v>
      </c>
      <c r="FX22" s="128" t="e">
        <f t="shared" si="4"/>
        <v>#REF!</v>
      </c>
      <c r="FY22" s="128" t="e">
        <f t="shared" si="4"/>
        <v>#REF!</v>
      </c>
      <c r="FZ22" s="128" t="e">
        <f t="shared" si="4"/>
        <v>#REF!</v>
      </c>
      <c r="GA22" s="128" t="e">
        <f t="shared" si="4"/>
        <v>#REF!</v>
      </c>
      <c r="GB22" s="128" t="e">
        <f t="shared" si="4"/>
        <v>#REF!</v>
      </c>
      <c r="GC22" s="128" t="e">
        <f t="shared" si="4"/>
        <v>#REF!</v>
      </c>
      <c r="GD22" s="128" t="e">
        <f t="shared" si="4"/>
        <v>#REF!</v>
      </c>
      <c r="GE22" s="128" t="e">
        <f t="shared" si="4"/>
        <v>#REF!</v>
      </c>
      <c r="GF22" s="128" t="e">
        <f t="shared" si="4"/>
        <v>#REF!</v>
      </c>
      <c r="GG22" s="128" t="e">
        <f t="shared" si="4"/>
        <v>#REF!</v>
      </c>
      <c r="GH22" s="128" t="e">
        <f t="shared" si="4"/>
        <v>#REF!</v>
      </c>
      <c r="GI22" s="128" t="e">
        <f t="shared" si="4"/>
        <v>#REF!</v>
      </c>
      <c r="GJ22" s="128" t="e">
        <f t="shared" si="4"/>
        <v>#REF!</v>
      </c>
      <c r="GK22" s="128" t="e">
        <f t="shared" si="4"/>
        <v>#REF!</v>
      </c>
      <c r="GL22" s="128" t="e">
        <f t="shared" si="4"/>
        <v>#REF!</v>
      </c>
      <c r="GM22" s="128" t="e">
        <f t="shared" si="4"/>
        <v>#REF!</v>
      </c>
      <c r="GN22" s="128" t="e">
        <f t="shared" si="4"/>
        <v>#REF!</v>
      </c>
      <c r="GO22" s="128" t="e">
        <f t="shared" si="4"/>
        <v>#REF!</v>
      </c>
      <c r="GP22" s="128" t="e">
        <f t="shared" si="4"/>
        <v>#REF!</v>
      </c>
      <c r="GQ22" s="128" t="e">
        <f t="shared" si="4"/>
        <v>#REF!</v>
      </c>
      <c r="GR22" s="128" t="e">
        <f t="shared" si="4"/>
        <v>#REF!</v>
      </c>
      <c r="GS22" s="128" t="e">
        <f t="shared" si="4"/>
        <v>#REF!</v>
      </c>
      <c r="GT22" s="128" t="e">
        <f t="shared" si="4"/>
        <v>#REF!</v>
      </c>
      <c r="GU22" s="128" t="e">
        <f t="shared" si="4"/>
        <v>#REF!</v>
      </c>
      <c r="GV22" s="128" t="e">
        <f t="shared" si="4"/>
        <v>#REF!</v>
      </c>
      <c r="GW22" s="128" t="e">
        <f t="shared" si="4"/>
        <v>#REF!</v>
      </c>
      <c r="GX22" s="128" t="e">
        <f t="shared" si="4"/>
        <v>#REF!</v>
      </c>
      <c r="GY22" s="128" t="e">
        <f t="shared" si="4"/>
        <v>#REF!</v>
      </c>
      <c r="GZ22" s="128" t="e">
        <f t="shared" si="4"/>
        <v>#REF!</v>
      </c>
      <c r="HA22" s="128" t="e">
        <f t="shared" si="4"/>
        <v>#REF!</v>
      </c>
      <c r="HB22" s="128" t="e">
        <f t="shared" si="4"/>
        <v>#REF!</v>
      </c>
      <c r="HC22" s="128" t="e">
        <f t="shared" si="4"/>
        <v>#REF!</v>
      </c>
      <c r="HD22" s="128" t="e">
        <f t="shared" si="4"/>
        <v>#REF!</v>
      </c>
      <c r="HE22" s="128" t="e">
        <f t="shared" ref="HE22:JP22" si="5">HK22</f>
        <v>#REF!</v>
      </c>
      <c r="HF22" s="128" t="e">
        <f t="shared" si="5"/>
        <v>#REF!</v>
      </c>
      <c r="HG22" s="128" t="e">
        <f t="shared" si="5"/>
        <v>#REF!</v>
      </c>
      <c r="HH22" s="128" t="e">
        <f t="shared" si="5"/>
        <v>#REF!</v>
      </c>
      <c r="HI22" s="128" t="e">
        <f t="shared" si="5"/>
        <v>#REF!</v>
      </c>
      <c r="HJ22" s="128" t="e">
        <f t="shared" si="5"/>
        <v>#REF!</v>
      </c>
      <c r="HK22" s="128" t="e">
        <f t="shared" si="5"/>
        <v>#REF!</v>
      </c>
      <c r="HL22" s="128" t="e">
        <f t="shared" si="5"/>
        <v>#REF!</v>
      </c>
      <c r="HM22" s="128" t="e">
        <f t="shared" si="5"/>
        <v>#REF!</v>
      </c>
      <c r="HN22" s="128" t="e">
        <f t="shared" si="5"/>
        <v>#REF!</v>
      </c>
      <c r="HO22" s="128" t="e">
        <f t="shared" si="5"/>
        <v>#REF!</v>
      </c>
      <c r="HP22" s="128" t="e">
        <f t="shared" si="5"/>
        <v>#REF!</v>
      </c>
      <c r="HQ22" s="128" t="e">
        <f t="shared" si="5"/>
        <v>#REF!</v>
      </c>
      <c r="HR22" s="128" t="e">
        <f t="shared" si="5"/>
        <v>#REF!</v>
      </c>
      <c r="HS22" s="128" t="e">
        <f t="shared" si="5"/>
        <v>#REF!</v>
      </c>
      <c r="HT22" s="128" t="e">
        <f t="shared" si="5"/>
        <v>#REF!</v>
      </c>
      <c r="HU22" s="128" t="e">
        <f t="shared" si="5"/>
        <v>#REF!</v>
      </c>
      <c r="HV22" s="128" t="e">
        <f t="shared" si="5"/>
        <v>#REF!</v>
      </c>
      <c r="HW22" s="128" t="e">
        <f t="shared" si="5"/>
        <v>#REF!</v>
      </c>
      <c r="HX22" s="128" t="e">
        <f t="shared" si="5"/>
        <v>#REF!</v>
      </c>
      <c r="HY22" s="128" t="e">
        <f t="shared" si="5"/>
        <v>#REF!</v>
      </c>
      <c r="HZ22" s="128" t="e">
        <f t="shared" si="5"/>
        <v>#REF!</v>
      </c>
      <c r="IA22" s="128" t="e">
        <f t="shared" si="5"/>
        <v>#REF!</v>
      </c>
      <c r="IB22" s="128" t="e">
        <f t="shared" si="5"/>
        <v>#REF!</v>
      </c>
      <c r="IC22" s="128" t="e">
        <f t="shared" si="5"/>
        <v>#REF!</v>
      </c>
      <c r="ID22" s="128" t="e">
        <f t="shared" si="5"/>
        <v>#REF!</v>
      </c>
      <c r="IE22" s="128" t="e">
        <f t="shared" si="5"/>
        <v>#REF!</v>
      </c>
      <c r="IF22" s="128" t="e">
        <f t="shared" si="5"/>
        <v>#REF!</v>
      </c>
      <c r="IG22" s="128" t="e">
        <f t="shared" si="5"/>
        <v>#REF!</v>
      </c>
      <c r="IH22" s="128" t="e">
        <f t="shared" si="5"/>
        <v>#REF!</v>
      </c>
      <c r="II22" s="128" t="e">
        <f t="shared" si="5"/>
        <v>#REF!</v>
      </c>
      <c r="IJ22" s="128" t="e">
        <f t="shared" si="5"/>
        <v>#REF!</v>
      </c>
      <c r="IK22" s="128" t="e">
        <f t="shared" si="5"/>
        <v>#REF!</v>
      </c>
      <c r="IL22" s="128" t="e">
        <f t="shared" si="5"/>
        <v>#REF!</v>
      </c>
      <c r="IM22" s="128" t="e">
        <f t="shared" si="5"/>
        <v>#REF!</v>
      </c>
      <c r="IN22" s="128" t="e">
        <f t="shared" si="5"/>
        <v>#REF!</v>
      </c>
      <c r="IO22" s="128" t="e">
        <f t="shared" si="5"/>
        <v>#REF!</v>
      </c>
      <c r="IP22" s="128" t="e">
        <f t="shared" si="5"/>
        <v>#REF!</v>
      </c>
      <c r="IQ22" s="128" t="e">
        <f t="shared" si="5"/>
        <v>#REF!</v>
      </c>
      <c r="IR22" s="128" t="e">
        <f t="shared" si="5"/>
        <v>#REF!</v>
      </c>
      <c r="IS22" s="128" t="e">
        <f t="shared" si="5"/>
        <v>#REF!</v>
      </c>
      <c r="IT22" s="128" t="e">
        <f t="shared" si="5"/>
        <v>#REF!</v>
      </c>
      <c r="IU22" s="128" t="e">
        <f t="shared" si="5"/>
        <v>#REF!</v>
      </c>
      <c r="IV22" s="128" t="e">
        <f t="shared" si="5"/>
        <v>#REF!</v>
      </c>
      <c r="IW22" s="128" t="e">
        <f t="shared" si="5"/>
        <v>#REF!</v>
      </c>
      <c r="IX22" s="128" t="e">
        <f t="shared" si="5"/>
        <v>#REF!</v>
      </c>
      <c r="IY22" s="128" t="e">
        <f t="shared" si="5"/>
        <v>#REF!</v>
      </c>
      <c r="IZ22" s="128" t="e">
        <f t="shared" si="5"/>
        <v>#REF!</v>
      </c>
      <c r="JA22" s="128" t="e">
        <f t="shared" si="5"/>
        <v>#REF!</v>
      </c>
      <c r="JB22" s="128" t="e">
        <f t="shared" si="5"/>
        <v>#REF!</v>
      </c>
      <c r="JC22" s="128" t="e">
        <f t="shared" si="5"/>
        <v>#REF!</v>
      </c>
      <c r="JD22" s="128" t="e">
        <f t="shared" si="5"/>
        <v>#REF!</v>
      </c>
      <c r="JE22" s="128" t="e">
        <f t="shared" si="5"/>
        <v>#REF!</v>
      </c>
      <c r="JF22" s="128" t="e">
        <f t="shared" si="5"/>
        <v>#REF!</v>
      </c>
      <c r="JG22" s="128" t="e">
        <f t="shared" si="5"/>
        <v>#REF!</v>
      </c>
      <c r="JH22" s="128" t="e">
        <f t="shared" si="5"/>
        <v>#REF!</v>
      </c>
      <c r="JI22" s="128" t="e">
        <f t="shared" si="5"/>
        <v>#REF!</v>
      </c>
      <c r="JJ22" s="128" t="e">
        <f t="shared" si="5"/>
        <v>#REF!</v>
      </c>
      <c r="JK22" s="128" t="e">
        <f t="shared" si="5"/>
        <v>#REF!</v>
      </c>
      <c r="JL22" s="128" t="e">
        <f t="shared" si="5"/>
        <v>#REF!</v>
      </c>
      <c r="JM22" s="128" t="e">
        <f t="shared" si="5"/>
        <v>#REF!</v>
      </c>
      <c r="JN22" s="128" t="e">
        <f t="shared" si="5"/>
        <v>#REF!</v>
      </c>
      <c r="JO22" s="128" t="e">
        <f t="shared" si="5"/>
        <v>#REF!</v>
      </c>
      <c r="JP22" s="128" t="e">
        <f t="shared" si="5"/>
        <v>#REF!</v>
      </c>
      <c r="JQ22" s="128" t="e">
        <f t="shared" ref="JQ22:MB22" si="6">JW22</f>
        <v>#REF!</v>
      </c>
      <c r="JR22" s="128" t="e">
        <f t="shared" si="6"/>
        <v>#REF!</v>
      </c>
      <c r="JS22" s="128" t="e">
        <f t="shared" si="6"/>
        <v>#REF!</v>
      </c>
      <c r="JT22" s="128" t="e">
        <f t="shared" si="6"/>
        <v>#REF!</v>
      </c>
      <c r="JU22" s="128" t="e">
        <f t="shared" si="6"/>
        <v>#REF!</v>
      </c>
      <c r="JV22" s="128" t="e">
        <f t="shared" si="6"/>
        <v>#REF!</v>
      </c>
      <c r="JW22" s="128" t="e">
        <f t="shared" si="6"/>
        <v>#REF!</v>
      </c>
      <c r="JX22" s="128" t="e">
        <f t="shared" si="6"/>
        <v>#REF!</v>
      </c>
      <c r="JY22" s="128" t="e">
        <f t="shared" si="6"/>
        <v>#REF!</v>
      </c>
      <c r="JZ22" s="128" t="e">
        <f t="shared" si="6"/>
        <v>#REF!</v>
      </c>
      <c r="KA22" s="128" t="e">
        <f t="shared" si="6"/>
        <v>#REF!</v>
      </c>
      <c r="KB22" s="128" t="e">
        <f t="shared" si="6"/>
        <v>#REF!</v>
      </c>
      <c r="KC22" s="128" t="e">
        <f t="shared" si="6"/>
        <v>#REF!</v>
      </c>
      <c r="KD22" s="128" t="e">
        <f t="shared" si="6"/>
        <v>#REF!</v>
      </c>
      <c r="KE22" s="128" t="e">
        <f t="shared" si="6"/>
        <v>#REF!</v>
      </c>
      <c r="KF22" s="128" t="e">
        <f t="shared" si="6"/>
        <v>#REF!</v>
      </c>
      <c r="KG22" s="128" t="e">
        <f t="shared" si="6"/>
        <v>#REF!</v>
      </c>
      <c r="KH22" s="128" t="e">
        <f t="shared" si="6"/>
        <v>#REF!</v>
      </c>
      <c r="KI22" s="128" t="e">
        <f t="shared" si="6"/>
        <v>#REF!</v>
      </c>
      <c r="KJ22" s="128" t="e">
        <f t="shared" si="6"/>
        <v>#REF!</v>
      </c>
      <c r="KK22" s="128" t="e">
        <f t="shared" si="6"/>
        <v>#REF!</v>
      </c>
      <c r="KL22" s="128" t="e">
        <f t="shared" si="6"/>
        <v>#REF!</v>
      </c>
      <c r="KM22" s="128" t="e">
        <f t="shared" si="6"/>
        <v>#REF!</v>
      </c>
      <c r="KN22" s="128" t="e">
        <f t="shared" si="6"/>
        <v>#REF!</v>
      </c>
      <c r="KO22" s="128" t="e">
        <f t="shared" si="6"/>
        <v>#REF!</v>
      </c>
      <c r="KP22" s="128" t="e">
        <f t="shared" si="6"/>
        <v>#REF!</v>
      </c>
      <c r="KQ22" s="128" t="e">
        <f t="shared" si="6"/>
        <v>#REF!</v>
      </c>
      <c r="KR22" s="128" t="e">
        <f t="shared" si="6"/>
        <v>#REF!</v>
      </c>
      <c r="KS22" s="128" t="e">
        <f t="shared" si="6"/>
        <v>#REF!</v>
      </c>
      <c r="KT22" s="128" t="e">
        <f t="shared" si="6"/>
        <v>#REF!</v>
      </c>
      <c r="KU22" s="128" t="e">
        <f t="shared" si="6"/>
        <v>#REF!</v>
      </c>
      <c r="KV22" s="128" t="e">
        <f t="shared" si="6"/>
        <v>#REF!</v>
      </c>
      <c r="KW22" s="128" t="e">
        <f t="shared" si="6"/>
        <v>#REF!</v>
      </c>
      <c r="KX22" s="128" t="e">
        <f t="shared" si="6"/>
        <v>#REF!</v>
      </c>
      <c r="KY22" s="128" t="e">
        <f t="shared" si="6"/>
        <v>#REF!</v>
      </c>
      <c r="KZ22" s="128" t="e">
        <f t="shared" si="6"/>
        <v>#REF!</v>
      </c>
      <c r="LA22" s="128" t="e">
        <f t="shared" si="6"/>
        <v>#REF!</v>
      </c>
      <c r="LB22" s="128" t="e">
        <f t="shared" si="6"/>
        <v>#REF!</v>
      </c>
      <c r="LC22" s="128" t="e">
        <f t="shared" si="6"/>
        <v>#REF!</v>
      </c>
      <c r="LD22" s="128" t="e">
        <f t="shared" si="6"/>
        <v>#REF!</v>
      </c>
      <c r="LE22" s="128" t="e">
        <f t="shared" si="6"/>
        <v>#REF!</v>
      </c>
      <c r="LF22" s="128" t="e">
        <f t="shared" si="6"/>
        <v>#REF!</v>
      </c>
      <c r="LG22" s="128" t="e">
        <f t="shared" si="6"/>
        <v>#REF!</v>
      </c>
      <c r="LH22" s="128" t="e">
        <f t="shared" si="6"/>
        <v>#REF!</v>
      </c>
      <c r="LI22" s="128" t="e">
        <f t="shared" si="6"/>
        <v>#REF!</v>
      </c>
      <c r="LJ22" s="128" t="e">
        <f t="shared" si="6"/>
        <v>#REF!</v>
      </c>
      <c r="LK22" s="128" t="e">
        <f t="shared" si="6"/>
        <v>#REF!</v>
      </c>
      <c r="LL22" s="128" t="e">
        <f t="shared" si="6"/>
        <v>#REF!</v>
      </c>
      <c r="LM22" s="128" t="e">
        <f t="shared" si="6"/>
        <v>#REF!</v>
      </c>
      <c r="LN22" s="128" t="e">
        <f t="shared" si="6"/>
        <v>#REF!</v>
      </c>
      <c r="LO22" s="128" t="e">
        <f t="shared" si="6"/>
        <v>#REF!</v>
      </c>
      <c r="LP22" s="128" t="e">
        <f t="shared" si="6"/>
        <v>#REF!</v>
      </c>
      <c r="LQ22" s="128" t="e">
        <f t="shared" si="6"/>
        <v>#REF!</v>
      </c>
      <c r="LR22" s="128" t="e">
        <f t="shared" si="6"/>
        <v>#REF!</v>
      </c>
      <c r="LS22" s="128" t="e">
        <f t="shared" si="6"/>
        <v>#REF!</v>
      </c>
      <c r="LT22" s="128" t="e">
        <f t="shared" si="6"/>
        <v>#REF!</v>
      </c>
      <c r="LU22" s="128" t="e">
        <f t="shared" si="6"/>
        <v>#REF!</v>
      </c>
      <c r="LV22" s="128" t="e">
        <f t="shared" si="6"/>
        <v>#REF!</v>
      </c>
      <c r="LW22" s="128" t="e">
        <f t="shared" si="6"/>
        <v>#REF!</v>
      </c>
      <c r="LX22" s="128" t="e">
        <f t="shared" si="6"/>
        <v>#REF!</v>
      </c>
      <c r="LY22" s="128" t="e">
        <f t="shared" si="6"/>
        <v>#REF!</v>
      </c>
      <c r="LZ22" s="128" t="e">
        <f t="shared" si="6"/>
        <v>#REF!</v>
      </c>
      <c r="MA22" s="128" t="e">
        <f t="shared" si="6"/>
        <v>#REF!</v>
      </c>
      <c r="MB22" s="128" t="e">
        <f t="shared" si="6"/>
        <v>#REF!</v>
      </c>
      <c r="MC22" s="128" t="e">
        <f t="shared" ref="MC22:ON22" si="7">MI22</f>
        <v>#REF!</v>
      </c>
      <c r="MD22" s="128" t="e">
        <f t="shared" si="7"/>
        <v>#REF!</v>
      </c>
      <c r="ME22" s="128" t="e">
        <f t="shared" si="7"/>
        <v>#REF!</v>
      </c>
      <c r="MF22" s="128" t="e">
        <f t="shared" si="7"/>
        <v>#REF!</v>
      </c>
      <c r="MG22" s="128" t="e">
        <f t="shared" si="7"/>
        <v>#REF!</v>
      </c>
      <c r="MH22" s="128" t="e">
        <f t="shared" si="7"/>
        <v>#REF!</v>
      </c>
      <c r="MI22" s="128" t="e">
        <f t="shared" si="7"/>
        <v>#REF!</v>
      </c>
      <c r="MJ22" s="128" t="e">
        <f t="shared" si="7"/>
        <v>#REF!</v>
      </c>
      <c r="MK22" s="128" t="e">
        <f t="shared" si="7"/>
        <v>#REF!</v>
      </c>
      <c r="ML22" s="128" t="e">
        <f t="shared" si="7"/>
        <v>#REF!</v>
      </c>
      <c r="MM22" s="128" t="e">
        <f t="shared" si="7"/>
        <v>#REF!</v>
      </c>
      <c r="MN22" s="128" t="e">
        <f t="shared" si="7"/>
        <v>#REF!</v>
      </c>
      <c r="MO22" s="128" t="e">
        <f t="shared" si="7"/>
        <v>#REF!</v>
      </c>
      <c r="MP22" s="128" t="e">
        <f t="shared" si="7"/>
        <v>#REF!</v>
      </c>
      <c r="MQ22" s="128" t="e">
        <f t="shared" si="7"/>
        <v>#REF!</v>
      </c>
      <c r="MR22" s="128" t="e">
        <f t="shared" si="7"/>
        <v>#REF!</v>
      </c>
      <c r="MS22" s="128" t="e">
        <f t="shared" si="7"/>
        <v>#REF!</v>
      </c>
      <c r="MT22" s="128" t="e">
        <f t="shared" si="7"/>
        <v>#REF!</v>
      </c>
      <c r="MU22" s="128" t="e">
        <f t="shared" si="7"/>
        <v>#REF!</v>
      </c>
      <c r="MV22" s="128" t="e">
        <f t="shared" si="7"/>
        <v>#REF!</v>
      </c>
      <c r="MW22" s="128" t="e">
        <f t="shared" si="7"/>
        <v>#REF!</v>
      </c>
      <c r="MX22" s="128" t="e">
        <f t="shared" si="7"/>
        <v>#REF!</v>
      </c>
      <c r="MY22" s="128" t="e">
        <f t="shared" si="7"/>
        <v>#REF!</v>
      </c>
      <c r="MZ22" s="128" t="e">
        <f t="shared" si="7"/>
        <v>#REF!</v>
      </c>
      <c r="NA22" s="128" t="e">
        <f t="shared" si="7"/>
        <v>#REF!</v>
      </c>
      <c r="NB22" s="128" t="e">
        <f t="shared" si="7"/>
        <v>#REF!</v>
      </c>
      <c r="NC22" s="128" t="e">
        <f t="shared" si="7"/>
        <v>#REF!</v>
      </c>
      <c r="ND22" s="128" t="e">
        <f t="shared" si="7"/>
        <v>#REF!</v>
      </c>
      <c r="NE22" s="128" t="e">
        <f t="shared" si="7"/>
        <v>#REF!</v>
      </c>
      <c r="NF22" s="128" t="e">
        <f t="shared" si="7"/>
        <v>#REF!</v>
      </c>
      <c r="NG22" s="128" t="e">
        <f t="shared" si="7"/>
        <v>#REF!</v>
      </c>
      <c r="NH22" s="128" t="e">
        <f t="shared" si="7"/>
        <v>#REF!</v>
      </c>
      <c r="NI22" s="128" t="e">
        <f t="shared" si="7"/>
        <v>#REF!</v>
      </c>
      <c r="NJ22" s="128" t="e">
        <f t="shared" si="7"/>
        <v>#REF!</v>
      </c>
      <c r="NK22" s="128" t="e">
        <f t="shared" si="7"/>
        <v>#REF!</v>
      </c>
      <c r="NL22" s="128" t="e">
        <f t="shared" si="7"/>
        <v>#REF!</v>
      </c>
      <c r="NM22" s="128" t="e">
        <f t="shared" si="7"/>
        <v>#REF!</v>
      </c>
      <c r="NN22" s="128" t="e">
        <f t="shared" si="7"/>
        <v>#REF!</v>
      </c>
      <c r="NO22" s="128" t="e">
        <f t="shared" si="7"/>
        <v>#REF!</v>
      </c>
      <c r="NP22" s="128" t="e">
        <f t="shared" si="7"/>
        <v>#REF!</v>
      </c>
      <c r="NQ22" s="128" t="e">
        <f t="shared" si="7"/>
        <v>#REF!</v>
      </c>
      <c r="NR22" s="128" t="e">
        <f t="shared" si="7"/>
        <v>#REF!</v>
      </c>
      <c r="NS22" s="128" t="e">
        <f t="shared" si="7"/>
        <v>#REF!</v>
      </c>
      <c r="NT22" s="128" t="e">
        <f t="shared" si="7"/>
        <v>#REF!</v>
      </c>
      <c r="NU22" s="128" t="e">
        <f t="shared" si="7"/>
        <v>#REF!</v>
      </c>
      <c r="NV22" s="128" t="e">
        <f t="shared" si="7"/>
        <v>#REF!</v>
      </c>
      <c r="NW22" s="128" t="e">
        <f t="shared" si="7"/>
        <v>#REF!</v>
      </c>
      <c r="NX22" s="128" t="e">
        <f t="shared" si="7"/>
        <v>#REF!</v>
      </c>
      <c r="NY22" s="128" t="e">
        <f t="shared" si="7"/>
        <v>#REF!</v>
      </c>
      <c r="NZ22" s="128" t="e">
        <f t="shared" si="7"/>
        <v>#REF!</v>
      </c>
      <c r="OA22" s="128" t="e">
        <f t="shared" si="7"/>
        <v>#REF!</v>
      </c>
      <c r="OB22" s="128" t="e">
        <f t="shared" si="7"/>
        <v>#REF!</v>
      </c>
      <c r="OC22" s="128" t="e">
        <f t="shared" si="7"/>
        <v>#REF!</v>
      </c>
      <c r="OD22" s="128" t="e">
        <f t="shared" si="7"/>
        <v>#REF!</v>
      </c>
      <c r="OE22" s="128" t="e">
        <f t="shared" si="7"/>
        <v>#REF!</v>
      </c>
      <c r="OF22" s="128" t="e">
        <f t="shared" si="7"/>
        <v>#REF!</v>
      </c>
      <c r="OG22" s="128" t="e">
        <f t="shared" si="7"/>
        <v>#REF!</v>
      </c>
      <c r="OH22" s="128" t="e">
        <f t="shared" si="7"/>
        <v>#REF!</v>
      </c>
      <c r="OI22" s="128" t="e">
        <f t="shared" si="7"/>
        <v>#REF!</v>
      </c>
      <c r="OJ22" s="128" t="e">
        <f t="shared" si="7"/>
        <v>#REF!</v>
      </c>
      <c r="OK22" s="128" t="e">
        <f t="shared" si="7"/>
        <v>#REF!</v>
      </c>
      <c r="OL22" s="128" t="e">
        <f t="shared" si="7"/>
        <v>#REF!</v>
      </c>
      <c r="OM22" s="128" t="e">
        <f t="shared" si="7"/>
        <v>#REF!</v>
      </c>
      <c r="ON22" s="128" t="e">
        <f t="shared" si="7"/>
        <v>#REF!</v>
      </c>
      <c r="OO22" s="128" t="e">
        <f t="shared" ref="OO22:QZ22" si="8">OU22</f>
        <v>#REF!</v>
      </c>
      <c r="OP22" s="128" t="e">
        <f t="shared" si="8"/>
        <v>#REF!</v>
      </c>
      <c r="OQ22" s="128" t="e">
        <f t="shared" si="8"/>
        <v>#REF!</v>
      </c>
      <c r="OR22" s="128" t="e">
        <f t="shared" si="8"/>
        <v>#REF!</v>
      </c>
      <c r="OS22" s="128" t="e">
        <f t="shared" si="8"/>
        <v>#REF!</v>
      </c>
      <c r="OT22" s="128" t="e">
        <f t="shared" si="8"/>
        <v>#REF!</v>
      </c>
      <c r="OU22" s="128" t="e">
        <f t="shared" si="8"/>
        <v>#REF!</v>
      </c>
      <c r="OV22" s="128" t="e">
        <f t="shared" si="8"/>
        <v>#REF!</v>
      </c>
      <c r="OW22" s="128" t="e">
        <f t="shared" si="8"/>
        <v>#REF!</v>
      </c>
      <c r="OX22" s="128" t="e">
        <f t="shared" si="8"/>
        <v>#REF!</v>
      </c>
      <c r="OY22" s="128" t="e">
        <f t="shared" si="8"/>
        <v>#REF!</v>
      </c>
      <c r="OZ22" s="128" t="e">
        <f t="shared" si="8"/>
        <v>#REF!</v>
      </c>
      <c r="PA22" s="128" t="e">
        <f t="shared" si="8"/>
        <v>#REF!</v>
      </c>
      <c r="PB22" s="128" t="e">
        <f t="shared" si="8"/>
        <v>#REF!</v>
      </c>
      <c r="PC22" s="128" t="e">
        <f t="shared" si="8"/>
        <v>#REF!</v>
      </c>
      <c r="PD22" s="128" t="e">
        <f t="shared" si="8"/>
        <v>#REF!</v>
      </c>
      <c r="PE22" s="128" t="e">
        <f t="shared" si="8"/>
        <v>#REF!</v>
      </c>
      <c r="PF22" s="128" t="e">
        <f t="shared" si="8"/>
        <v>#REF!</v>
      </c>
      <c r="PG22" s="128" t="e">
        <f t="shared" si="8"/>
        <v>#REF!</v>
      </c>
      <c r="PH22" s="128" t="e">
        <f t="shared" si="8"/>
        <v>#REF!</v>
      </c>
      <c r="PI22" s="128" t="e">
        <f t="shared" si="8"/>
        <v>#REF!</v>
      </c>
      <c r="PJ22" s="128" t="e">
        <f t="shared" si="8"/>
        <v>#REF!</v>
      </c>
      <c r="PK22" s="128" t="e">
        <f t="shared" si="8"/>
        <v>#REF!</v>
      </c>
      <c r="PL22" s="128" t="e">
        <f t="shared" si="8"/>
        <v>#REF!</v>
      </c>
      <c r="PM22" s="128" t="e">
        <f t="shared" si="8"/>
        <v>#REF!</v>
      </c>
      <c r="PN22" s="128" t="e">
        <f t="shared" si="8"/>
        <v>#REF!</v>
      </c>
      <c r="PO22" s="128" t="e">
        <f t="shared" si="8"/>
        <v>#REF!</v>
      </c>
      <c r="PP22" s="128" t="e">
        <f t="shared" si="8"/>
        <v>#REF!</v>
      </c>
      <c r="PQ22" s="128" t="e">
        <f t="shared" si="8"/>
        <v>#REF!</v>
      </c>
      <c r="PR22" s="128" t="e">
        <f t="shared" si="8"/>
        <v>#REF!</v>
      </c>
      <c r="PS22" s="128" t="e">
        <f t="shared" si="8"/>
        <v>#REF!</v>
      </c>
      <c r="PT22" s="128" t="e">
        <f t="shared" si="8"/>
        <v>#REF!</v>
      </c>
      <c r="PU22" s="128" t="e">
        <f t="shared" si="8"/>
        <v>#REF!</v>
      </c>
      <c r="PV22" s="128" t="e">
        <f t="shared" si="8"/>
        <v>#REF!</v>
      </c>
      <c r="PW22" s="128" t="e">
        <f t="shared" si="8"/>
        <v>#REF!</v>
      </c>
      <c r="PX22" s="128" t="e">
        <f t="shared" si="8"/>
        <v>#REF!</v>
      </c>
      <c r="PY22" s="128" t="e">
        <f t="shared" si="8"/>
        <v>#REF!</v>
      </c>
      <c r="PZ22" s="128" t="e">
        <f t="shared" si="8"/>
        <v>#REF!</v>
      </c>
      <c r="QA22" s="128" t="e">
        <f t="shared" si="8"/>
        <v>#REF!</v>
      </c>
      <c r="QB22" s="128" t="e">
        <f t="shared" si="8"/>
        <v>#REF!</v>
      </c>
      <c r="QC22" s="128" t="e">
        <f t="shared" si="8"/>
        <v>#REF!</v>
      </c>
      <c r="QD22" s="128" t="e">
        <f t="shared" si="8"/>
        <v>#REF!</v>
      </c>
      <c r="QE22" s="128" t="e">
        <f t="shared" si="8"/>
        <v>#REF!</v>
      </c>
      <c r="QF22" s="128" t="e">
        <f t="shared" si="8"/>
        <v>#REF!</v>
      </c>
      <c r="QG22" s="128" t="e">
        <f t="shared" si="8"/>
        <v>#REF!</v>
      </c>
      <c r="QH22" s="128" t="e">
        <f t="shared" si="8"/>
        <v>#REF!</v>
      </c>
      <c r="QI22" s="128" t="e">
        <f t="shared" si="8"/>
        <v>#REF!</v>
      </c>
      <c r="QJ22" s="128" t="e">
        <f t="shared" si="8"/>
        <v>#REF!</v>
      </c>
      <c r="QK22" s="128" t="e">
        <f t="shared" si="8"/>
        <v>#REF!</v>
      </c>
      <c r="QL22" s="128" t="e">
        <f t="shared" si="8"/>
        <v>#REF!</v>
      </c>
      <c r="QM22" s="128" t="e">
        <f t="shared" si="8"/>
        <v>#REF!</v>
      </c>
      <c r="QN22" s="128" t="e">
        <f t="shared" si="8"/>
        <v>#REF!</v>
      </c>
      <c r="QO22" s="128" t="e">
        <f t="shared" si="8"/>
        <v>#REF!</v>
      </c>
      <c r="QP22" s="128" t="e">
        <f t="shared" si="8"/>
        <v>#REF!</v>
      </c>
      <c r="QQ22" s="128" t="e">
        <f t="shared" si="8"/>
        <v>#REF!</v>
      </c>
      <c r="QR22" s="128" t="e">
        <f t="shared" si="8"/>
        <v>#REF!</v>
      </c>
      <c r="QS22" s="128" t="e">
        <f t="shared" si="8"/>
        <v>#REF!</v>
      </c>
      <c r="QT22" s="128" t="e">
        <f t="shared" si="8"/>
        <v>#REF!</v>
      </c>
      <c r="QU22" s="128" t="e">
        <f t="shared" si="8"/>
        <v>#REF!</v>
      </c>
      <c r="QV22" s="128" t="e">
        <f t="shared" si="8"/>
        <v>#REF!</v>
      </c>
      <c r="QW22" s="128" t="e">
        <f t="shared" si="8"/>
        <v>#REF!</v>
      </c>
      <c r="QX22" s="128" t="e">
        <f t="shared" si="8"/>
        <v>#REF!</v>
      </c>
      <c r="QY22" s="128" t="e">
        <f t="shared" si="8"/>
        <v>#REF!</v>
      </c>
      <c r="QZ22" s="128" t="e">
        <f t="shared" si="8"/>
        <v>#REF!</v>
      </c>
      <c r="RA22" s="128" t="e">
        <f t="shared" ref="RA22:TL22" si="9">RG22</f>
        <v>#REF!</v>
      </c>
      <c r="RB22" s="128" t="e">
        <f t="shared" si="9"/>
        <v>#REF!</v>
      </c>
      <c r="RC22" s="128" t="e">
        <f t="shared" si="9"/>
        <v>#REF!</v>
      </c>
      <c r="RD22" s="128" t="e">
        <f t="shared" si="9"/>
        <v>#REF!</v>
      </c>
      <c r="RE22" s="128" t="e">
        <f t="shared" si="9"/>
        <v>#REF!</v>
      </c>
      <c r="RF22" s="128" t="e">
        <f t="shared" si="9"/>
        <v>#REF!</v>
      </c>
      <c r="RG22" s="128" t="e">
        <f t="shared" si="9"/>
        <v>#REF!</v>
      </c>
      <c r="RH22" s="128" t="e">
        <f t="shared" si="9"/>
        <v>#REF!</v>
      </c>
      <c r="RI22" s="128" t="e">
        <f t="shared" si="9"/>
        <v>#REF!</v>
      </c>
      <c r="RJ22" s="128" t="e">
        <f t="shared" si="9"/>
        <v>#REF!</v>
      </c>
      <c r="RK22" s="128" t="e">
        <f t="shared" si="9"/>
        <v>#REF!</v>
      </c>
      <c r="RL22" s="128" t="e">
        <f t="shared" si="9"/>
        <v>#REF!</v>
      </c>
      <c r="RM22" s="128" t="e">
        <f t="shared" si="9"/>
        <v>#REF!</v>
      </c>
      <c r="RN22" s="128" t="e">
        <f t="shared" si="9"/>
        <v>#REF!</v>
      </c>
      <c r="RO22" s="128" t="e">
        <f t="shared" si="9"/>
        <v>#REF!</v>
      </c>
      <c r="RP22" s="128" t="e">
        <f t="shared" si="9"/>
        <v>#REF!</v>
      </c>
      <c r="RQ22" s="128" t="e">
        <f t="shared" si="9"/>
        <v>#REF!</v>
      </c>
      <c r="RR22" s="128" t="e">
        <f t="shared" si="9"/>
        <v>#REF!</v>
      </c>
      <c r="RS22" s="128" t="e">
        <f t="shared" si="9"/>
        <v>#REF!</v>
      </c>
      <c r="RT22" s="128" t="e">
        <f t="shared" si="9"/>
        <v>#REF!</v>
      </c>
      <c r="RU22" s="128" t="e">
        <f t="shared" si="9"/>
        <v>#REF!</v>
      </c>
      <c r="RV22" s="128" t="e">
        <f t="shared" si="9"/>
        <v>#REF!</v>
      </c>
      <c r="RW22" s="128" t="e">
        <f t="shared" si="9"/>
        <v>#REF!</v>
      </c>
      <c r="RX22" s="128" t="e">
        <f t="shared" si="9"/>
        <v>#REF!</v>
      </c>
      <c r="RY22" s="128" t="e">
        <f t="shared" si="9"/>
        <v>#REF!</v>
      </c>
      <c r="RZ22" s="128" t="e">
        <f t="shared" si="9"/>
        <v>#REF!</v>
      </c>
      <c r="SA22" s="128" t="e">
        <f t="shared" si="9"/>
        <v>#REF!</v>
      </c>
      <c r="SB22" s="128" t="e">
        <f t="shared" si="9"/>
        <v>#REF!</v>
      </c>
      <c r="SC22" s="128" t="e">
        <f t="shared" si="9"/>
        <v>#REF!</v>
      </c>
      <c r="SD22" s="128" t="e">
        <f t="shared" si="9"/>
        <v>#REF!</v>
      </c>
      <c r="SE22" s="128" t="e">
        <f t="shared" si="9"/>
        <v>#REF!</v>
      </c>
      <c r="SF22" s="128" t="e">
        <f t="shared" si="9"/>
        <v>#REF!</v>
      </c>
      <c r="SG22" s="128" t="e">
        <f t="shared" si="9"/>
        <v>#REF!</v>
      </c>
      <c r="SH22" s="128" t="e">
        <f t="shared" si="9"/>
        <v>#REF!</v>
      </c>
      <c r="SI22" s="128" t="e">
        <f t="shared" si="9"/>
        <v>#REF!</v>
      </c>
      <c r="SJ22" s="128" t="e">
        <f t="shared" si="9"/>
        <v>#REF!</v>
      </c>
      <c r="SK22" s="128" t="e">
        <f t="shared" si="9"/>
        <v>#REF!</v>
      </c>
      <c r="SL22" s="128" t="e">
        <f t="shared" si="9"/>
        <v>#REF!</v>
      </c>
      <c r="SM22" s="128" t="e">
        <f t="shared" si="9"/>
        <v>#REF!</v>
      </c>
      <c r="SN22" s="128" t="e">
        <f t="shared" si="9"/>
        <v>#REF!</v>
      </c>
      <c r="SO22" s="128" t="e">
        <f t="shared" si="9"/>
        <v>#REF!</v>
      </c>
      <c r="SP22" s="128" t="e">
        <f t="shared" si="9"/>
        <v>#REF!</v>
      </c>
      <c r="SQ22" s="128" t="e">
        <f t="shared" si="9"/>
        <v>#REF!</v>
      </c>
      <c r="SR22" s="128" t="e">
        <f t="shared" si="9"/>
        <v>#REF!</v>
      </c>
      <c r="SS22" s="128" t="e">
        <f t="shared" si="9"/>
        <v>#REF!</v>
      </c>
      <c r="ST22" s="128" t="e">
        <f t="shared" si="9"/>
        <v>#REF!</v>
      </c>
      <c r="SU22" s="128" t="e">
        <f t="shared" si="9"/>
        <v>#REF!</v>
      </c>
      <c r="SV22" s="128" t="e">
        <f t="shared" si="9"/>
        <v>#REF!</v>
      </c>
      <c r="SW22" s="128" t="e">
        <f t="shared" si="9"/>
        <v>#REF!</v>
      </c>
      <c r="SX22" s="128" t="e">
        <f t="shared" si="9"/>
        <v>#REF!</v>
      </c>
      <c r="SY22" s="128" t="e">
        <f t="shared" si="9"/>
        <v>#REF!</v>
      </c>
      <c r="SZ22" s="128" t="e">
        <f t="shared" si="9"/>
        <v>#REF!</v>
      </c>
      <c r="TA22" s="128" t="e">
        <f t="shared" si="9"/>
        <v>#REF!</v>
      </c>
      <c r="TB22" s="128" t="e">
        <f t="shared" si="9"/>
        <v>#REF!</v>
      </c>
      <c r="TC22" s="128" t="e">
        <f t="shared" si="9"/>
        <v>#REF!</v>
      </c>
      <c r="TD22" s="128" t="e">
        <f t="shared" si="9"/>
        <v>#REF!</v>
      </c>
      <c r="TE22" s="128" t="e">
        <f t="shared" si="9"/>
        <v>#REF!</v>
      </c>
      <c r="TF22" s="128" t="e">
        <f t="shared" si="9"/>
        <v>#REF!</v>
      </c>
      <c r="TG22" s="128" t="e">
        <f t="shared" si="9"/>
        <v>#REF!</v>
      </c>
      <c r="TH22" s="128" t="e">
        <f t="shared" si="9"/>
        <v>#REF!</v>
      </c>
      <c r="TI22" s="128" t="e">
        <f t="shared" si="9"/>
        <v>#REF!</v>
      </c>
      <c r="TJ22" s="128" t="e">
        <f t="shared" si="9"/>
        <v>#REF!</v>
      </c>
      <c r="TK22" s="128" t="e">
        <f t="shared" si="9"/>
        <v>#REF!</v>
      </c>
      <c r="TL22" s="128" t="e">
        <f t="shared" si="9"/>
        <v>#REF!</v>
      </c>
      <c r="TM22" s="128" t="e">
        <f t="shared" ref="TM22:VX22" si="10">TS22</f>
        <v>#REF!</v>
      </c>
      <c r="TN22" s="128" t="e">
        <f t="shared" si="10"/>
        <v>#REF!</v>
      </c>
      <c r="TO22" s="128" t="e">
        <f t="shared" si="10"/>
        <v>#REF!</v>
      </c>
      <c r="TP22" s="128" t="e">
        <f t="shared" si="10"/>
        <v>#REF!</v>
      </c>
      <c r="TQ22" s="128" t="e">
        <f t="shared" si="10"/>
        <v>#REF!</v>
      </c>
      <c r="TR22" s="128" t="e">
        <f t="shared" si="10"/>
        <v>#REF!</v>
      </c>
      <c r="TS22" s="128" t="e">
        <f t="shared" si="10"/>
        <v>#REF!</v>
      </c>
      <c r="TT22" s="128" t="e">
        <f t="shared" si="10"/>
        <v>#REF!</v>
      </c>
      <c r="TU22" s="128" t="e">
        <f t="shared" si="10"/>
        <v>#REF!</v>
      </c>
      <c r="TV22" s="128" t="e">
        <f t="shared" si="10"/>
        <v>#REF!</v>
      </c>
      <c r="TW22" s="128" t="e">
        <f t="shared" si="10"/>
        <v>#REF!</v>
      </c>
      <c r="TX22" s="128" t="e">
        <f t="shared" si="10"/>
        <v>#REF!</v>
      </c>
      <c r="TY22" s="128" t="e">
        <f t="shared" si="10"/>
        <v>#REF!</v>
      </c>
      <c r="TZ22" s="128" t="e">
        <f t="shared" si="10"/>
        <v>#REF!</v>
      </c>
      <c r="UA22" s="128" t="e">
        <f t="shared" si="10"/>
        <v>#REF!</v>
      </c>
      <c r="UB22" s="128" t="e">
        <f t="shared" si="10"/>
        <v>#REF!</v>
      </c>
      <c r="UC22" s="128" t="e">
        <f t="shared" si="10"/>
        <v>#REF!</v>
      </c>
      <c r="UD22" s="128" t="e">
        <f t="shared" si="10"/>
        <v>#REF!</v>
      </c>
      <c r="UE22" s="128" t="e">
        <f t="shared" si="10"/>
        <v>#REF!</v>
      </c>
      <c r="UF22" s="128" t="e">
        <f t="shared" si="10"/>
        <v>#REF!</v>
      </c>
      <c r="UG22" s="128" t="e">
        <f t="shared" si="10"/>
        <v>#REF!</v>
      </c>
      <c r="UH22" s="128" t="e">
        <f t="shared" si="10"/>
        <v>#REF!</v>
      </c>
      <c r="UI22" s="128" t="e">
        <f t="shared" si="10"/>
        <v>#REF!</v>
      </c>
      <c r="UJ22" s="128" t="e">
        <f t="shared" si="10"/>
        <v>#REF!</v>
      </c>
      <c r="UK22" s="128" t="e">
        <f t="shared" si="10"/>
        <v>#REF!</v>
      </c>
      <c r="UL22" s="128" t="e">
        <f t="shared" si="10"/>
        <v>#REF!</v>
      </c>
      <c r="UM22" s="128" t="e">
        <f t="shared" si="10"/>
        <v>#REF!</v>
      </c>
      <c r="UN22" s="128" t="e">
        <f t="shared" si="10"/>
        <v>#REF!</v>
      </c>
      <c r="UO22" s="128" t="e">
        <f t="shared" si="10"/>
        <v>#REF!</v>
      </c>
      <c r="UP22" s="128" t="e">
        <f t="shared" si="10"/>
        <v>#REF!</v>
      </c>
      <c r="UQ22" s="128" t="e">
        <f t="shared" si="10"/>
        <v>#REF!</v>
      </c>
      <c r="UR22" s="128" t="e">
        <f t="shared" si="10"/>
        <v>#REF!</v>
      </c>
      <c r="US22" s="128" t="e">
        <f t="shared" si="10"/>
        <v>#REF!</v>
      </c>
      <c r="UT22" s="128" t="e">
        <f t="shared" si="10"/>
        <v>#REF!</v>
      </c>
      <c r="UU22" s="128" t="e">
        <f t="shared" si="10"/>
        <v>#REF!</v>
      </c>
      <c r="UV22" s="128" t="e">
        <f t="shared" si="10"/>
        <v>#REF!</v>
      </c>
      <c r="UW22" s="128" t="e">
        <f t="shared" si="10"/>
        <v>#REF!</v>
      </c>
      <c r="UX22" s="128" t="e">
        <f t="shared" si="10"/>
        <v>#REF!</v>
      </c>
      <c r="UY22" s="128" t="e">
        <f t="shared" si="10"/>
        <v>#REF!</v>
      </c>
      <c r="UZ22" s="128" t="e">
        <f t="shared" si="10"/>
        <v>#REF!</v>
      </c>
      <c r="VA22" s="128" t="e">
        <f t="shared" si="10"/>
        <v>#REF!</v>
      </c>
      <c r="VB22" s="128" t="e">
        <f t="shared" si="10"/>
        <v>#REF!</v>
      </c>
      <c r="VC22" s="128" t="e">
        <f t="shared" si="10"/>
        <v>#REF!</v>
      </c>
      <c r="VD22" s="128" t="e">
        <f t="shared" si="10"/>
        <v>#REF!</v>
      </c>
      <c r="VE22" s="128" t="e">
        <f t="shared" si="10"/>
        <v>#REF!</v>
      </c>
      <c r="VF22" s="128" t="e">
        <f t="shared" si="10"/>
        <v>#REF!</v>
      </c>
      <c r="VG22" s="128" t="e">
        <f t="shared" si="10"/>
        <v>#REF!</v>
      </c>
      <c r="VH22" s="128" t="e">
        <f t="shared" si="10"/>
        <v>#REF!</v>
      </c>
      <c r="VI22" s="128" t="e">
        <f t="shared" si="10"/>
        <v>#REF!</v>
      </c>
      <c r="VJ22" s="128" t="e">
        <f t="shared" si="10"/>
        <v>#REF!</v>
      </c>
      <c r="VK22" s="128" t="e">
        <f t="shared" si="10"/>
        <v>#REF!</v>
      </c>
      <c r="VL22" s="128" t="e">
        <f t="shared" si="10"/>
        <v>#REF!</v>
      </c>
      <c r="VM22" s="128" t="e">
        <f t="shared" si="10"/>
        <v>#REF!</v>
      </c>
      <c r="VN22" s="128" t="e">
        <f t="shared" si="10"/>
        <v>#REF!</v>
      </c>
      <c r="VO22" s="128" t="e">
        <f t="shared" si="10"/>
        <v>#REF!</v>
      </c>
      <c r="VP22" s="128" t="e">
        <f t="shared" si="10"/>
        <v>#REF!</v>
      </c>
      <c r="VQ22" s="128" t="e">
        <f t="shared" si="10"/>
        <v>#REF!</v>
      </c>
      <c r="VR22" s="128" t="e">
        <f t="shared" si="10"/>
        <v>#REF!</v>
      </c>
      <c r="VS22" s="128" t="e">
        <f t="shared" si="10"/>
        <v>#REF!</v>
      </c>
      <c r="VT22" s="128" t="e">
        <f t="shared" si="10"/>
        <v>#REF!</v>
      </c>
      <c r="VU22" s="128" t="e">
        <f t="shared" si="10"/>
        <v>#REF!</v>
      </c>
      <c r="VV22" s="128" t="e">
        <f t="shared" si="10"/>
        <v>#REF!</v>
      </c>
      <c r="VW22" s="128" t="e">
        <f t="shared" si="10"/>
        <v>#REF!</v>
      </c>
      <c r="VX22" s="128" t="e">
        <f t="shared" si="10"/>
        <v>#REF!</v>
      </c>
      <c r="VY22" s="128" t="e">
        <f t="shared" ref="VY22:YJ22" si="11">WE22</f>
        <v>#REF!</v>
      </c>
      <c r="VZ22" s="128" t="e">
        <f t="shared" si="11"/>
        <v>#REF!</v>
      </c>
      <c r="WA22" s="128" t="e">
        <f t="shared" si="11"/>
        <v>#REF!</v>
      </c>
      <c r="WB22" s="128" t="e">
        <f t="shared" si="11"/>
        <v>#REF!</v>
      </c>
      <c r="WC22" s="128" t="e">
        <f t="shared" si="11"/>
        <v>#REF!</v>
      </c>
      <c r="WD22" s="128" t="e">
        <f t="shared" si="11"/>
        <v>#REF!</v>
      </c>
      <c r="WE22" s="128" t="e">
        <f t="shared" si="11"/>
        <v>#REF!</v>
      </c>
      <c r="WF22" s="128" t="e">
        <f t="shared" si="11"/>
        <v>#REF!</v>
      </c>
      <c r="WG22" s="128" t="e">
        <f t="shared" si="11"/>
        <v>#REF!</v>
      </c>
      <c r="WH22" s="128" t="e">
        <f t="shared" si="11"/>
        <v>#REF!</v>
      </c>
      <c r="WI22" s="128" t="e">
        <f t="shared" si="11"/>
        <v>#REF!</v>
      </c>
      <c r="WJ22" s="128" t="e">
        <f t="shared" si="11"/>
        <v>#REF!</v>
      </c>
      <c r="WK22" s="128" t="e">
        <f t="shared" si="11"/>
        <v>#REF!</v>
      </c>
      <c r="WL22" s="128" t="e">
        <f t="shared" si="11"/>
        <v>#REF!</v>
      </c>
      <c r="WM22" s="128" t="e">
        <f t="shared" si="11"/>
        <v>#REF!</v>
      </c>
      <c r="WN22" s="128" t="e">
        <f t="shared" si="11"/>
        <v>#REF!</v>
      </c>
      <c r="WO22" s="128" t="e">
        <f t="shared" si="11"/>
        <v>#REF!</v>
      </c>
      <c r="WP22" s="128" t="e">
        <f t="shared" si="11"/>
        <v>#REF!</v>
      </c>
      <c r="WQ22" s="128" t="e">
        <f t="shared" si="11"/>
        <v>#REF!</v>
      </c>
      <c r="WR22" s="128" t="e">
        <f t="shared" si="11"/>
        <v>#REF!</v>
      </c>
      <c r="WS22" s="128" t="e">
        <f t="shared" si="11"/>
        <v>#REF!</v>
      </c>
      <c r="WT22" s="128" t="e">
        <f t="shared" si="11"/>
        <v>#REF!</v>
      </c>
      <c r="WU22" s="128" t="e">
        <f t="shared" si="11"/>
        <v>#REF!</v>
      </c>
      <c r="WV22" s="128" t="e">
        <f t="shared" si="11"/>
        <v>#REF!</v>
      </c>
      <c r="WW22" s="128" t="e">
        <f t="shared" si="11"/>
        <v>#REF!</v>
      </c>
      <c r="WX22" s="128" t="e">
        <f t="shared" si="11"/>
        <v>#REF!</v>
      </c>
      <c r="WY22" s="128" t="e">
        <f t="shared" si="11"/>
        <v>#REF!</v>
      </c>
      <c r="WZ22" s="128" t="e">
        <f t="shared" si="11"/>
        <v>#REF!</v>
      </c>
      <c r="XA22" s="128" t="e">
        <f t="shared" si="11"/>
        <v>#REF!</v>
      </c>
      <c r="XB22" s="128" t="e">
        <f t="shared" si="11"/>
        <v>#REF!</v>
      </c>
      <c r="XC22" s="128" t="e">
        <f t="shared" si="11"/>
        <v>#REF!</v>
      </c>
      <c r="XD22" s="128" t="e">
        <f t="shared" si="11"/>
        <v>#REF!</v>
      </c>
      <c r="XE22" s="128" t="e">
        <f t="shared" si="11"/>
        <v>#REF!</v>
      </c>
      <c r="XF22" s="128" t="e">
        <f t="shared" si="11"/>
        <v>#REF!</v>
      </c>
      <c r="XG22" s="128" t="e">
        <f t="shared" si="11"/>
        <v>#REF!</v>
      </c>
      <c r="XH22" s="128" t="e">
        <f t="shared" si="11"/>
        <v>#REF!</v>
      </c>
      <c r="XI22" s="128" t="e">
        <f t="shared" si="11"/>
        <v>#REF!</v>
      </c>
      <c r="XJ22" s="128" t="e">
        <f t="shared" si="11"/>
        <v>#REF!</v>
      </c>
      <c r="XK22" s="128" t="e">
        <f t="shared" si="11"/>
        <v>#REF!</v>
      </c>
      <c r="XL22" s="128" t="e">
        <f t="shared" si="11"/>
        <v>#REF!</v>
      </c>
      <c r="XM22" s="128" t="e">
        <f t="shared" si="11"/>
        <v>#REF!</v>
      </c>
      <c r="XN22" s="128" t="e">
        <f t="shared" si="11"/>
        <v>#REF!</v>
      </c>
      <c r="XO22" s="128" t="e">
        <f t="shared" si="11"/>
        <v>#REF!</v>
      </c>
      <c r="XP22" s="128" t="e">
        <f t="shared" si="11"/>
        <v>#REF!</v>
      </c>
      <c r="XQ22" s="128" t="e">
        <f t="shared" si="11"/>
        <v>#REF!</v>
      </c>
      <c r="XR22" s="128" t="e">
        <f t="shared" si="11"/>
        <v>#REF!</v>
      </c>
      <c r="XS22" s="128" t="e">
        <f t="shared" si="11"/>
        <v>#REF!</v>
      </c>
      <c r="XT22" s="128" t="e">
        <f t="shared" si="11"/>
        <v>#REF!</v>
      </c>
      <c r="XU22" s="128" t="e">
        <f t="shared" si="11"/>
        <v>#REF!</v>
      </c>
      <c r="XV22" s="128" t="e">
        <f t="shared" si="11"/>
        <v>#REF!</v>
      </c>
      <c r="XW22" s="128" t="e">
        <f t="shared" si="11"/>
        <v>#REF!</v>
      </c>
      <c r="XX22" s="128" t="e">
        <f t="shared" si="11"/>
        <v>#REF!</v>
      </c>
      <c r="XY22" s="128" t="e">
        <f t="shared" si="11"/>
        <v>#REF!</v>
      </c>
      <c r="XZ22" s="128" t="e">
        <f t="shared" si="11"/>
        <v>#REF!</v>
      </c>
      <c r="YA22" s="128" t="e">
        <f t="shared" si="11"/>
        <v>#REF!</v>
      </c>
      <c r="YB22" s="128" t="e">
        <f t="shared" si="11"/>
        <v>#REF!</v>
      </c>
      <c r="YC22" s="128" t="e">
        <f t="shared" si="11"/>
        <v>#REF!</v>
      </c>
      <c r="YD22" s="128" t="e">
        <f t="shared" si="11"/>
        <v>#REF!</v>
      </c>
      <c r="YE22" s="128" t="e">
        <f t="shared" si="11"/>
        <v>#REF!</v>
      </c>
      <c r="YF22" s="128" t="e">
        <f t="shared" si="11"/>
        <v>#REF!</v>
      </c>
      <c r="YG22" s="128" t="e">
        <f t="shared" si="11"/>
        <v>#REF!</v>
      </c>
      <c r="YH22" s="128" t="e">
        <f t="shared" si="11"/>
        <v>#REF!</v>
      </c>
      <c r="YI22" s="128" t="e">
        <f t="shared" si="11"/>
        <v>#REF!</v>
      </c>
      <c r="YJ22" s="128" t="e">
        <f t="shared" si="11"/>
        <v>#REF!</v>
      </c>
      <c r="YK22" s="128" t="e">
        <f t="shared" ref="YK22:AAV22" si="12">YQ22</f>
        <v>#REF!</v>
      </c>
      <c r="YL22" s="128" t="e">
        <f t="shared" si="12"/>
        <v>#REF!</v>
      </c>
      <c r="YM22" s="128" t="e">
        <f t="shared" si="12"/>
        <v>#REF!</v>
      </c>
      <c r="YN22" s="128" t="e">
        <f t="shared" si="12"/>
        <v>#REF!</v>
      </c>
      <c r="YO22" s="128" t="e">
        <f t="shared" si="12"/>
        <v>#REF!</v>
      </c>
      <c r="YP22" s="128" t="e">
        <f t="shared" si="12"/>
        <v>#REF!</v>
      </c>
      <c r="YQ22" s="128" t="e">
        <f t="shared" si="12"/>
        <v>#REF!</v>
      </c>
      <c r="YR22" s="128" t="e">
        <f t="shared" si="12"/>
        <v>#REF!</v>
      </c>
      <c r="YS22" s="128" t="e">
        <f t="shared" si="12"/>
        <v>#REF!</v>
      </c>
      <c r="YT22" s="128" t="e">
        <f t="shared" si="12"/>
        <v>#REF!</v>
      </c>
      <c r="YU22" s="128" t="e">
        <f t="shared" si="12"/>
        <v>#REF!</v>
      </c>
      <c r="YV22" s="128" t="e">
        <f t="shared" si="12"/>
        <v>#REF!</v>
      </c>
      <c r="YW22" s="128" t="e">
        <f t="shared" si="12"/>
        <v>#REF!</v>
      </c>
      <c r="YX22" s="128" t="e">
        <f t="shared" si="12"/>
        <v>#REF!</v>
      </c>
      <c r="YY22" s="128" t="e">
        <f t="shared" si="12"/>
        <v>#REF!</v>
      </c>
      <c r="YZ22" s="128" t="e">
        <f t="shared" si="12"/>
        <v>#REF!</v>
      </c>
      <c r="ZA22" s="128" t="e">
        <f t="shared" si="12"/>
        <v>#REF!</v>
      </c>
      <c r="ZB22" s="128" t="e">
        <f t="shared" si="12"/>
        <v>#REF!</v>
      </c>
      <c r="ZC22" s="128" t="e">
        <f t="shared" si="12"/>
        <v>#REF!</v>
      </c>
      <c r="ZD22" s="128" t="e">
        <f t="shared" si="12"/>
        <v>#REF!</v>
      </c>
      <c r="ZE22" s="128" t="e">
        <f t="shared" si="12"/>
        <v>#REF!</v>
      </c>
      <c r="ZF22" s="128" t="e">
        <f t="shared" si="12"/>
        <v>#REF!</v>
      </c>
      <c r="ZG22" s="128" t="e">
        <f t="shared" si="12"/>
        <v>#REF!</v>
      </c>
      <c r="ZH22" s="128" t="e">
        <f t="shared" si="12"/>
        <v>#REF!</v>
      </c>
      <c r="ZI22" s="128" t="e">
        <f t="shared" si="12"/>
        <v>#REF!</v>
      </c>
      <c r="ZJ22" s="128" t="e">
        <f t="shared" si="12"/>
        <v>#REF!</v>
      </c>
      <c r="ZK22" s="128" t="e">
        <f t="shared" si="12"/>
        <v>#REF!</v>
      </c>
      <c r="ZL22" s="128" t="e">
        <f t="shared" si="12"/>
        <v>#REF!</v>
      </c>
      <c r="ZM22" s="128" t="e">
        <f t="shared" si="12"/>
        <v>#REF!</v>
      </c>
      <c r="ZN22" s="128" t="e">
        <f t="shared" si="12"/>
        <v>#REF!</v>
      </c>
      <c r="ZO22" s="128" t="e">
        <f t="shared" si="12"/>
        <v>#REF!</v>
      </c>
      <c r="ZP22" s="128" t="e">
        <f t="shared" si="12"/>
        <v>#REF!</v>
      </c>
      <c r="ZQ22" s="128" t="e">
        <f t="shared" si="12"/>
        <v>#REF!</v>
      </c>
      <c r="ZR22" s="128" t="e">
        <f t="shared" si="12"/>
        <v>#REF!</v>
      </c>
      <c r="ZS22" s="128" t="e">
        <f t="shared" si="12"/>
        <v>#REF!</v>
      </c>
      <c r="ZT22" s="128" t="e">
        <f t="shared" si="12"/>
        <v>#REF!</v>
      </c>
      <c r="ZU22" s="128" t="e">
        <f t="shared" si="12"/>
        <v>#REF!</v>
      </c>
      <c r="ZV22" s="128" t="e">
        <f t="shared" si="12"/>
        <v>#REF!</v>
      </c>
      <c r="ZW22" s="128" t="e">
        <f t="shared" si="12"/>
        <v>#REF!</v>
      </c>
      <c r="ZX22" s="128" t="e">
        <f t="shared" si="12"/>
        <v>#REF!</v>
      </c>
      <c r="ZY22" s="128" t="e">
        <f t="shared" si="12"/>
        <v>#REF!</v>
      </c>
      <c r="ZZ22" s="128" t="e">
        <f t="shared" si="12"/>
        <v>#REF!</v>
      </c>
      <c r="AAA22" s="128" t="e">
        <f t="shared" si="12"/>
        <v>#REF!</v>
      </c>
      <c r="AAB22" s="128" t="e">
        <f t="shared" si="12"/>
        <v>#REF!</v>
      </c>
      <c r="AAC22" s="128" t="e">
        <f t="shared" si="12"/>
        <v>#REF!</v>
      </c>
      <c r="AAD22" s="128" t="e">
        <f t="shared" si="12"/>
        <v>#REF!</v>
      </c>
      <c r="AAE22" s="128" t="e">
        <f t="shared" si="12"/>
        <v>#REF!</v>
      </c>
      <c r="AAF22" s="128" t="e">
        <f t="shared" si="12"/>
        <v>#REF!</v>
      </c>
      <c r="AAG22" s="128" t="e">
        <f t="shared" si="12"/>
        <v>#REF!</v>
      </c>
      <c r="AAH22" s="128" t="e">
        <f t="shared" si="12"/>
        <v>#REF!</v>
      </c>
      <c r="AAI22" s="128" t="e">
        <f t="shared" si="12"/>
        <v>#REF!</v>
      </c>
      <c r="AAJ22" s="128" t="e">
        <f t="shared" si="12"/>
        <v>#REF!</v>
      </c>
      <c r="AAK22" s="128" t="e">
        <f t="shared" si="12"/>
        <v>#REF!</v>
      </c>
      <c r="AAL22" s="128" t="e">
        <f t="shared" si="12"/>
        <v>#REF!</v>
      </c>
      <c r="AAM22" s="128" t="e">
        <f t="shared" si="12"/>
        <v>#REF!</v>
      </c>
      <c r="AAN22" s="128" t="e">
        <f t="shared" si="12"/>
        <v>#REF!</v>
      </c>
      <c r="AAO22" s="128" t="e">
        <f t="shared" si="12"/>
        <v>#REF!</v>
      </c>
      <c r="AAP22" s="128" t="e">
        <f t="shared" si="12"/>
        <v>#REF!</v>
      </c>
      <c r="AAQ22" s="128" t="e">
        <f t="shared" si="12"/>
        <v>#REF!</v>
      </c>
      <c r="AAR22" s="128" t="e">
        <f t="shared" si="12"/>
        <v>#REF!</v>
      </c>
      <c r="AAS22" s="128" t="e">
        <f t="shared" si="12"/>
        <v>#REF!</v>
      </c>
      <c r="AAT22" s="128" t="e">
        <f t="shared" si="12"/>
        <v>#REF!</v>
      </c>
      <c r="AAU22" s="128" t="e">
        <f t="shared" si="12"/>
        <v>#REF!</v>
      </c>
      <c r="AAV22" s="128" t="e">
        <f t="shared" si="12"/>
        <v>#REF!</v>
      </c>
      <c r="AAW22" s="128" t="e">
        <f t="shared" ref="AAW22:ADH22" si="13">ABC22</f>
        <v>#REF!</v>
      </c>
      <c r="AAX22" s="128" t="e">
        <f t="shared" si="13"/>
        <v>#REF!</v>
      </c>
      <c r="AAY22" s="128" t="e">
        <f t="shared" si="13"/>
        <v>#REF!</v>
      </c>
      <c r="AAZ22" s="128" t="e">
        <f t="shared" si="13"/>
        <v>#REF!</v>
      </c>
      <c r="ABA22" s="128" t="e">
        <f t="shared" si="13"/>
        <v>#REF!</v>
      </c>
      <c r="ABB22" s="128" t="e">
        <f t="shared" si="13"/>
        <v>#REF!</v>
      </c>
      <c r="ABC22" s="128" t="e">
        <f t="shared" si="13"/>
        <v>#REF!</v>
      </c>
      <c r="ABD22" s="128" t="e">
        <f t="shared" si="13"/>
        <v>#REF!</v>
      </c>
      <c r="ABE22" s="128" t="e">
        <f t="shared" si="13"/>
        <v>#REF!</v>
      </c>
      <c r="ABF22" s="128" t="e">
        <f t="shared" si="13"/>
        <v>#REF!</v>
      </c>
      <c r="ABG22" s="128" t="e">
        <f t="shared" si="13"/>
        <v>#REF!</v>
      </c>
      <c r="ABH22" s="128" t="e">
        <f t="shared" si="13"/>
        <v>#REF!</v>
      </c>
      <c r="ABI22" s="128" t="e">
        <f t="shared" si="13"/>
        <v>#REF!</v>
      </c>
      <c r="ABJ22" s="128" t="e">
        <f t="shared" si="13"/>
        <v>#REF!</v>
      </c>
      <c r="ABK22" s="128" t="e">
        <f t="shared" si="13"/>
        <v>#REF!</v>
      </c>
      <c r="ABL22" s="128" t="e">
        <f t="shared" si="13"/>
        <v>#REF!</v>
      </c>
      <c r="ABM22" s="128" t="e">
        <f t="shared" si="13"/>
        <v>#REF!</v>
      </c>
      <c r="ABN22" s="128" t="e">
        <f t="shared" si="13"/>
        <v>#REF!</v>
      </c>
      <c r="ABO22" s="128" t="e">
        <f t="shared" si="13"/>
        <v>#REF!</v>
      </c>
      <c r="ABP22" s="128" t="e">
        <f t="shared" si="13"/>
        <v>#REF!</v>
      </c>
      <c r="ABQ22" s="128" t="e">
        <f t="shared" si="13"/>
        <v>#REF!</v>
      </c>
      <c r="ABR22" s="128" t="e">
        <f t="shared" si="13"/>
        <v>#REF!</v>
      </c>
      <c r="ABS22" s="128" t="e">
        <f t="shared" si="13"/>
        <v>#REF!</v>
      </c>
      <c r="ABT22" s="128" t="e">
        <f t="shared" si="13"/>
        <v>#REF!</v>
      </c>
      <c r="ABU22" s="128" t="e">
        <f t="shared" si="13"/>
        <v>#REF!</v>
      </c>
      <c r="ABV22" s="128" t="e">
        <f t="shared" si="13"/>
        <v>#REF!</v>
      </c>
      <c r="ABW22" s="128" t="e">
        <f t="shared" si="13"/>
        <v>#REF!</v>
      </c>
      <c r="ABX22" s="128" t="e">
        <f t="shared" si="13"/>
        <v>#REF!</v>
      </c>
      <c r="ABY22" s="128" t="e">
        <f t="shared" si="13"/>
        <v>#REF!</v>
      </c>
      <c r="ABZ22" s="128" t="e">
        <f t="shared" si="13"/>
        <v>#REF!</v>
      </c>
      <c r="ACA22" s="128" t="e">
        <f t="shared" si="13"/>
        <v>#REF!</v>
      </c>
      <c r="ACB22" s="128" t="e">
        <f t="shared" si="13"/>
        <v>#REF!</v>
      </c>
      <c r="ACC22" s="128" t="e">
        <f t="shared" si="13"/>
        <v>#REF!</v>
      </c>
      <c r="ACD22" s="128" t="e">
        <f t="shared" si="13"/>
        <v>#REF!</v>
      </c>
      <c r="ACE22" s="128" t="e">
        <f t="shared" si="13"/>
        <v>#REF!</v>
      </c>
      <c r="ACF22" s="128" t="e">
        <f t="shared" si="13"/>
        <v>#REF!</v>
      </c>
      <c r="ACG22" s="128" t="e">
        <f t="shared" si="13"/>
        <v>#REF!</v>
      </c>
      <c r="ACH22" s="128" t="e">
        <f t="shared" si="13"/>
        <v>#REF!</v>
      </c>
      <c r="ACI22" s="128" t="e">
        <f t="shared" si="13"/>
        <v>#REF!</v>
      </c>
      <c r="ACJ22" s="128" t="e">
        <f t="shared" si="13"/>
        <v>#REF!</v>
      </c>
      <c r="ACK22" s="128" t="e">
        <f t="shared" si="13"/>
        <v>#REF!</v>
      </c>
      <c r="ACL22" s="128" t="e">
        <f t="shared" si="13"/>
        <v>#REF!</v>
      </c>
      <c r="ACM22" s="128" t="e">
        <f t="shared" si="13"/>
        <v>#REF!</v>
      </c>
      <c r="ACN22" s="128" t="e">
        <f t="shared" si="13"/>
        <v>#REF!</v>
      </c>
      <c r="ACO22" s="128" t="e">
        <f t="shared" si="13"/>
        <v>#REF!</v>
      </c>
      <c r="ACP22" s="128" t="e">
        <f t="shared" si="13"/>
        <v>#REF!</v>
      </c>
      <c r="ACQ22" s="128" t="e">
        <f t="shared" si="13"/>
        <v>#REF!</v>
      </c>
      <c r="ACR22" s="128" t="e">
        <f t="shared" si="13"/>
        <v>#REF!</v>
      </c>
      <c r="ACS22" s="128" t="e">
        <f t="shared" si="13"/>
        <v>#REF!</v>
      </c>
      <c r="ACT22" s="128" t="e">
        <f t="shared" si="13"/>
        <v>#REF!</v>
      </c>
      <c r="ACU22" s="128" t="e">
        <f t="shared" si="13"/>
        <v>#REF!</v>
      </c>
      <c r="ACV22" s="128" t="e">
        <f t="shared" si="13"/>
        <v>#REF!</v>
      </c>
      <c r="ACW22" s="128" t="e">
        <f t="shared" si="13"/>
        <v>#REF!</v>
      </c>
      <c r="ACX22" s="128" t="e">
        <f t="shared" si="13"/>
        <v>#REF!</v>
      </c>
      <c r="ACY22" s="128" t="e">
        <f t="shared" si="13"/>
        <v>#REF!</v>
      </c>
      <c r="ACZ22" s="128" t="e">
        <f t="shared" si="13"/>
        <v>#REF!</v>
      </c>
      <c r="ADA22" s="128" t="e">
        <f t="shared" si="13"/>
        <v>#REF!</v>
      </c>
      <c r="ADB22" s="128" t="e">
        <f t="shared" si="13"/>
        <v>#REF!</v>
      </c>
      <c r="ADC22" s="128" t="e">
        <f t="shared" si="13"/>
        <v>#REF!</v>
      </c>
      <c r="ADD22" s="128" t="e">
        <f t="shared" si="13"/>
        <v>#REF!</v>
      </c>
      <c r="ADE22" s="128" t="e">
        <f t="shared" si="13"/>
        <v>#REF!</v>
      </c>
      <c r="ADF22" s="128" t="e">
        <f t="shared" si="13"/>
        <v>#REF!</v>
      </c>
      <c r="ADG22" s="128" t="e">
        <f t="shared" si="13"/>
        <v>#REF!</v>
      </c>
      <c r="ADH22" s="128" t="e">
        <f t="shared" si="13"/>
        <v>#REF!</v>
      </c>
      <c r="ADI22" s="128" t="e">
        <f t="shared" ref="ADI22:AFT22" si="14">ADO22</f>
        <v>#REF!</v>
      </c>
      <c r="ADJ22" s="128" t="e">
        <f t="shared" si="14"/>
        <v>#REF!</v>
      </c>
      <c r="ADK22" s="128" t="e">
        <f t="shared" si="14"/>
        <v>#REF!</v>
      </c>
      <c r="ADL22" s="128" t="e">
        <f t="shared" si="14"/>
        <v>#REF!</v>
      </c>
      <c r="ADM22" s="128" t="e">
        <f t="shared" si="14"/>
        <v>#REF!</v>
      </c>
      <c r="ADN22" s="128" t="e">
        <f t="shared" si="14"/>
        <v>#REF!</v>
      </c>
      <c r="ADO22" s="128" t="e">
        <f t="shared" si="14"/>
        <v>#REF!</v>
      </c>
      <c r="ADP22" s="128" t="e">
        <f t="shared" si="14"/>
        <v>#REF!</v>
      </c>
      <c r="ADQ22" s="128" t="e">
        <f t="shared" si="14"/>
        <v>#REF!</v>
      </c>
      <c r="ADR22" s="128" t="e">
        <f t="shared" si="14"/>
        <v>#REF!</v>
      </c>
      <c r="ADS22" s="128" t="e">
        <f t="shared" si="14"/>
        <v>#REF!</v>
      </c>
      <c r="ADT22" s="128" t="e">
        <f t="shared" si="14"/>
        <v>#REF!</v>
      </c>
      <c r="ADU22" s="128" t="e">
        <f t="shared" si="14"/>
        <v>#REF!</v>
      </c>
      <c r="ADV22" s="128" t="e">
        <f t="shared" si="14"/>
        <v>#REF!</v>
      </c>
      <c r="ADW22" s="128" t="e">
        <f t="shared" si="14"/>
        <v>#REF!</v>
      </c>
      <c r="ADX22" s="128" t="e">
        <f t="shared" si="14"/>
        <v>#REF!</v>
      </c>
      <c r="ADY22" s="128" t="e">
        <f t="shared" si="14"/>
        <v>#REF!</v>
      </c>
      <c r="ADZ22" s="128" t="e">
        <f t="shared" si="14"/>
        <v>#REF!</v>
      </c>
      <c r="AEA22" s="128" t="e">
        <f t="shared" si="14"/>
        <v>#REF!</v>
      </c>
      <c r="AEB22" s="128" t="e">
        <f t="shared" si="14"/>
        <v>#REF!</v>
      </c>
      <c r="AEC22" s="128" t="e">
        <f t="shared" si="14"/>
        <v>#REF!</v>
      </c>
      <c r="AED22" s="128" t="e">
        <f t="shared" si="14"/>
        <v>#REF!</v>
      </c>
      <c r="AEE22" s="128" t="e">
        <f t="shared" si="14"/>
        <v>#REF!</v>
      </c>
      <c r="AEF22" s="128" t="e">
        <f t="shared" si="14"/>
        <v>#REF!</v>
      </c>
      <c r="AEG22" s="128" t="e">
        <f t="shared" si="14"/>
        <v>#REF!</v>
      </c>
      <c r="AEH22" s="128" t="e">
        <f t="shared" si="14"/>
        <v>#REF!</v>
      </c>
      <c r="AEI22" s="128" t="e">
        <f t="shared" si="14"/>
        <v>#REF!</v>
      </c>
      <c r="AEJ22" s="128" t="e">
        <f t="shared" si="14"/>
        <v>#REF!</v>
      </c>
      <c r="AEK22" s="128" t="e">
        <f t="shared" si="14"/>
        <v>#REF!</v>
      </c>
      <c r="AEL22" s="128" t="e">
        <f t="shared" si="14"/>
        <v>#REF!</v>
      </c>
      <c r="AEM22" s="128" t="e">
        <f t="shared" si="14"/>
        <v>#REF!</v>
      </c>
      <c r="AEN22" s="128" t="e">
        <f t="shared" si="14"/>
        <v>#REF!</v>
      </c>
      <c r="AEO22" s="128" t="e">
        <f t="shared" si="14"/>
        <v>#REF!</v>
      </c>
      <c r="AEP22" s="128" t="e">
        <f t="shared" si="14"/>
        <v>#REF!</v>
      </c>
      <c r="AEQ22" s="128" t="e">
        <f t="shared" si="14"/>
        <v>#REF!</v>
      </c>
      <c r="AER22" s="128" t="e">
        <f t="shared" si="14"/>
        <v>#REF!</v>
      </c>
      <c r="AES22" s="128" t="e">
        <f t="shared" si="14"/>
        <v>#REF!</v>
      </c>
      <c r="AET22" s="128" t="e">
        <f t="shared" si="14"/>
        <v>#REF!</v>
      </c>
      <c r="AEU22" s="128" t="e">
        <f t="shared" si="14"/>
        <v>#REF!</v>
      </c>
      <c r="AEV22" s="128" t="e">
        <f t="shared" si="14"/>
        <v>#REF!</v>
      </c>
      <c r="AEW22" s="128" t="e">
        <f t="shared" si="14"/>
        <v>#REF!</v>
      </c>
      <c r="AEX22" s="128" t="e">
        <f t="shared" si="14"/>
        <v>#REF!</v>
      </c>
      <c r="AEY22" s="128" t="e">
        <f t="shared" si="14"/>
        <v>#REF!</v>
      </c>
      <c r="AEZ22" s="128" t="e">
        <f t="shared" si="14"/>
        <v>#REF!</v>
      </c>
      <c r="AFA22" s="128" t="e">
        <f t="shared" si="14"/>
        <v>#REF!</v>
      </c>
      <c r="AFB22" s="128" t="e">
        <f t="shared" si="14"/>
        <v>#REF!</v>
      </c>
      <c r="AFC22" s="128" t="e">
        <f t="shared" si="14"/>
        <v>#REF!</v>
      </c>
      <c r="AFD22" s="128" t="e">
        <f t="shared" si="14"/>
        <v>#REF!</v>
      </c>
      <c r="AFE22" s="128" t="e">
        <f t="shared" si="14"/>
        <v>#REF!</v>
      </c>
      <c r="AFF22" s="128" t="e">
        <f t="shared" si="14"/>
        <v>#REF!</v>
      </c>
      <c r="AFG22" s="128" t="e">
        <f t="shared" si="14"/>
        <v>#REF!</v>
      </c>
      <c r="AFH22" s="128" t="e">
        <f t="shared" si="14"/>
        <v>#REF!</v>
      </c>
      <c r="AFI22" s="128" t="e">
        <f t="shared" si="14"/>
        <v>#REF!</v>
      </c>
      <c r="AFJ22" s="128" t="e">
        <f t="shared" si="14"/>
        <v>#REF!</v>
      </c>
      <c r="AFK22" s="128" t="e">
        <f t="shared" si="14"/>
        <v>#REF!</v>
      </c>
      <c r="AFL22" s="128" t="e">
        <f t="shared" si="14"/>
        <v>#REF!</v>
      </c>
      <c r="AFM22" s="128" t="e">
        <f t="shared" si="14"/>
        <v>#REF!</v>
      </c>
      <c r="AFN22" s="128" t="e">
        <f t="shared" si="14"/>
        <v>#REF!</v>
      </c>
      <c r="AFO22" s="128" t="e">
        <f t="shared" si="14"/>
        <v>#REF!</v>
      </c>
      <c r="AFP22" s="128" t="e">
        <f t="shared" si="14"/>
        <v>#REF!</v>
      </c>
      <c r="AFQ22" s="128" t="e">
        <f t="shared" si="14"/>
        <v>#REF!</v>
      </c>
      <c r="AFR22" s="128" t="e">
        <f t="shared" si="14"/>
        <v>#REF!</v>
      </c>
      <c r="AFS22" s="128" t="e">
        <f t="shared" si="14"/>
        <v>#REF!</v>
      </c>
      <c r="AFT22" s="128" t="e">
        <f t="shared" si="14"/>
        <v>#REF!</v>
      </c>
      <c r="AFU22" s="128" t="e">
        <f t="shared" ref="AFU22:AIF22" si="15">AGA22</f>
        <v>#REF!</v>
      </c>
      <c r="AFV22" s="128" t="e">
        <f t="shared" si="15"/>
        <v>#REF!</v>
      </c>
      <c r="AFW22" s="128" t="e">
        <f t="shared" si="15"/>
        <v>#REF!</v>
      </c>
      <c r="AFX22" s="128" t="e">
        <f t="shared" si="15"/>
        <v>#REF!</v>
      </c>
      <c r="AFY22" s="128" t="e">
        <f t="shared" si="15"/>
        <v>#REF!</v>
      </c>
      <c r="AFZ22" s="128" t="e">
        <f t="shared" si="15"/>
        <v>#REF!</v>
      </c>
      <c r="AGA22" s="128" t="e">
        <f t="shared" si="15"/>
        <v>#REF!</v>
      </c>
      <c r="AGB22" s="128" t="e">
        <f t="shared" si="15"/>
        <v>#REF!</v>
      </c>
      <c r="AGC22" s="128" t="e">
        <f t="shared" si="15"/>
        <v>#REF!</v>
      </c>
      <c r="AGD22" s="128" t="e">
        <f t="shared" si="15"/>
        <v>#REF!</v>
      </c>
      <c r="AGE22" s="128" t="e">
        <f t="shared" si="15"/>
        <v>#REF!</v>
      </c>
      <c r="AGF22" s="128" t="e">
        <f t="shared" si="15"/>
        <v>#REF!</v>
      </c>
      <c r="AGG22" s="128" t="e">
        <f t="shared" si="15"/>
        <v>#REF!</v>
      </c>
      <c r="AGH22" s="128" t="e">
        <f t="shared" si="15"/>
        <v>#REF!</v>
      </c>
      <c r="AGI22" s="128" t="e">
        <f t="shared" si="15"/>
        <v>#REF!</v>
      </c>
      <c r="AGJ22" s="128" t="e">
        <f t="shared" si="15"/>
        <v>#REF!</v>
      </c>
      <c r="AGK22" s="128" t="e">
        <f t="shared" si="15"/>
        <v>#REF!</v>
      </c>
      <c r="AGL22" s="128" t="e">
        <f t="shared" si="15"/>
        <v>#REF!</v>
      </c>
      <c r="AGM22" s="128" t="e">
        <f t="shared" si="15"/>
        <v>#REF!</v>
      </c>
      <c r="AGN22" s="128" t="e">
        <f t="shared" si="15"/>
        <v>#REF!</v>
      </c>
      <c r="AGO22" s="128" t="e">
        <f t="shared" si="15"/>
        <v>#REF!</v>
      </c>
      <c r="AGP22" s="128" t="e">
        <f t="shared" si="15"/>
        <v>#REF!</v>
      </c>
      <c r="AGQ22" s="128" t="e">
        <f t="shared" si="15"/>
        <v>#REF!</v>
      </c>
      <c r="AGR22" s="128" t="e">
        <f t="shared" si="15"/>
        <v>#REF!</v>
      </c>
      <c r="AGS22" s="128" t="e">
        <f t="shared" si="15"/>
        <v>#REF!</v>
      </c>
      <c r="AGT22" s="128" t="e">
        <f t="shared" si="15"/>
        <v>#REF!</v>
      </c>
      <c r="AGU22" s="128" t="e">
        <f t="shared" si="15"/>
        <v>#REF!</v>
      </c>
      <c r="AGV22" s="128" t="e">
        <f t="shared" si="15"/>
        <v>#REF!</v>
      </c>
      <c r="AGW22" s="128" t="e">
        <f t="shared" si="15"/>
        <v>#REF!</v>
      </c>
      <c r="AGX22" s="128" t="e">
        <f t="shared" si="15"/>
        <v>#REF!</v>
      </c>
      <c r="AGY22" s="128" t="e">
        <f t="shared" si="15"/>
        <v>#REF!</v>
      </c>
      <c r="AGZ22" s="128" t="e">
        <f t="shared" si="15"/>
        <v>#REF!</v>
      </c>
      <c r="AHA22" s="128" t="e">
        <f t="shared" si="15"/>
        <v>#REF!</v>
      </c>
      <c r="AHB22" s="128" t="e">
        <f t="shared" si="15"/>
        <v>#REF!</v>
      </c>
      <c r="AHC22" s="128" t="e">
        <f t="shared" si="15"/>
        <v>#REF!</v>
      </c>
      <c r="AHD22" s="128" t="e">
        <f t="shared" si="15"/>
        <v>#REF!</v>
      </c>
      <c r="AHE22" s="128" t="e">
        <f t="shared" si="15"/>
        <v>#REF!</v>
      </c>
      <c r="AHF22" s="128" t="e">
        <f t="shared" si="15"/>
        <v>#REF!</v>
      </c>
      <c r="AHG22" s="128" t="e">
        <f t="shared" si="15"/>
        <v>#REF!</v>
      </c>
      <c r="AHH22" s="128" t="e">
        <f t="shared" si="15"/>
        <v>#REF!</v>
      </c>
      <c r="AHI22" s="128" t="e">
        <f t="shared" si="15"/>
        <v>#REF!</v>
      </c>
      <c r="AHJ22" s="128" t="e">
        <f t="shared" si="15"/>
        <v>#REF!</v>
      </c>
      <c r="AHK22" s="128" t="e">
        <f t="shared" si="15"/>
        <v>#REF!</v>
      </c>
      <c r="AHL22" s="128" t="e">
        <f t="shared" si="15"/>
        <v>#REF!</v>
      </c>
      <c r="AHM22" s="128" t="e">
        <f t="shared" si="15"/>
        <v>#REF!</v>
      </c>
      <c r="AHN22" s="128" t="e">
        <f t="shared" si="15"/>
        <v>#REF!</v>
      </c>
      <c r="AHO22" s="128" t="e">
        <f t="shared" si="15"/>
        <v>#REF!</v>
      </c>
      <c r="AHP22" s="128" t="e">
        <f t="shared" si="15"/>
        <v>#REF!</v>
      </c>
      <c r="AHQ22" s="128" t="e">
        <f t="shared" si="15"/>
        <v>#REF!</v>
      </c>
      <c r="AHR22" s="128" t="e">
        <f t="shared" si="15"/>
        <v>#REF!</v>
      </c>
      <c r="AHS22" s="128" t="e">
        <f t="shared" si="15"/>
        <v>#REF!</v>
      </c>
      <c r="AHT22" s="128" t="e">
        <f t="shared" si="15"/>
        <v>#REF!</v>
      </c>
      <c r="AHU22" s="128" t="e">
        <f t="shared" si="15"/>
        <v>#REF!</v>
      </c>
      <c r="AHV22" s="128" t="e">
        <f t="shared" si="15"/>
        <v>#REF!</v>
      </c>
      <c r="AHW22" s="128" t="e">
        <f t="shared" si="15"/>
        <v>#REF!</v>
      </c>
      <c r="AHX22" s="128" t="e">
        <f t="shared" si="15"/>
        <v>#REF!</v>
      </c>
      <c r="AHY22" s="128" t="e">
        <f t="shared" si="15"/>
        <v>#REF!</v>
      </c>
      <c r="AHZ22" s="128" t="e">
        <f t="shared" si="15"/>
        <v>#REF!</v>
      </c>
      <c r="AIA22" s="128" t="e">
        <f t="shared" si="15"/>
        <v>#REF!</v>
      </c>
      <c r="AIB22" s="128" t="e">
        <f t="shared" si="15"/>
        <v>#REF!</v>
      </c>
      <c r="AIC22" s="128" t="e">
        <f t="shared" si="15"/>
        <v>#REF!</v>
      </c>
      <c r="AID22" s="128" t="e">
        <f t="shared" si="15"/>
        <v>#REF!</v>
      </c>
      <c r="AIE22" s="128" t="e">
        <f t="shared" si="15"/>
        <v>#REF!</v>
      </c>
      <c r="AIF22" s="128" t="e">
        <f t="shared" si="15"/>
        <v>#REF!</v>
      </c>
      <c r="AIG22" s="128" t="e">
        <f t="shared" ref="AIG22:AKR22" si="16">AIM22</f>
        <v>#REF!</v>
      </c>
      <c r="AIH22" s="128" t="e">
        <f t="shared" si="16"/>
        <v>#REF!</v>
      </c>
      <c r="AII22" s="128" t="e">
        <f t="shared" si="16"/>
        <v>#REF!</v>
      </c>
      <c r="AIJ22" s="128" t="e">
        <f t="shared" si="16"/>
        <v>#REF!</v>
      </c>
      <c r="AIK22" s="128" t="e">
        <f t="shared" si="16"/>
        <v>#REF!</v>
      </c>
      <c r="AIL22" s="128" t="e">
        <f t="shared" si="16"/>
        <v>#REF!</v>
      </c>
      <c r="AIM22" s="128" t="e">
        <f t="shared" si="16"/>
        <v>#REF!</v>
      </c>
      <c r="AIN22" s="128" t="e">
        <f t="shared" si="16"/>
        <v>#REF!</v>
      </c>
      <c r="AIO22" s="128" t="e">
        <f t="shared" si="16"/>
        <v>#REF!</v>
      </c>
      <c r="AIP22" s="128" t="e">
        <f t="shared" si="16"/>
        <v>#REF!</v>
      </c>
      <c r="AIQ22" s="128" t="e">
        <f t="shared" si="16"/>
        <v>#REF!</v>
      </c>
      <c r="AIR22" s="128" t="e">
        <f t="shared" si="16"/>
        <v>#REF!</v>
      </c>
      <c r="AIS22" s="128" t="e">
        <f t="shared" si="16"/>
        <v>#REF!</v>
      </c>
      <c r="AIT22" s="128" t="e">
        <f t="shared" si="16"/>
        <v>#REF!</v>
      </c>
      <c r="AIU22" s="128" t="e">
        <f t="shared" si="16"/>
        <v>#REF!</v>
      </c>
      <c r="AIV22" s="128" t="e">
        <f t="shared" si="16"/>
        <v>#REF!</v>
      </c>
      <c r="AIW22" s="128" t="e">
        <f t="shared" si="16"/>
        <v>#REF!</v>
      </c>
      <c r="AIX22" s="128" t="e">
        <f t="shared" si="16"/>
        <v>#REF!</v>
      </c>
      <c r="AIY22" s="128" t="e">
        <f t="shared" si="16"/>
        <v>#REF!</v>
      </c>
      <c r="AIZ22" s="128" t="e">
        <f t="shared" si="16"/>
        <v>#REF!</v>
      </c>
      <c r="AJA22" s="128" t="e">
        <f t="shared" si="16"/>
        <v>#REF!</v>
      </c>
      <c r="AJB22" s="128" t="e">
        <f t="shared" si="16"/>
        <v>#REF!</v>
      </c>
      <c r="AJC22" s="128" t="e">
        <f t="shared" si="16"/>
        <v>#REF!</v>
      </c>
      <c r="AJD22" s="128" t="e">
        <f t="shared" si="16"/>
        <v>#REF!</v>
      </c>
      <c r="AJE22" s="128" t="e">
        <f t="shared" si="16"/>
        <v>#REF!</v>
      </c>
      <c r="AJF22" s="128" t="e">
        <f t="shared" si="16"/>
        <v>#REF!</v>
      </c>
      <c r="AJG22" s="128" t="e">
        <f t="shared" si="16"/>
        <v>#REF!</v>
      </c>
      <c r="AJH22" s="128" t="e">
        <f t="shared" si="16"/>
        <v>#REF!</v>
      </c>
      <c r="AJI22" s="128" t="e">
        <f t="shared" si="16"/>
        <v>#REF!</v>
      </c>
      <c r="AJJ22" s="128" t="e">
        <f t="shared" si="16"/>
        <v>#REF!</v>
      </c>
      <c r="AJK22" s="128" t="e">
        <f t="shared" si="16"/>
        <v>#REF!</v>
      </c>
      <c r="AJL22" s="128" t="e">
        <f t="shared" si="16"/>
        <v>#REF!</v>
      </c>
      <c r="AJM22" s="128" t="e">
        <f t="shared" si="16"/>
        <v>#REF!</v>
      </c>
      <c r="AJN22" s="128" t="e">
        <f t="shared" si="16"/>
        <v>#REF!</v>
      </c>
      <c r="AJO22" s="128" t="e">
        <f t="shared" si="16"/>
        <v>#REF!</v>
      </c>
      <c r="AJP22" s="128" t="e">
        <f t="shared" si="16"/>
        <v>#REF!</v>
      </c>
      <c r="AJQ22" s="128" t="e">
        <f t="shared" si="16"/>
        <v>#REF!</v>
      </c>
      <c r="AJR22" s="128" t="e">
        <f t="shared" si="16"/>
        <v>#REF!</v>
      </c>
      <c r="AJS22" s="128" t="e">
        <f t="shared" si="16"/>
        <v>#REF!</v>
      </c>
      <c r="AJT22" s="128" t="e">
        <f t="shared" si="16"/>
        <v>#REF!</v>
      </c>
      <c r="AJU22" s="128" t="e">
        <f t="shared" si="16"/>
        <v>#REF!</v>
      </c>
      <c r="AJV22" s="128" t="e">
        <f t="shared" si="16"/>
        <v>#REF!</v>
      </c>
      <c r="AJW22" s="128" t="e">
        <f t="shared" si="16"/>
        <v>#REF!</v>
      </c>
      <c r="AJX22" s="128" t="e">
        <f t="shared" si="16"/>
        <v>#REF!</v>
      </c>
      <c r="AJY22" s="128" t="e">
        <f t="shared" si="16"/>
        <v>#REF!</v>
      </c>
      <c r="AJZ22" s="128" t="e">
        <f t="shared" si="16"/>
        <v>#REF!</v>
      </c>
      <c r="AKA22" s="128" t="e">
        <f t="shared" si="16"/>
        <v>#REF!</v>
      </c>
      <c r="AKB22" s="128" t="e">
        <f t="shared" si="16"/>
        <v>#REF!</v>
      </c>
      <c r="AKC22" s="128" t="e">
        <f t="shared" si="16"/>
        <v>#REF!</v>
      </c>
      <c r="AKD22" s="128" t="e">
        <f t="shared" si="16"/>
        <v>#REF!</v>
      </c>
      <c r="AKE22" s="128" t="e">
        <f t="shared" si="16"/>
        <v>#REF!</v>
      </c>
      <c r="AKF22" s="128" t="e">
        <f t="shared" si="16"/>
        <v>#REF!</v>
      </c>
      <c r="AKG22" s="128" t="e">
        <f t="shared" si="16"/>
        <v>#REF!</v>
      </c>
      <c r="AKH22" s="128" t="e">
        <f t="shared" si="16"/>
        <v>#REF!</v>
      </c>
      <c r="AKI22" s="128" t="e">
        <f t="shared" si="16"/>
        <v>#REF!</v>
      </c>
      <c r="AKJ22" s="128" t="e">
        <f t="shared" si="16"/>
        <v>#REF!</v>
      </c>
      <c r="AKK22" s="128" t="e">
        <f t="shared" si="16"/>
        <v>#REF!</v>
      </c>
      <c r="AKL22" s="128" t="e">
        <f t="shared" si="16"/>
        <v>#REF!</v>
      </c>
      <c r="AKM22" s="128" t="e">
        <f t="shared" si="16"/>
        <v>#REF!</v>
      </c>
      <c r="AKN22" s="128" t="e">
        <f t="shared" si="16"/>
        <v>#REF!</v>
      </c>
      <c r="AKO22" s="128" t="e">
        <f t="shared" si="16"/>
        <v>#REF!</v>
      </c>
      <c r="AKP22" s="128" t="e">
        <f t="shared" si="16"/>
        <v>#REF!</v>
      </c>
      <c r="AKQ22" s="128" t="e">
        <f t="shared" si="16"/>
        <v>#REF!</v>
      </c>
      <c r="AKR22" s="128" t="e">
        <f t="shared" si="16"/>
        <v>#REF!</v>
      </c>
      <c r="AKS22" s="128" t="e">
        <f t="shared" ref="AKS22:AND22" si="17">AKY22</f>
        <v>#REF!</v>
      </c>
      <c r="AKT22" s="128" t="e">
        <f t="shared" si="17"/>
        <v>#REF!</v>
      </c>
      <c r="AKU22" s="128" t="e">
        <f t="shared" si="17"/>
        <v>#REF!</v>
      </c>
      <c r="AKV22" s="128" t="e">
        <f t="shared" si="17"/>
        <v>#REF!</v>
      </c>
      <c r="AKW22" s="128" t="e">
        <f t="shared" si="17"/>
        <v>#REF!</v>
      </c>
      <c r="AKX22" s="128" t="e">
        <f t="shared" si="17"/>
        <v>#REF!</v>
      </c>
      <c r="AKY22" s="128" t="e">
        <f t="shared" si="17"/>
        <v>#REF!</v>
      </c>
      <c r="AKZ22" s="128" t="e">
        <f t="shared" si="17"/>
        <v>#REF!</v>
      </c>
      <c r="ALA22" s="128" t="e">
        <f t="shared" si="17"/>
        <v>#REF!</v>
      </c>
      <c r="ALB22" s="128" t="e">
        <f t="shared" si="17"/>
        <v>#REF!</v>
      </c>
      <c r="ALC22" s="128" t="e">
        <f t="shared" si="17"/>
        <v>#REF!</v>
      </c>
      <c r="ALD22" s="128" t="e">
        <f t="shared" si="17"/>
        <v>#REF!</v>
      </c>
      <c r="ALE22" s="128" t="e">
        <f t="shared" si="17"/>
        <v>#REF!</v>
      </c>
      <c r="ALF22" s="128" t="e">
        <f t="shared" si="17"/>
        <v>#REF!</v>
      </c>
      <c r="ALG22" s="128" t="e">
        <f t="shared" si="17"/>
        <v>#REF!</v>
      </c>
      <c r="ALH22" s="128" t="e">
        <f t="shared" si="17"/>
        <v>#REF!</v>
      </c>
      <c r="ALI22" s="128" t="e">
        <f t="shared" si="17"/>
        <v>#REF!</v>
      </c>
      <c r="ALJ22" s="128" t="e">
        <f t="shared" si="17"/>
        <v>#REF!</v>
      </c>
      <c r="ALK22" s="128" t="e">
        <f t="shared" si="17"/>
        <v>#REF!</v>
      </c>
      <c r="ALL22" s="128" t="e">
        <f t="shared" si="17"/>
        <v>#REF!</v>
      </c>
      <c r="ALM22" s="128" t="e">
        <f t="shared" si="17"/>
        <v>#REF!</v>
      </c>
      <c r="ALN22" s="128" t="e">
        <f t="shared" si="17"/>
        <v>#REF!</v>
      </c>
      <c r="ALO22" s="128" t="e">
        <f t="shared" si="17"/>
        <v>#REF!</v>
      </c>
      <c r="ALP22" s="128" t="e">
        <f t="shared" si="17"/>
        <v>#REF!</v>
      </c>
      <c r="ALQ22" s="128" t="e">
        <f t="shared" si="17"/>
        <v>#REF!</v>
      </c>
      <c r="ALR22" s="128" t="e">
        <f t="shared" si="17"/>
        <v>#REF!</v>
      </c>
      <c r="ALS22" s="128" t="e">
        <f t="shared" si="17"/>
        <v>#REF!</v>
      </c>
      <c r="ALT22" s="128" t="e">
        <f t="shared" si="17"/>
        <v>#REF!</v>
      </c>
      <c r="ALU22" s="128" t="e">
        <f t="shared" si="17"/>
        <v>#REF!</v>
      </c>
      <c r="ALV22" s="128" t="e">
        <f t="shared" si="17"/>
        <v>#REF!</v>
      </c>
      <c r="ALW22" s="128" t="e">
        <f t="shared" si="17"/>
        <v>#REF!</v>
      </c>
      <c r="ALX22" s="128" t="e">
        <f t="shared" si="17"/>
        <v>#REF!</v>
      </c>
      <c r="ALY22" s="128" t="e">
        <f t="shared" si="17"/>
        <v>#REF!</v>
      </c>
      <c r="ALZ22" s="128" t="e">
        <f t="shared" si="17"/>
        <v>#REF!</v>
      </c>
      <c r="AMA22" s="128" t="e">
        <f t="shared" si="17"/>
        <v>#REF!</v>
      </c>
      <c r="AMB22" s="128" t="e">
        <f t="shared" si="17"/>
        <v>#REF!</v>
      </c>
      <c r="AMC22" s="128" t="e">
        <f t="shared" si="17"/>
        <v>#REF!</v>
      </c>
      <c r="AMD22" s="128" t="e">
        <f t="shared" si="17"/>
        <v>#REF!</v>
      </c>
      <c r="AME22" s="128" t="e">
        <f t="shared" si="17"/>
        <v>#REF!</v>
      </c>
      <c r="AMF22" s="128" t="e">
        <f t="shared" si="17"/>
        <v>#REF!</v>
      </c>
      <c r="AMG22" s="128" t="e">
        <f t="shared" si="17"/>
        <v>#REF!</v>
      </c>
      <c r="AMH22" s="128" t="e">
        <f t="shared" si="17"/>
        <v>#REF!</v>
      </c>
      <c r="AMI22" s="128" t="e">
        <f t="shared" si="17"/>
        <v>#REF!</v>
      </c>
      <c r="AMJ22" s="128" t="e">
        <f t="shared" si="17"/>
        <v>#REF!</v>
      </c>
      <c r="AMK22" s="128" t="e">
        <f t="shared" si="17"/>
        <v>#REF!</v>
      </c>
      <c r="AML22" s="128" t="e">
        <f t="shared" si="17"/>
        <v>#REF!</v>
      </c>
      <c r="AMM22" s="128" t="e">
        <f t="shared" si="17"/>
        <v>#REF!</v>
      </c>
      <c r="AMN22" s="128" t="e">
        <f t="shared" si="17"/>
        <v>#REF!</v>
      </c>
      <c r="AMO22" s="128" t="e">
        <f t="shared" si="17"/>
        <v>#REF!</v>
      </c>
      <c r="AMP22" s="128" t="e">
        <f t="shared" si="17"/>
        <v>#REF!</v>
      </c>
      <c r="AMQ22" s="128" t="e">
        <f t="shared" si="17"/>
        <v>#REF!</v>
      </c>
      <c r="AMR22" s="128" t="e">
        <f t="shared" si="17"/>
        <v>#REF!</v>
      </c>
      <c r="AMS22" s="128" t="e">
        <f t="shared" si="17"/>
        <v>#REF!</v>
      </c>
      <c r="AMT22" s="128" t="e">
        <f t="shared" si="17"/>
        <v>#REF!</v>
      </c>
      <c r="AMU22" s="128" t="e">
        <f t="shared" si="17"/>
        <v>#REF!</v>
      </c>
      <c r="AMV22" s="128" t="e">
        <f t="shared" si="17"/>
        <v>#REF!</v>
      </c>
      <c r="AMW22" s="128" t="e">
        <f t="shared" si="17"/>
        <v>#REF!</v>
      </c>
      <c r="AMX22" s="128" t="e">
        <f t="shared" si="17"/>
        <v>#REF!</v>
      </c>
      <c r="AMY22" s="128" t="e">
        <f t="shared" si="17"/>
        <v>#REF!</v>
      </c>
      <c r="AMZ22" s="128" t="e">
        <f t="shared" si="17"/>
        <v>#REF!</v>
      </c>
      <c r="ANA22" s="128" t="e">
        <f t="shared" si="17"/>
        <v>#REF!</v>
      </c>
      <c r="ANB22" s="128" t="e">
        <f t="shared" si="17"/>
        <v>#REF!</v>
      </c>
      <c r="ANC22" s="128" t="e">
        <f t="shared" si="17"/>
        <v>#REF!</v>
      </c>
      <c r="AND22" s="128" t="e">
        <f t="shared" si="17"/>
        <v>#REF!</v>
      </c>
      <c r="ANE22" s="128" t="e">
        <f t="shared" ref="ANE22:APP22" si="18">ANK22</f>
        <v>#REF!</v>
      </c>
      <c r="ANF22" s="128" t="e">
        <f t="shared" si="18"/>
        <v>#REF!</v>
      </c>
      <c r="ANG22" s="128" t="e">
        <f t="shared" si="18"/>
        <v>#REF!</v>
      </c>
      <c r="ANH22" s="128" t="e">
        <f t="shared" si="18"/>
        <v>#REF!</v>
      </c>
      <c r="ANI22" s="128" t="e">
        <f t="shared" si="18"/>
        <v>#REF!</v>
      </c>
      <c r="ANJ22" s="128" t="e">
        <f t="shared" si="18"/>
        <v>#REF!</v>
      </c>
      <c r="ANK22" s="128" t="e">
        <f t="shared" si="18"/>
        <v>#REF!</v>
      </c>
      <c r="ANL22" s="128" t="e">
        <f t="shared" si="18"/>
        <v>#REF!</v>
      </c>
      <c r="ANM22" s="128" t="e">
        <f t="shared" si="18"/>
        <v>#REF!</v>
      </c>
      <c r="ANN22" s="128" t="e">
        <f t="shared" si="18"/>
        <v>#REF!</v>
      </c>
      <c r="ANO22" s="128" t="e">
        <f t="shared" si="18"/>
        <v>#REF!</v>
      </c>
      <c r="ANP22" s="128" t="e">
        <f t="shared" si="18"/>
        <v>#REF!</v>
      </c>
      <c r="ANQ22" s="128" t="e">
        <f t="shared" si="18"/>
        <v>#REF!</v>
      </c>
      <c r="ANR22" s="128" t="e">
        <f t="shared" si="18"/>
        <v>#REF!</v>
      </c>
      <c r="ANS22" s="128" t="e">
        <f t="shared" si="18"/>
        <v>#REF!</v>
      </c>
      <c r="ANT22" s="128" t="e">
        <f t="shared" si="18"/>
        <v>#REF!</v>
      </c>
      <c r="ANU22" s="128" t="e">
        <f t="shared" si="18"/>
        <v>#REF!</v>
      </c>
      <c r="ANV22" s="128" t="e">
        <f t="shared" si="18"/>
        <v>#REF!</v>
      </c>
      <c r="ANW22" s="128" t="e">
        <f t="shared" si="18"/>
        <v>#REF!</v>
      </c>
      <c r="ANX22" s="128" t="e">
        <f t="shared" si="18"/>
        <v>#REF!</v>
      </c>
      <c r="ANY22" s="128" t="e">
        <f t="shared" si="18"/>
        <v>#REF!</v>
      </c>
      <c r="ANZ22" s="128" t="e">
        <f t="shared" si="18"/>
        <v>#REF!</v>
      </c>
      <c r="AOA22" s="128" t="e">
        <f t="shared" si="18"/>
        <v>#REF!</v>
      </c>
      <c r="AOB22" s="128" t="e">
        <f t="shared" si="18"/>
        <v>#REF!</v>
      </c>
      <c r="AOC22" s="128" t="e">
        <f t="shared" si="18"/>
        <v>#REF!</v>
      </c>
      <c r="AOD22" s="128" t="e">
        <f t="shared" si="18"/>
        <v>#REF!</v>
      </c>
      <c r="AOE22" s="128" t="e">
        <f t="shared" si="18"/>
        <v>#REF!</v>
      </c>
      <c r="AOF22" s="128" t="e">
        <f t="shared" si="18"/>
        <v>#REF!</v>
      </c>
      <c r="AOG22" s="128" t="e">
        <f t="shared" si="18"/>
        <v>#REF!</v>
      </c>
      <c r="AOH22" s="128" t="e">
        <f t="shared" si="18"/>
        <v>#REF!</v>
      </c>
      <c r="AOI22" s="128" t="e">
        <f t="shared" si="18"/>
        <v>#REF!</v>
      </c>
      <c r="AOJ22" s="128" t="e">
        <f t="shared" si="18"/>
        <v>#REF!</v>
      </c>
      <c r="AOK22" s="128" t="e">
        <f t="shared" si="18"/>
        <v>#REF!</v>
      </c>
      <c r="AOL22" s="128" t="e">
        <f t="shared" si="18"/>
        <v>#REF!</v>
      </c>
      <c r="AOM22" s="128" t="e">
        <f t="shared" si="18"/>
        <v>#REF!</v>
      </c>
      <c r="AON22" s="128" t="e">
        <f t="shared" si="18"/>
        <v>#REF!</v>
      </c>
      <c r="AOO22" s="128" t="e">
        <f t="shared" si="18"/>
        <v>#REF!</v>
      </c>
      <c r="AOP22" s="128" t="e">
        <f t="shared" si="18"/>
        <v>#REF!</v>
      </c>
      <c r="AOQ22" s="128" t="e">
        <f t="shared" si="18"/>
        <v>#REF!</v>
      </c>
      <c r="AOR22" s="128" t="e">
        <f t="shared" si="18"/>
        <v>#REF!</v>
      </c>
      <c r="AOS22" s="128" t="e">
        <f t="shared" si="18"/>
        <v>#REF!</v>
      </c>
      <c r="AOT22" s="128" t="e">
        <f t="shared" si="18"/>
        <v>#REF!</v>
      </c>
      <c r="AOU22" s="128" t="e">
        <f t="shared" si="18"/>
        <v>#REF!</v>
      </c>
      <c r="AOV22" s="128" t="e">
        <f t="shared" si="18"/>
        <v>#REF!</v>
      </c>
      <c r="AOW22" s="128" t="e">
        <f t="shared" si="18"/>
        <v>#REF!</v>
      </c>
      <c r="AOX22" s="128" t="e">
        <f t="shared" si="18"/>
        <v>#REF!</v>
      </c>
      <c r="AOY22" s="128" t="e">
        <f t="shared" si="18"/>
        <v>#REF!</v>
      </c>
      <c r="AOZ22" s="128" t="e">
        <f t="shared" si="18"/>
        <v>#REF!</v>
      </c>
      <c r="APA22" s="128" t="e">
        <f t="shared" si="18"/>
        <v>#REF!</v>
      </c>
      <c r="APB22" s="128" t="e">
        <f t="shared" si="18"/>
        <v>#REF!</v>
      </c>
      <c r="APC22" s="128" t="e">
        <f t="shared" si="18"/>
        <v>#REF!</v>
      </c>
      <c r="APD22" s="128" t="e">
        <f t="shared" si="18"/>
        <v>#REF!</v>
      </c>
      <c r="APE22" s="128" t="e">
        <f t="shared" si="18"/>
        <v>#REF!</v>
      </c>
      <c r="APF22" s="128" t="e">
        <f t="shared" si="18"/>
        <v>#REF!</v>
      </c>
      <c r="APG22" s="128" t="e">
        <f t="shared" si="18"/>
        <v>#REF!</v>
      </c>
      <c r="APH22" s="128" t="e">
        <f t="shared" si="18"/>
        <v>#REF!</v>
      </c>
      <c r="API22" s="128" t="e">
        <f t="shared" si="18"/>
        <v>#REF!</v>
      </c>
      <c r="APJ22" s="128" t="e">
        <f t="shared" si="18"/>
        <v>#REF!</v>
      </c>
      <c r="APK22" s="128" t="e">
        <f t="shared" si="18"/>
        <v>#REF!</v>
      </c>
      <c r="APL22" s="128" t="e">
        <f t="shared" si="18"/>
        <v>#REF!</v>
      </c>
      <c r="APM22" s="128" t="e">
        <f t="shared" si="18"/>
        <v>#REF!</v>
      </c>
      <c r="APN22" s="128" t="e">
        <f t="shared" si="18"/>
        <v>#REF!</v>
      </c>
      <c r="APO22" s="128" t="e">
        <f t="shared" si="18"/>
        <v>#REF!</v>
      </c>
      <c r="APP22" s="128" t="e">
        <f t="shared" si="18"/>
        <v>#REF!</v>
      </c>
      <c r="APQ22" s="128" t="e">
        <f t="shared" ref="APQ22:ASB22" si="19">APW22</f>
        <v>#REF!</v>
      </c>
      <c r="APR22" s="128" t="e">
        <f t="shared" si="19"/>
        <v>#REF!</v>
      </c>
      <c r="APS22" s="128" t="e">
        <f t="shared" si="19"/>
        <v>#REF!</v>
      </c>
      <c r="APT22" s="128" t="e">
        <f t="shared" si="19"/>
        <v>#REF!</v>
      </c>
      <c r="APU22" s="128" t="e">
        <f t="shared" si="19"/>
        <v>#REF!</v>
      </c>
      <c r="APV22" s="128" t="e">
        <f t="shared" si="19"/>
        <v>#REF!</v>
      </c>
      <c r="APW22" s="128" t="e">
        <f t="shared" si="19"/>
        <v>#REF!</v>
      </c>
      <c r="APX22" s="128" t="e">
        <f t="shared" si="19"/>
        <v>#REF!</v>
      </c>
      <c r="APY22" s="128" t="e">
        <f t="shared" si="19"/>
        <v>#REF!</v>
      </c>
      <c r="APZ22" s="128" t="e">
        <f t="shared" si="19"/>
        <v>#REF!</v>
      </c>
      <c r="AQA22" s="128" t="e">
        <f t="shared" si="19"/>
        <v>#REF!</v>
      </c>
      <c r="AQB22" s="128" t="e">
        <f t="shared" si="19"/>
        <v>#REF!</v>
      </c>
      <c r="AQC22" s="128" t="e">
        <f t="shared" si="19"/>
        <v>#REF!</v>
      </c>
      <c r="AQD22" s="128" t="e">
        <f t="shared" si="19"/>
        <v>#REF!</v>
      </c>
      <c r="AQE22" s="128" t="e">
        <f t="shared" si="19"/>
        <v>#REF!</v>
      </c>
      <c r="AQF22" s="128" t="e">
        <f t="shared" si="19"/>
        <v>#REF!</v>
      </c>
      <c r="AQG22" s="128" t="e">
        <f t="shared" si="19"/>
        <v>#REF!</v>
      </c>
      <c r="AQH22" s="128" t="e">
        <f t="shared" si="19"/>
        <v>#REF!</v>
      </c>
      <c r="AQI22" s="128" t="e">
        <f t="shared" si="19"/>
        <v>#REF!</v>
      </c>
      <c r="AQJ22" s="128" t="e">
        <f t="shared" si="19"/>
        <v>#REF!</v>
      </c>
      <c r="AQK22" s="128" t="e">
        <f t="shared" si="19"/>
        <v>#REF!</v>
      </c>
      <c r="AQL22" s="128" t="e">
        <f t="shared" si="19"/>
        <v>#REF!</v>
      </c>
      <c r="AQM22" s="128" t="e">
        <f t="shared" si="19"/>
        <v>#REF!</v>
      </c>
      <c r="AQN22" s="128" t="e">
        <f t="shared" si="19"/>
        <v>#REF!</v>
      </c>
      <c r="AQO22" s="128" t="e">
        <f t="shared" si="19"/>
        <v>#REF!</v>
      </c>
      <c r="AQP22" s="128" t="e">
        <f t="shared" si="19"/>
        <v>#REF!</v>
      </c>
      <c r="AQQ22" s="128" t="e">
        <f t="shared" si="19"/>
        <v>#REF!</v>
      </c>
      <c r="AQR22" s="128" t="e">
        <f t="shared" si="19"/>
        <v>#REF!</v>
      </c>
      <c r="AQS22" s="128" t="e">
        <f t="shared" si="19"/>
        <v>#REF!</v>
      </c>
      <c r="AQT22" s="128" t="e">
        <f t="shared" si="19"/>
        <v>#REF!</v>
      </c>
      <c r="AQU22" s="128" t="e">
        <f t="shared" si="19"/>
        <v>#REF!</v>
      </c>
      <c r="AQV22" s="128" t="e">
        <f t="shared" si="19"/>
        <v>#REF!</v>
      </c>
      <c r="AQW22" s="128" t="e">
        <f t="shared" si="19"/>
        <v>#REF!</v>
      </c>
      <c r="AQX22" s="128" t="e">
        <f t="shared" si="19"/>
        <v>#REF!</v>
      </c>
      <c r="AQY22" s="128" t="e">
        <f t="shared" si="19"/>
        <v>#REF!</v>
      </c>
      <c r="AQZ22" s="128" t="e">
        <f t="shared" si="19"/>
        <v>#REF!</v>
      </c>
      <c r="ARA22" s="128" t="e">
        <f t="shared" si="19"/>
        <v>#REF!</v>
      </c>
      <c r="ARB22" s="128" t="e">
        <f t="shared" si="19"/>
        <v>#REF!</v>
      </c>
      <c r="ARC22" s="128" t="e">
        <f t="shared" si="19"/>
        <v>#REF!</v>
      </c>
      <c r="ARD22" s="128" t="e">
        <f t="shared" si="19"/>
        <v>#REF!</v>
      </c>
      <c r="ARE22" s="128" t="e">
        <f t="shared" si="19"/>
        <v>#REF!</v>
      </c>
      <c r="ARF22" s="128" t="e">
        <f t="shared" si="19"/>
        <v>#REF!</v>
      </c>
      <c r="ARG22" s="128" t="e">
        <f t="shared" si="19"/>
        <v>#REF!</v>
      </c>
      <c r="ARH22" s="128" t="e">
        <f t="shared" si="19"/>
        <v>#REF!</v>
      </c>
      <c r="ARI22" s="128" t="e">
        <f t="shared" si="19"/>
        <v>#REF!</v>
      </c>
      <c r="ARJ22" s="128" t="e">
        <f t="shared" si="19"/>
        <v>#REF!</v>
      </c>
      <c r="ARK22" s="128" t="e">
        <f t="shared" si="19"/>
        <v>#REF!</v>
      </c>
      <c r="ARL22" s="128" t="e">
        <f t="shared" si="19"/>
        <v>#REF!</v>
      </c>
      <c r="ARM22" s="128" t="e">
        <f t="shared" si="19"/>
        <v>#REF!</v>
      </c>
      <c r="ARN22" s="128" t="e">
        <f t="shared" si="19"/>
        <v>#REF!</v>
      </c>
      <c r="ARO22" s="128" t="e">
        <f t="shared" si="19"/>
        <v>#REF!</v>
      </c>
      <c r="ARP22" s="128" t="e">
        <f t="shared" si="19"/>
        <v>#REF!</v>
      </c>
      <c r="ARQ22" s="128" t="e">
        <f t="shared" si="19"/>
        <v>#REF!</v>
      </c>
      <c r="ARR22" s="128" t="e">
        <f t="shared" si="19"/>
        <v>#REF!</v>
      </c>
      <c r="ARS22" s="128" t="e">
        <f t="shared" si="19"/>
        <v>#REF!</v>
      </c>
      <c r="ART22" s="128" t="e">
        <f t="shared" si="19"/>
        <v>#REF!</v>
      </c>
      <c r="ARU22" s="128" t="e">
        <f t="shared" si="19"/>
        <v>#REF!</v>
      </c>
      <c r="ARV22" s="128" t="e">
        <f t="shared" si="19"/>
        <v>#REF!</v>
      </c>
      <c r="ARW22" s="128" t="e">
        <f t="shared" si="19"/>
        <v>#REF!</v>
      </c>
      <c r="ARX22" s="128" t="e">
        <f t="shared" si="19"/>
        <v>#REF!</v>
      </c>
      <c r="ARY22" s="128" t="e">
        <f t="shared" si="19"/>
        <v>#REF!</v>
      </c>
      <c r="ARZ22" s="128" t="e">
        <f t="shared" si="19"/>
        <v>#REF!</v>
      </c>
      <c r="ASA22" s="128" t="e">
        <f t="shared" si="19"/>
        <v>#REF!</v>
      </c>
      <c r="ASB22" s="128" t="e">
        <f t="shared" si="19"/>
        <v>#REF!</v>
      </c>
      <c r="ASC22" s="128" t="e">
        <f t="shared" ref="ASC22:AUN22" si="20">ASI22</f>
        <v>#REF!</v>
      </c>
      <c r="ASD22" s="128" t="e">
        <f t="shared" si="20"/>
        <v>#REF!</v>
      </c>
      <c r="ASE22" s="128" t="e">
        <f t="shared" si="20"/>
        <v>#REF!</v>
      </c>
      <c r="ASF22" s="128" t="e">
        <f t="shared" si="20"/>
        <v>#REF!</v>
      </c>
      <c r="ASG22" s="128" t="e">
        <f t="shared" si="20"/>
        <v>#REF!</v>
      </c>
      <c r="ASH22" s="128" t="e">
        <f t="shared" si="20"/>
        <v>#REF!</v>
      </c>
      <c r="ASI22" s="128" t="e">
        <f t="shared" si="20"/>
        <v>#REF!</v>
      </c>
      <c r="ASJ22" s="128" t="e">
        <f t="shared" si="20"/>
        <v>#REF!</v>
      </c>
      <c r="ASK22" s="128" t="e">
        <f t="shared" si="20"/>
        <v>#REF!</v>
      </c>
      <c r="ASL22" s="128" t="e">
        <f t="shared" si="20"/>
        <v>#REF!</v>
      </c>
      <c r="ASM22" s="128" t="e">
        <f t="shared" si="20"/>
        <v>#REF!</v>
      </c>
      <c r="ASN22" s="128" t="e">
        <f t="shared" si="20"/>
        <v>#REF!</v>
      </c>
      <c r="ASO22" s="128" t="e">
        <f t="shared" si="20"/>
        <v>#REF!</v>
      </c>
      <c r="ASP22" s="128" t="e">
        <f t="shared" si="20"/>
        <v>#REF!</v>
      </c>
      <c r="ASQ22" s="128" t="e">
        <f t="shared" si="20"/>
        <v>#REF!</v>
      </c>
      <c r="ASR22" s="128" t="e">
        <f t="shared" si="20"/>
        <v>#REF!</v>
      </c>
      <c r="ASS22" s="128" t="e">
        <f t="shared" si="20"/>
        <v>#REF!</v>
      </c>
      <c r="AST22" s="128" t="e">
        <f t="shared" si="20"/>
        <v>#REF!</v>
      </c>
      <c r="ASU22" s="128" t="e">
        <f t="shared" si="20"/>
        <v>#REF!</v>
      </c>
      <c r="ASV22" s="128" t="e">
        <f t="shared" si="20"/>
        <v>#REF!</v>
      </c>
      <c r="ASW22" s="128" t="e">
        <f t="shared" si="20"/>
        <v>#REF!</v>
      </c>
      <c r="ASX22" s="128" t="e">
        <f t="shared" si="20"/>
        <v>#REF!</v>
      </c>
      <c r="ASY22" s="128" t="e">
        <f t="shared" si="20"/>
        <v>#REF!</v>
      </c>
      <c r="ASZ22" s="128" t="e">
        <f t="shared" si="20"/>
        <v>#REF!</v>
      </c>
      <c r="ATA22" s="128" t="e">
        <f t="shared" si="20"/>
        <v>#REF!</v>
      </c>
      <c r="ATB22" s="128" t="e">
        <f t="shared" si="20"/>
        <v>#REF!</v>
      </c>
      <c r="ATC22" s="128" t="e">
        <f t="shared" si="20"/>
        <v>#REF!</v>
      </c>
      <c r="ATD22" s="128" t="e">
        <f t="shared" si="20"/>
        <v>#REF!</v>
      </c>
      <c r="ATE22" s="128" t="e">
        <f t="shared" si="20"/>
        <v>#REF!</v>
      </c>
      <c r="ATF22" s="128" t="e">
        <f t="shared" si="20"/>
        <v>#REF!</v>
      </c>
      <c r="ATG22" s="128" t="e">
        <f t="shared" si="20"/>
        <v>#REF!</v>
      </c>
      <c r="ATH22" s="128" t="e">
        <f t="shared" si="20"/>
        <v>#REF!</v>
      </c>
      <c r="ATI22" s="128" t="e">
        <f t="shared" si="20"/>
        <v>#REF!</v>
      </c>
      <c r="ATJ22" s="128" t="e">
        <f t="shared" si="20"/>
        <v>#REF!</v>
      </c>
      <c r="ATK22" s="128" t="e">
        <f t="shared" si="20"/>
        <v>#REF!</v>
      </c>
      <c r="ATL22" s="128" t="e">
        <f t="shared" si="20"/>
        <v>#REF!</v>
      </c>
      <c r="ATM22" s="128" t="e">
        <f t="shared" si="20"/>
        <v>#REF!</v>
      </c>
      <c r="ATN22" s="128" t="e">
        <f t="shared" si="20"/>
        <v>#REF!</v>
      </c>
      <c r="ATO22" s="128" t="e">
        <f t="shared" si="20"/>
        <v>#REF!</v>
      </c>
      <c r="ATP22" s="128" t="e">
        <f t="shared" si="20"/>
        <v>#REF!</v>
      </c>
      <c r="ATQ22" s="128" t="e">
        <f t="shared" si="20"/>
        <v>#REF!</v>
      </c>
      <c r="ATR22" s="128" t="e">
        <f t="shared" si="20"/>
        <v>#REF!</v>
      </c>
      <c r="ATS22" s="128" t="e">
        <f t="shared" si="20"/>
        <v>#REF!</v>
      </c>
      <c r="ATT22" s="128" t="e">
        <f t="shared" si="20"/>
        <v>#REF!</v>
      </c>
      <c r="ATU22" s="128" t="e">
        <f t="shared" si="20"/>
        <v>#REF!</v>
      </c>
      <c r="ATV22" s="128" t="e">
        <f t="shared" si="20"/>
        <v>#REF!</v>
      </c>
      <c r="ATW22" s="128" t="e">
        <f t="shared" si="20"/>
        <v>#REF!</v>
      </c>
      <c r="ATX22" s="128" t="e">
        <f t="shared" si="20"/>
        <v>#REF!</v>
      </c>
      <c r="ATY22" s="128" t="e">
        <f t="shared" si="20"/>
        <v>#REF!</v>
      </c>
      <c r="ATZ22" s="128" t="e">
        <f t="shared" si="20"/>
        <v>#REF!</v>
      </c>
      <c r="AUA22" s="128" t="e">
        <f t="shared" si="20"/>
        <v>#REF!</v>
      </c>
      <c r="AUB22" s="128" t="e">
        <f t="shared" si="20"/>
        <v>#REF!</v>
      </c>
      <c r="AUC22" s="128" t="e">
        <f t="shared" si="20"/>
        <v>#REF!</v>
      </c>
      <c r="AUD22" s="128" t="e">
        <f t="shared" si="20"/>
        <v>#REF!</v>
      </c>
      <c r="AUE22" s="128" t="e">
        <f t="shared" si="20"/>
        <v>#REF!</v>
      </c>
      <c r="AUF22" s="128" t="e">
        <f t="shared" si="20"/>
        <v>#REF!</v>
      </c>
      <c r="AUG22" s="128" t="e">
        <f t="shared" si="20"/>
        <v>#REF!</v>
      </c>
      <c r="AUH22" s="128" t="e">
        <f t="shared" si="20"/>
        <v>#REF!</v>
      </c>
      <c r="AUI22" s="128" t="e">
        <f t="shared" si="20"/>
        <v>#REF!</v>
      </c>
      <c r="AUJ22" s="128" t="e">
        <f t="shared" si="20"/>
        <v>#REF!</v>
      </c>
      <c r="AUK22" s="128" t="e">
        <f t="shared" si="20"/>
        <v>#REF!</v>
      </c>
      <c r="AUL22" s="128" t="e">
        <f t="shared" si="20"/>
        <v>#REF!</v>
      </c>
      <c r="AUM22" s="128" t="e">
        <f t="shared" si="20"/>
        <v>#REF!</v>
      </c>
      <c r="AUN22" s="128" t="e">
        <f t="shared" si="20"/>
        <v>#REF!</v>
      </c>
      <c r="AUO22" s="128" t="e">
        <f t="shared" ref="AUO22:AWZ22" si="21">AUU22</f>
        <v>#REF!</v>
      </c>
      <c r="AUP22" s="128" t="e">
        <f t="shared" si="21"/>
        <v>#REF!</v>
      </c>
      <c r="AUQ22" s="128" t="e">
        <f t="shared" si="21"/>
        <v>#REF!</v>
      </c>
      <c r="AUR22" s="128" t="e">
        <f t="shared" si="21"/>
        <v>#REF!</v>
      </c>
      <c r="AUS22" s="128" t="e">
        <f t="shared" si="21"/>
        <v>#REF!</v>
      </c>
      <c r="AUT22" s="128" t="e">
        <f t="shared" si="21"/>
        <v>#REF!</v>
      </c>
      <c r="AUU22" s="128" t="e">
        <f t="shared" si="21"/>
        <v>#REF!</v>
      </c>
      <c r="AUV22" s="128" t="e">
        <f t="shared" si="21"/>
        <v>#REF!</v>
      </c>
      <c r="AUW22" s="128" t="e">
        <f t="shared" si="21"/>
        <v>#REF!</v>
      </c>
      <c r="AUX22" s="128" t="e">
        <f t="shared" si="21"/>
        <v>#REF!</v>
      </c>
      <c r="AUY22" s="128" t="e">
        <f t="shared" si="21"/>
        <v>#REF!</v>
      </c>
      <c r="AUZ22" s="128" t="e">
        <f t="shared" si="21"/>
        <v>#REF!</v>
      </c>
      <c r="AVA22" s="128" t="e">
        <f t="shared" si="21"/>
        <v>#REF!</v>
      </c>
      <c r="AVB22" s="128" t="e">
        <f t="shared" si="21"/>
        <v>#REF!</v>
      </c>
      <c r="AVC22" s="128" t="e">
        <f t="shared" si="21"/>
        <v>#REF!</v>
      </c>
      <c r="AVD22" s="128" t="e">
        <f t="shared" si="21"/>
        <v>#REF!</v>
      </c>
      <c r="AVE22" s="128" t="e">
        <f t="shared" si="21"/>
        <v>#REF!</v>
      </c>
      <c r="AVF22" s="128" t="e">
        <f t="shared" si="21"/>
        <v>#REF!</v>
      </c>
      <c r="AVG22" s="128" t="e">
        <f t="shared" si="21"/>
        <v>#REF!</v>
      </c>
      <c r="AVH22" s="128" t="e">
        <f t="shared" si="21"/>
        <v>#REF!</v>
      </c>
      <c r="AVI22" s="128" t="e">
        <f t="shared" si="21"/>
        <v>#REF!</v>
      </c>
      <c r="AVJ22" s="128" t="e">
        <f t="shared" si="21"/>
        <v>#REF!</v>
      </c>
      <c r="AVK22" s="128" t="e">
        <f t="shared" si="21"/>
        <v>#REF!</v>
      </c>
      <c r="AVL22" s="128" t="e">
        <f t="shared" si="21"/>
        <v>#REF!</v>
      </c>
      <c r="AVM22" s="128" t="e">
        <f t="shared" si="21"/>
        <v>#REF!</v>
      </c>
      <c r="AVN22" s="128" t="e">
        <f t="shared" si="21"/>
        <v>#REF!</v>
      </c>
      <c r="AVO22" s="128" t="e">
        <f t="shared" si="21"/>
        <v>#REF!</v>
      </c>
      <c r="AVP22" s="128" t="e">
        <f t="shared" si="21"/>
        <v>#REF!</v>
      </c>
      <c r="AVQ22" s="128" t="e">
        <f t="shared" si="21"/>
        <v>#REF!</v>
      </c>
      <c r="AVR22" s="128" t="e">
        <f t="shared" si="21"/>
        <v>#REF!</v>
      </c>
      <c r="AVS22" s="128" t="e">
        <f t="shared" si="21"/>
        <v>#REF!</v>
      </c>
      <c r="AVT22" s="128" t="e">
        <f t="shared" si="21"/>
        <v>#REF!</v>
      </c>
      <c r="AVU22" s="128" t="e">
        <f t="shared" si="21"/>
        <v>#REF!</v>
      </c>
      <c r="AVV22" s="128" t="e">
        <f t="shared" si="21"/>
        <v>#REF!</v>
      </c>
      <c r="AVW22" s="128" t="e">
        <f t="shared" si="21"/>
        <v>#REF!</v>
      </c>
      <c r="AVX22" s="128" t="e">
        <f t="shared" si="21"/>
        <v>#REF!</v>
      </c>
      <c r="AVY22" s="128" t="e">
        <f t="shared" si="21"/>
        <v>#REF!</v>
      </c>
      <c r="AVZ22" s="128" t="e">
        <f t="shared" si="21"/>
        <v>#REF!</v>
      </c>
      <c r="AWA22" s="128" t="e">
        <f t="shared" si="21"/>
        <v>#REF!</v>
      </c>
      <c r="AWB22" s="128" t="e">
        <f t="shared" si="21"/>
        <v>#REF!</v>
      </c>
      <c r="AWC22" s="128" t="e">
        <f t="shared" si="21"/>
        <v>#REF!</v>
      </c>
      <c r="AWD22" s="128" t="e">
        <f t="shared" si="21"/>
        <v>#REF!</v>
      </c>
      <c r="AWE22" s="128" t="e">
        <f t="shared" si="21"/>
        <v>#REF!</v>
      </c>
      <c r="AWF22" s="128" t="e">
        <f t="shared" si="21"/>
        <v>#REF!</v>
      </c>
      <c r="AWG22" s="128" t="e">
        <f t="shared" si="21"/>
        <v>#REF!</v>
      </c>
      <c r="AWH22" s="128" t="e">
        <f t="shared" si="21"/>
        <v>#REF!</v>
      </c>
      <c r="AWI22" s="128" t="e">
        <f t="shared" si="21"/>
        <v>#REF!</v>
      </c>
      <c r="AWJ22" s="128" t="e">
        <f t="shared" si="21"/>
        <v>#REF!</v>
      </c>
      <c r="AWK22" s="128" t="e">
        <f t="shared" si="21"/>
        <v>#REF!</v>
      </c>
      <c r="AWL22" s="128" t="e">
        <f t="shared" si="21"/>
        <v>#REF!</v>
      </c>
      <c r="AWM22" s="128" t="e">
        <f t="shared" si="21"/>
        <v>#REF!</v>
      </c>
      <c r="AWN22" s="128" t="e">
        <f t="shared" si="21"/>
        <v>#REF!</v>
      </c>
      <c r="AWO22" s="128" t="e">
        <f t="shared" si="21"/>
        <v>#REF!</v>
      </c>
      <c r="AWP22" s="128" t="e">
        <f t="shared" si="21"/>
        <v>#REF!</v>
      </c>
      <c r="AWQ22" s="128" t="e">
        <f t="shared" si="21"/>
        <v>#REF!</v>
      </c>
      <c r="AWR22" s="128" t="e">
        <f t="shared" si="21"/>
        <v>#REF!</v>
      </c>
      <c r="AWS22" s="128" t="e">
        <f t="shared" si="21"/>
        <v>#REF!</v>
      </c>
      <c r="AWT22" s="128" t="e">
        <f t="shared" si="21"/>
        <v>#REF!</v>
      </c>
      <c r="AWU22" s="128" t="e">
        <f t="shared" si="21"/>
        <v>#REF!</v>
      </c>
      <c r="AWV22" s="128" t="e">
        <f t="shared" si="21"/>
        <v>#REF!</v>
      </c>
      <c r="AWW22" s="128" t="e">
        <f t="shared" si="21"/>
        <v>#REF!</v>
      </c>
      <c r="AWX22" s="128" t="e">
        <f t="shared" si="21"/>
        <v>#REF!</v>
      </c>
      <c r="AWY22" s="128" t="e">
        <f t="shared" si="21"/>
        <v>#REF!</v>
      </c>
      <c r="AWZ22" s="128" t="e">
        <f t="shared" si="21"/>
        <v>#REF!</v>
      </c>
      <c r="AXA22" s="128" t="e">
        <f t="shared" ref="AXA22:AZL22" si="22">AXG22</f>
        <v>#REF!</v>
      </c>
      <c r="AXB22" s="128" t="e">
        <f t="shared" si="22"/>
        <v>#REF!</v>
      </c>
      <c r="AXC22" s="128" t="e">
        <f t="shared" si="22"/>
        <v>#REF!</v>
      </c>
      <c r="AXD22" s="128" t="e">
        <f t="shared" si="22"/>
        <v>#REF!</v>
      </c>
      <c r="AXE22" s="128" t="e">
        <f t="shared" si="22"/>
        <v>#REF!</v>
      </c>
      <c r="AXF22" s="128" t="e">
        <f t="shared" si="22"/>
        <v>#REF!</v>
      </c>
      <c r="AXG22" s="128" t="e">
        <f t="shared" si="22"/>
        <v>#REF!</v>
      </c>
      <c r="AXH22" s="128" t="e">
        <f t="shared" si="22"/>
        <v>#REF!</v>
      </c>
      <c r="AXI22" s="128" t="e">
        <f t="shared" si="22"/>
        <v>#REF!</v>
      </c>
      <c r="AXJ22" s="128" t="e">
        <f t="shared" si="22"/>
        <v>#REF!</v>
      </c>
      <c r="AXK22" s="128" t="e">
        <f t="shared" si="22"/>
        <v>#REF!</v>
      </c>
      <c r="AXL22" s="128" t="e">
        <f t="shared" si="22"/>
        <v>#REF!</v>
      </c>
      <c r="AXM22" s="128" t="e">
        <f t="shared" si="22"/>
        <v>#REF!</v>
      </c>
      <c r="AXN22" s="128" t="e">
        <f t="shared" si="22"/>
        <v>#REF!</v>
      </c>
      <c r="AXO22" s="128" t="e">
        <f t="shared" si="22"/>
        <v>#REF!</v>
      </c>
      <c r="AXP22" s="128" t="e">
        <f t="shared" si="22"/>
        <v>#REF!</v>
      </c>
      <c r="AXQ22" s="128" t="e">
        <f t="shared" si="22"/>
        <v>#REF!</v>
      </c>
      <c r="AXR22" s="128" t="e">
        <f t="shared" si="22"/>
        <v>#REF!</v>
      </c>
      <c r="AXS22" s="128" t="e">
        <f t="shared" si="22"/>
        <v>#REF!</v>
      </c>
      <c r="AXT22" s="128" t="e">
        <f t="shared" si="22"/>
        <v>#REF!</v>
      </c>
      <c r="AXU22" s="128" t="e">
        <f t="shared" si="22"/>
        <v>#REF!</v>
      </c>
      <c r="AXV22" s="128" t="e">
        <f t="shared" si="22"/>
        <v>#REF!</v>
      </c>
      <c r="AXW22" s="128" t="e">
        <f t="shared" si="22"/>
        <v>#REF!</v>
      </c>
      <c r="AXX22" s="128" t="e">
        <f t="shared" si="22"/>
        <v>#REF!</v>
      </c>
      <c r="AXY22" s="128" t="e">
        <f t="shared" si="22"/>
        <v>#REF!</v>
      </c>
      <c r="AXZ22" s="128" t="e">
        <f t="shared" si="22"/>
        <v>#REF!</v>
      </c>
      <c r="AYA22" s="128" t="e">
        <f t="shared" si="22"/>
        <v>#REF!</v>
      </c>
      <c r="AYB22" s="128" t="e">
        <f t="shared" si="22"/>
        <v>#REF!</v>
      </c>
      <c r="AYC22" s="128" t="e">
        <f t="shared" si="22"/>
        <v>#REF!</v>
      </c>
      <c r="AYD22" s="128" t="e">
        <f t="shared" si="22"/>
        <v>#REF!</v>
      </c>
      <c r="AYE22" s="128" t="e">
        <f t="shared" si="22"/>
        <v>#REF!</v>
      </c>
      <c r="AYF22" s="128" t="e">
        <f t="shared" si="22"/>
        <v>#REF!</v>
      </c>
      <c r="AYG22" s="128" t="e">
        <f t="shared" si="22"/>
        <v>#REF!</v>
      </c>
      <c r="AYH22" s="128" t="e">
        <f t="shared" si="22"/>
        <v>#REF!</v>
      </c>
      <c r="AYI22" s="128" t="e">
        <f t="shared" si="22"/>
        <v>#REF!</v>
      </c>
      <c r="AYJ22" s="128" t="e">
        <f t="shared" si="22"/>
        <v>#REF!</v>
      </c>
      <c r="AYK22" s="128" t="e">
        <f t="shared" si="22"/>
        <v>#REF!</v>
      </c>
      <c r="AYL22" s="128" t="e">
        <f t="shared" si="22"/>
        <v>#REF!</v>
      </c>
      <c r="AYM22" s="128" t="e">
        <f t="shared" si="22"/>
        <v>#REF!</v>
      </c>
      <c r="AYN22" s="128" t="e">
        <f t="shared" si="22"/>
        <v>#REF!</v>
      </c>
      <c r="AYO22" s="128" t="e">
        <f t="shared" si="22"/>
        <v>#REF!</v>
      </c>
      <c r="AYP22" s="128" t="e">
        <f t="shared" si="22"/>
        <v>#REF!</v>
      </c>
      <c r="AYQ22" s="128" t="e">
        <f t="shared" si="22"/>
        <v>#REF!</v>
      </c>
      <c r="AYR22" s="128" t="e">
        <f t="shared" si="22"/>
        <v>#REF!</v>
      </c>
      <c r="AYS22" s="128" t="e">
        <f t="shared" si="22"/>
        <v>#REF!</v>
      </c>
      <c r="AYT22" s="128" t="e">
        <f t="shared" si="22"/>
        <v>#REF!</v>
      </c>
      <c r="AYU22" s="128" t="e">
        <f t="shared" si="22"/>
        <v>#REF!</v>
      </c>
      <c r="AYV22" s="128" t="e">
        <f t="shared" si="22"/>
        <v>#REF!</v>
      </c>
      <c r="AYW22" s="128" t="e">
        <f t="shared" si="22"/>
        <v>#REF!</v>
      </c>
      <c r="AYX22" s="128" t="e">
        <f t="shared" si="22"/>
        <v>#REF!</v>
      </c>
      <c r="AYY22" s="128" t="e">
        <f t="shared" si="22"/>
        <v>#REF!</v>
      </c>
      <c r="AYZ22" s="128" t="e">
        <f t="shared" si="22"/>
        <v>#REF!</v>
      </c>
      <c r="AZA22" s="128" t="e">
        <f t="shared" si="22"/>
        <v>#REF!</v>
      </c>
      <c r="AZB22" s="128" t="e">
        <f t="shared" si="22"/>
        <v>#REF!</v>
      </c>
      <c r="AZC22" s="128" t="e">
        <f t="shared" si="22"/>
        <v>#REF!</v>
      </c>
      <c r="AZD22" s="128" t="e">
        <f t="shared" si="22"/>
        <v>#REF!</v>
      </c>
      <c r="AZE22" s="128" t="e">
        <f t="shared" si="22"/>
        <v>#REF!</v>
      </c>
      <c r="AZF22" s="128" t="e">
        <f t="shared" si="22"/>
        <v>#REF!</v>
      </c>
      <c r="AZG22" s="128" t="e">
        <f t="shared" si="22"/>
        <v>#REF!</v>
      </c>
      <c r="AZH22" s="128" t="e">
        <f t="shared" si="22"/>
        <v>#REF!</v>
      </c>
      <c r="AZI22" s="128" t="e">
        <f t="shared" si="22"/>
        <v>#REF!</v>
      </c>
      <c r="AZJ22" s="128" t="e">
        <f t="shared" si="22"/>
        <v>#REF!</v>
      </c>
      <c r="AZK22" s="128" t="e">
        <f t="shared" si="22"/>
        <v>#REF!</v>
      </c>
      <c r="AZL22" s="128" t="e">
        <f t="shared" si="22"/>
        <v>#REF!</v>
      </c>
      <c r="AZM22" s="128" t="e">
        <f t="shared" ref="AZM22:BBX22" si="23">AZS22</f>
        <v>#REF!</v>
      </c>
      <c r="AZN22" s="128" t="e">
        <f t="shared" si="23"/>
        <v>#REF!</v>
      </c>
      <c r="AZO22" s="128" t="e">
        <f t="shared" si="23"/>
        <v>#REF!</v>
      </c>
      <c r="AZP22" s="128" t="e">
        <f t="shared" si="23"/>
        <v>#REF!</v>
      </c>
      <c r="AZQ22" s="128" t="e">
        <f t="shared" si="23"/>
        <v>#REF!</v>
      </c>
      <c r="AZR22" s="128" t="e">
        <f t="shared" si="23"/>
        <v>#REF!</v>
      </c>
      <c r="AZS22" s="128" t="e">
        <f t="shared" si="23"/>
        <v>#REF!</v>
      </c>
      <c r="AZT22" s="128" t="e">
        <f t="shared" si="23"/>
        <v>#REF!</v>
      </c>
      <c r="AZU22" s="128" t="e">
        <f t="shared" si="23"/>
        <v>#REF!</v>
      </c>
      <c r="AZV22" s="128" t="e">
        <f t="shared" si="23"/>
        <v>#REF!</v>
      </c>
      <c r="AZW22" s="128" t="e">
        <f t="shared" si="23"/>
        <v>#REF!</v>
      </c>
      <c r="AZX22" s="128" t="e">
        <f t="shared" si="23"/>
        <v>#REF!</v>
      </c>
      <c r="AZY22" s="128" t="e">
        <f t="shared" si="23"/>
        <v>#REF!</v>
      </c>
      <c r="AZZ22" s="128" t="e">
        <f t="shared" si="23"/>
        <v>#REF!</v>
      </c>
      <c r="BAA22" s="128" t="e">
        <f t="shared" si="23"/>
        <v>#REF!</v>
      </c>
      <c r="BAB22" s="128" t="e">
        <f t="shared" si="23"/>
        <v>#REF!</v>
      </c>
      <c r="BAC22" s="128" t="e">
        <f t="shared" si="23"/>
        <v>#REF!</v>
      </c>
      <c r="BAD22" s="128" t="e">
        <f t="shared" si="23"/>
        <v>#REF!</v>
      </c>
      <c r="BAE22" s="128" t="e">
        <f t="shared" si="23"/>
        <v>#REF!</v>
      </c>
      <c r="BAF22" s="128" t="e">
        <f t="shared" si="23"/>
        <v>#REF!</v>
      </c>
      <c r="BAG22" s="128" t="e">
        <f t="shared" si="23"/>
        <v>#REF!</v>
      </c>
      <c r="BAH22" s="128" t="e">
        <f t="shared" si="23"/>
        <v>#REF!</v>
      </c>
      <c r="BAI22" s="128" t="e">
        <f t="shared" si="23"/>
        <v>#REF!</v>
      </c>
      <c r="BAJ22" s="128" t="e">
        <f t="shared" si="23"/>
        <v>#REF!</v>
      </c>
      <c r="BAK22" s="128" t="e">
        <f t="shared" si="23"/>
        <v>#REF!</v>
      </c>
      <c r="BAL22" s="128" t="e">
        <f t="shared" si="23"/>
        <v>#REF!</v>
      </c>
      <c r="BAM22" s="128" t="e">
        <f t="shared" si="23"/>
        <v>#REF!</v>
      </c>
      <c r="BAN22" s="128" t="e">
        <f t="shared" si="23"/>
        <v>#REF!</v>
      </c>
      <c r="BAO22" s="128" t="e">
        <f t="shared" si="23"/>
        <v>#REF!</v>
      </c>
      <c r="BAP22" s="128" t="e">
        <f t="shared" si="23"/>
        <v>#REF!</v>
      </c>
      <c r="BAQ22" s="128" t="e">
        <f t="shared" si="23"/>
        <v>#REF!</v>
      </c>
      <c r="BAR22" s="128" t="e">
        <f t="shared" si="23"/>
        <v>#REF!</v>
      </c>
      <c r="BAS22" s="128" t="e">
        <f t="shared" si="23"/>
        <v>#REF!</v>
      </c>
      <c r="BAT22" s="128" t="e">
        <f t="shared" si="23"/>
        <v>#REF!</v>
      </c>
      <c r="BAU22" s="128" t="e">
        <f t="shared" si="23"/>
        <v>#REF!</v>
      </c>
      <c r="BAV22" s="128" t="e">
        <f t="shared" si="23"/>
        <v>#REF!</v>
      </c>
      <c r="BAW22" s="128" t="e">
        <f t="shared" si="23"/>
        <v>#REF!</v>
      </c>
      <c r="BAX22" s="128" t="e">
        <f t="shared" si="23"/>
        <v>#REF!</v>
      </c>
      <c r="BAY22" s="128" t="e">
        <f t="shared" si="23"/>
        <v>#REF!</v>
      </c>
      <c r="BAZ22" s="128" t="e">
        <f t="shared" si="23"/>
        <v>#REF!</v>
      </c>
      <c r="BBA22" s="128" t="e">
        <f t="shared" si="23"/>
        <v>#REF!</v>
      </c>
      <c r="BBB22" s="128" t="e">
        <f t="shared" si="23"/>
        <v>#REF!</v>
      </c>
      <c r="BBC22" s="128" t="e">
        <f t="shared" si="23"/>
        <v>#REF!</v>
      </c>
      <c r="BBD22" s="128" t="e">
        <f t="shared" si="23"/>
        <v>#REF!</v>
      </c>
      <c r="BBE22" s="128" t="e">
        <f t="shared" si="23"/>
        <v>#REF!</v>
      </c>
      <c r="BBF22" s="128" t="e">
        <f t="shared" si="23"/>
        <v>#REF!</v>
      </c>
      <c r="BBG22" s="128" t="e">
        <f t="shared" si="23"/>
        <v>#REF!</v>
      </c>
      <c r="BBH22" s="128" t="e">
        <f t="shared" si="23"/>
        <v>#REF!</v>
      </c>
      <c r="BBI22" s="128" t="e">
        <f t="shared" si="23"/>
        <v>#REF!</v>
      </c>
      <c r="BBJ22" s="128" t="e">
        <f t="shared" si="23"/>
        <v>#REF!</v>
      </c>
      <c r="BBK22" s="128" t="e">
        <f t="shared" si="23"/>
        <v>#REF!</v>
      </c>
      <c r="BBL22" s="128" t="e">
        <f t="shared" si="23"/>
        <v>#REF!</v>
      </c>
      <c r="BBM22" s="128" t="e">
        <f t="shared" si="23"/>
        <v>#REF!</v>
      </c>
      <c r="BBN22" s="128" t="e">
        <f t="shared" si="23"/>
        <v>#REF!</v>
      </c>
      <c r="BBO22" s="128" t="e">
        <f t="shared" si="23"/>
        <v>#REF!</v>
      </c>
      <c r="BBP22" s="128" t="e">
        <f t="shared" si="23"/>
        <v>#REF!</v>
      </c>
      <c r="BBQ22" s="128" t="e">
        <f t="shared" si="23"/>
        <v>#REF!</v>
      </c>
      <c r="BBR22" s="128" t="e">
        <f t="shared" si="23"/>
        <v>#REF!</v>
      </c>
      <c r="BBS22" s="128" t="e">
        <f t="shared" si="23"/>
        <v>#REF!</v>
      </c>
      <c r="BBT22" s="128" t="e">
        <f t="shared" si="23"/>
        <v>#REF!</v>
      </c>
      <c r="BBU22" s="128" t="e">
        <f t="shared" si="23"/>
        <v>#REF!</v>
      </c>
      <c r="BBV22" s="128" t="e">
        <f t="shared" si="23"/>
        <v>#REF!</v>
      </c>
      <c r="BBW22" s="128" t="e">
        <f t="shared" si="23"/>
        <v>#REF!</v>
      </c>
      <c r="BBX22" s="128" t="e">
        <f t="shared" si="23"/>
        <v>#REF!</v>
      </c>
      <c r="BBY22" s="128" t="e">
        <f t="shared" ref="BBY22:BEJ22" si="24">BCE22</f>
        <v>#REF!</v>
      </c>
      <c r="BBZ22" s="128" t="e">
        <f t="shared" si="24"/>
        <v>#REF!</v>
      </c>
      <c r="BCA22" s="128" t="e">
        <f t="shared" si="24"/>
        <v>#REF!</v>
      </c>
      <c r="BCB22" s="128" t="e">
        <f t="shared" si="24"/>
        <v>#REF!</v>
      </c>
      <c r="BCC22" s="128" t="e">
        <f t="shared" si="24"/>
        <v>#REF!</v>
      </c>
      <c r="BCD22" s="128" t="e">
        <f t="shared" si="24"/>
        <v>#REF!</v>
      </c>
      <c r="BCE22" s="128" t="e">
        <f t="shared" si="24"/>
        <v>#REF!</v>
      </c>
      <c r="BCF22" s="128" t="e">
        <f t="shared" si="24"/>
        <v>#REF!</v>
      </c>
      <c r="BCG22" s="128" t="e">
        <f t="shared" si="24"/>
        <v>#REF!</v>
      </c>
      <c r="BCH22" s="128" t="e">
        <f t="shared" si="24"/>
        <v>#REF!</v>
      </c>
      <c r="BCI22" s="128" t="e">
        <f t="shared" si="24"/>
        <v>#REF!</v>
      </c>
      <c r="BCJ22" s="128" t="e">
        <f t="shared" si="24"/>
        <v>#REF!</v>
      </c>
      <c r="BCK22" s="128" t="e">
        <f t="shared" si="24"/>
        <v>#REF!</v>
      </c>
      <c r="BCL22" s="128" t="e">
        <f t="shared" si="24"/>
        <v>#REF!</v>
      </c>
      <c r="BCM22" s="128" t="e">
        <f t="shared" si="24"/>
        <v>#REF!</v>
      </c>
      <c r="BCN22" s="128" t="e">
        <f t="shared" si="24"/>
        <v>#REF!</v>
      </c>
      <c r="BCO22" s="128" t="e">
        <f t="shared" si="24"/>
        <v>#REF!</v>
      </c>
      <c r="BCP22" s="128" t="e">
        <f t="shared" si="24"/>
        <v>#REF!</v>
      </c>
      <c r="BCQ22" s="128" t="e">
        <f t="shared" si="24"/>
        <v>#REF!</v>
      </c>
      <c r="BCR22" s="128" t="e">
        <f t="shared" si="24"/>
        <v>#REF!</v>
      </c>
      <c r="BCS22" s="128" t="e">
        <f t="shared" si="24"/>
        <v>#REF!</v>
      </c>
      <c r="BCT22" s="128" t="e">
        <f t="shared" si="24"/>
        <v>#REF!</v>
      </c>
      <c r="BCU22" s="128" t="e">
        <f t="shared" si="24"/>
        <v>#REF!</v>
      </c>
      <c r="BCV22" s="128" t="e">
        <f t="shared" si="24"/>
        <v>#REF!</v>
      </c>
      <c r="BCW22" s="128" t="e">
        <f t="shared" si="24"/>
        <v>#REF!</v>
      </c>
      <c r="BCX22" s="128" t="e">
        <f t="shared" si="24"/>
        <v>#REF!</v>
      </c>
      <c r="BCY22" s="128" t="e">
        <f t="shared" si="24"/>
        <v>#REF!</v>
      </c>
      <c r="BCZ22" s="128" t="e">
        <f t="shared" si="24"/>
        <v>#REF!</v>
      </c>
      <c r="BDA22" s="128" t="e">
        <f t="shared" si="24"/>
        <v>#REF!</v>
      </c>
      <c r="BDB22" s="128" t="e">
        <f t="shared" si="24"/>
        <v>#REF!</v>
      </c>
      <c r="BDC22" s="128" t="e">
        <f t="shared" si="24"/>
        <v>#REF!</v>
      </c>
      <c r="BDD22" s="128" t="e">
        <f t="shared" si="24"/>
        <v>#REF!</v>
      </c>
      <c r="BDE22" s="128" t="e">
        <f t="shared" si="24"/>
        <v>#REF!</v>
      </c>
      <c r="BDF22" s="128" t="e">
        <f t="shared" si="24"/>
        <v>#REF!</v>
      </c>
      <c r="BDG22" s="128" t="e">
        <f t="shared" si="24"/>
        <v>#REF!</v>
      </c>
      <c r="BDH22" s="128" t="e">
        <f t="shared" si="24"/>
        <v>#REF!</v>
      </c>
      <c r="BDI22" s="128" t="e">
        <f t="shared" si="24"/>
        <v>#REF!</v>
      </c>
      <c r="BDJ22" s="128" t="e">
        <f t="shared" si="24"/>
        <v>#REF!</v>
      </c>
      <c r="BDK22" s="128" t="e">
        <f t="shared" si="24"/>
        <v>#REF!</v>
      </c>
      <c r="BDL22" s="128" t="e">
        <f t="shared" si="24"/>
        <v>#REF!</v>
      </c>
      <c r="BDM22" s="128" t="e">
        <f t="shared" si="24"/>
        <v>#REF!</v>
      </c>
      <c r="BDN22" s="128" t="e">
        <f t="shared" si="24"/>
        <v>#REF!</v>
      </c>
      <c r="BDO22" s="128" t="e">
        <f t="shared" si="24"/>
        <v>#REF!</v>
      </c>
      <c r="BDP22" s="128" t="e">
        <f t="shared" si="24"/>
        <v>#REF!</v>
      </c>
      <c r="BDQ22" s="128" t="e">
        <f t="shared" si="24"/>
        <v>#REF!</v>
      </c>
      <c r="BDR22" s="128" t="e">
        <f t="shared" si="24"/>
        <v>#REF!</v>
      </c>
      <c r="BDS22" s="128" t="e">
        <f t="shared" si="24"/>
        <v>#REF!</v>
      </c>
      <c r="BDT22" s="128" t="e">
        <f t="shared" si="24"/>
        <v>#REF!</v>
      </c>
      <c r="BDU22" s="128" t="e">
        <f t="shared" si="24"/>
        <v>#REF!</v>
      </c>
      <c r="BDV22" s="128" t="e">
        <f t="shared" si="24"/>
        <v>#REF!</v>
      </c>
      <c r="BDW22" s="128" t="e">
        <f t="shared" si="24"/>
        <v>#REF!</v>
      </c>
      <c r="BDX22" s="128" t="e">
        <f t="shared" si="24"/>
        <v>#REF!</v>
      </c>
      <c r="BDY22" s="128" t="e">
        <f t="shared" si="24"/>
        <v>#REF!</v>
      </c>
      <c r="BDZ22" s="128" t="e">
        <f t="shared" si="24"/>
        <v>#REF!</v>
      </c>
      <c r="BEA22" s="128" t="e">
        <f t="shared" si="24"/>
        <v>#REF!</v>
      </c>
      <c r="BEB22" s="128" t="e">
        <f t="shared" si="24"/>
        <v>#REF!</v>
      </c>
      <c r="BEC22" s="128" t="e">
        <f t="shared" si="24"/>
        <v>#REF!</v>
      </c>
      <c r="BED22" s="128" t="e">
        <f t="shared" si="24"/>
        <v>#REF!</v>
      </c>
      <c r="BEE22" s="128" t="e">
        <f t="shared" si="24"/>
        <v>#REF!</v>
      </c>
      <c r="BEF22" s="128" t="e">
        <f t="shared" si="24"/>
        <v>#REF!</v>
      </c>
      <c r="BEG22" s="128" t="e">
        <f t="shared" si="24"/>
        <v>#REF!</v>
      </c>
      <c r="BEH22" s="128" t="e">
        <f t="shared" si="24"/>
        <v>#REF!</v>
      </c>
      <c r="BEI22" s="128" t="e">
        <f t="shared" si="24"/>
        <v>#REF!</v>
      </c>
      <c r="BEJ22" s="128" t="e">
        <f t="shared" si="24"/>
        <v>#REF!</v>
      </c>
      <c r="BEK22" s="128" t="e">
        <f t="shared" ref="BEK22:BGV22" si="25">BEQ22</f>
        <v>#REF!</v>
      </c>
      <c r="BEL22" s="128" t="e">
        <f t="shared" si="25"/>
        <v>#REF!</v>
      </c>
      <c r="BEM22" s="128" t="e">
        <f t="shared" si="25"/>
        <v>#REF!</v>
      </c>
      <c r="BEN22" s="128" t="e">
        <f t="shared" si="25"/>
        <v>#REF!</v>
      </c>
      <c r="BEO22" s="128" t="e">
        <f t="shared" si="25"/>
        <v>#REF!</v>
      </c>
      <c r="BEP22" s="128" t="e">
        <f t="shared" si="25"/>
        <v>#REF!</v>
      </c>
      <c r="BEQ22" s="128" t="e">
        <f t="shared" si="25"/>
        <v>#REF!</v>
      </c>
      <c r="BER22" s="128" t="e">
        <f t="shared" si="25"/>
        <v>#REF!</v>
      </c>
      <c r="BES22" s="128" t="e">
        <f t="shared" si="25"/>
        <v>#REF!</v>
      </c>
      <c r="BET22" s="128" t="e">
        <f t="shared" si="25"/>
        <v>#REF!</v>
      </c>
      <c r="BEU22" s="128" t="e">
        <f t="shared" si="25"/>
        <v>#REF!</v>
      </c>
      <c r="BEV22" s="128" t="e">
        <f t="shared" si="25"/>
        <v>#REF!</v>
      </c>
      <c r="BEW22" s="128" t="e">
        <f t="shared" si="25"/>
        <v>#REF!</v>
      </c>
      <c r="BEX22" s="128" t="e">
        <f t="shared" si="25"/>
        <v>#REF!</v>
      </c>
      <c r="BEY22" s="128" t="e">
        <f t="shared" si="25"/>
        <v>#REF!</v>
      </c>
      <c r="BEZ22" s="128" t="e">
        <f t="shared" si="25"/>
        <v>#REF!</v>
      </c>
      <c r="BFA22" s="128" t="e">
        <f t="shared" si="25"/>
        <v>#REF!</v>
      </c>
      <c r="BFB22" s="128" t="e">
        <f t="shared" si="25"/>
        <v>#REF!</v>
      </c>
      <c r="BFC22" s="128" t="e">
        <f t="shared" si="25"/>
        <v>#REF!</v>
      </c>
      <c r="BFD22" s="128" t="e">
        <f t="shared" si="25"/>
        <v>#REF!</v>
      </c>
      <c r="BFE22" s="128" t="e">
        <f t="shared" si="25"/>
        <v>#REF!</v>
      </c>
      <c r="BFF22" s="128" t="e">
        <f t="shared" si="25"/>
        <v>#REF!</v>
      </c>
      <c r="BFG22" s="128" t="e">
        <f t="shared" si="25"/>
        <v>#REF!</v>
      </c>
      <c r="BFH22" s="128" t="e">
        <f t="shared" si="25"/>
        <v>#REF!</v>
      </c>
      <c r="BFI22" s="128" t="e">
        <f t="shared" si="25"/>
        <v>#REF!</v>
      </c>
      <c r="BFJ22" s="128" t="e">
        <f t="shared" si="25"/>
        <v>#REF!</v>
      </c>
      <c r="BFK22" s="128" t="e">
        <f t="shared" si="25"/>
        <v>#REF!</v>
      </c>
      <c r="BFL22" s="128" t="e">
        <f t="shared" si="25"/>
        <v>#REF!</v>
      </c>
      <c r="BFM22" s="128" t="e">
        <f t="shared" si="25"/>
        <v>#REF!</v>
      </c>
      <c r="BFN22" s="128" t="e">
        <f t="shared" si="25"/>
        <v>#REF!</v>
      </c>
      <c r="BFO22" s="128" t="e">
        <f t="shared" si="25"/>
        <v>#REF!</v>
      </c>
      <c r="BFP22" s="128" t="e">
        <f t="shared" si="25"/>
        <v>#REF!</v>
      </c>
      <c r="BFQ22" s="128" t="e">
        <f t="shared" si="25"/>
        <v>#REF!</v>
      </c>
      <c r="BFR22" s="128" t="e">
        <f t="shared" si="25"/>
        <v>#REF!</v>
      </c>
      <c r="BFS22" s="128" t="e">
        <f t="shared" si="25"/>
        <v>#REF!</v>
      </c>
      <c r="BFT22" s="128" t="e">
        <f t="shared" si="25"/>
        <v>#REF!</v>
      </c>
      <c r="BFU22" s="128" t="e">
        <f t="shared" si="25"/>
        <v>#REF!</v>
      </c>
      <c r="BFV22" s="128" t="e">
        <f t="shared" si="25"/>
        <v>#REF!</v>
      </c>
      <c r="BFW22" s="128" t="e">
        <f t="shared" si="25"/>
        <v>#REF!</v>
      </c>
      <c r="BFX22" s="128" t="e">
        <f t="shared" si="25"/>
        <v>#REF!</v>
      </c>
      <c r="BFY22" s="128" t="e">
        <f t="shared" si="25"/>
        <v>#REF!</v>
      </c>
      <c r="BFZ22" s="128" t="e">
        <f t="shared" si="25"/>
        <v>#REF!</v>
      </c>
      <c r="BGA22" s="128" t="e">
        <f t="shared" si="25"/>
        <v>#REF!</v>
      </c>
      <c r="BGB22" s="128" t="e">
        <f t="shared" si="25"/>
        <v>#REF!</v>
      </c>
      <c r="BGC22" s="128" t="e">
        <f t="shared" si="25"/>
        <v>#REF!</v>
      </c>
      <c r="BGD22" s="128" t="e">
        <f t="shared" si="25"/>
        <v>#REF!</v>
      </c>
      <c r="BGE22" s="128" t="e">
        <f t="shared" si="25"/>
        <v>#REF!</v>
      </c>
      <c r="BGF22" s="128" t="e">
        <f t="shared" si="25"/>
        <v>#REF!</v>
      </c>
      <c r="BGG22" s="128" t="e">
        <f t="shared" si="25"/>
        <v>#REF!</v>
      </c>
      <c r="BGH22" s="128" t="e">
        <f t="shared" si="25"/>
        <v>#REF!</v>
      </c>
      <c r="BGI22" s="128" t="e">
        <f t="shared" si="25"/>
        <v>#REF!</v>
      </c>
      <c r="BGJ22" s="128" t="e">
        <f t="shared" si="25"/>
        <v>#REF!</v>
      </c>
      <c r="BGK22" s="128" t="e">
        <f t="shared" si="25"/>
        <v>#REF!</v>
      </c>
      <c r="BGL22" s="128" t="e">
        <f t="shared" si="25"/>
        <v>#REF!</v>
      </c>
      <c r="BGM22" s="128" t="e">
        <f t="shared" si="25"/>
        <v>#REF!</v>
      </c>
      <c r="BGN22" s="128" t="e">
        <f t="shared" si="25"/>
        <v>#REF!</v>
      </c>
      <c r="BGO22" s="128" t="e">
        <f t="shared" si="25"/>
        <v>#REF!</v>
      </c>
      <c r="BGP22" s="128" t="e">
        <f t="shared" si="25"/>
        <v>#REF!</v>
      </c>
      <c r="BGQ22" s="128" t="e">
        <f t="shared" si="25"/>
        <v>#REF!</v>
      </c>
      <c r="BGR22" s="128" t="e">
        <f t="shared" si="25"/>
        <v>#REF!</v>
      </c>
      <c r="BGS22" s="128" t="e">
        <f t="shared" si="25"/>
        <v>#REF!</v>
      </c>
      <c r="BGT22" s="128" t="e">
        <f t="shared" si="25"/>
        <v>#REF!</v>
      </c>
      <c r="BGU22" s="128" t="e">
        <f t="shared" si="25"/>
        <v>#REF!</v>
      </c>
      <c r="BGV22" s="128" t="e">
        <f t="shared" si="25"/>
        <v>#REF!</v>
      </c>
      <c r="BGW22" s="128" t="e">
        <f t="shared" ref="BGW22:BJH22" si="26">BHC22</f>
        <v>#REF!</v>
      </c>
      <c r="BGX22" s="128" t="e">
        <f t="shared" si="26"/>
        <v>#REF!</v>
      </c>
      <c r="BGY22" s="128" t="e">
        <f t="shared" si="26"/>
        <v>#REF!</v>
      </c>
      <c r="BGZ22" s="128" t="e">
        <f t="shared" si="26"/>
        <v>#REF!</v>
      </c>
      <c r="BHA22" s="128" t="e">
        <f t="shared" si="26"/>
        <v>#REF!</v>
      </c>
      <c r="BHB22" s="128" t="e">
        <f t="shared" si="26"/>
        <v>#REF!</v>
      </c>
      <c r="BHC22" s="128" t="e">
        <f t="shared" si="26"/>
        <v>#REF!</v>
      </c>
      <c r="BHD22" s="128" t="e">
        <f t="shared" si="26"/>
        <v>#REF!</v>
      </c>
      <c r="BHE22" s="128" t="e">
        <f t="shared" si="26"/>
        <v>#REF!</v>
      </c>
      <c r="BHF22" s="128" t="e">
        <f t="shared" si="26"/>
        <v>#REF!</v>
      </c>
      <c r="BHG22" s="128" t="e">
        <f t="shared" si="26"/>
        <v>#REF!</v>
      </c>
      <c r="BHH22" s="128" t="e">
        <f t="shared" si="26"/>
        <v>#REF!</v>
      </c>
      <c r="BHI22" s="128" t="e">
        <f t="shared" si="26"/>
        <v>#REF!</v>
      </c>
      <c r="BHJ22" s="128" t="e">
        <f t="shared" si="26"/>
        <v>#REF!</v>
      </c>
      <c r="BHK22" s="128" t="e">
        <f t="shared" si="26"/>
        <v>#REF!</v>
      </c>
      <c r="BHL22" s="128" t="e">
        <f t="shared" si="26"/>
        <v>#REF!</v>
      </c>
      <c r="BHM22" s="128" t="e">
        <f t="shared" si="26"/>
        <v>#REF!</v>
      </c>
      <c r="BHN22" s="128" t="e">
        <f t="shared" si="26"/>
        <v>#REF!</v>
      </c>
      <c r="BHO22" s="128" t="e">
        <f t="shared" si="26"/>
        <v>#REF!</v>
      </c>
      <c r="BHP22" s="128" t="e">
        <f t="shared" si="26"/>
        <v>#REF!</v>
      </c>
      <c r="BHQ22" s="128" t="e">
        <f t="shared" si="26"/>
        <v>#REF!</v>
      </c>
      <c r="BHR22" s="128" t="e">
        <f t="shared" si="26"/>
        <v>#REF!</v>
      </c>
      <c r="BHS22" s="128" t="e">
        <f t="shared" si="26"/>
        <v>#REF!</v>
      </c>
      <c r="BHT22" s="128" t="e">
        <f t="shared" si="26"/>
        <v>#REF!</v>
      </c>
      <c r="BHU22" s="128" t="e">
        <f t="shared" si="26"/>
        <v>#REF!</v>
      </c>
      <c r="BHV22" s="128" t="e">
        <f t="shared" si="26"/>
        <v>#REF!</v>
      </c>
      <c r="BHW22" s="128" t="e">
        <f t="shared" si="26"/>
        <v>#REF!</v>
      </c>
      <c r="BHX22" s="128" t="e">
        <f t="shared" si="26"/>
        <v>#REF!</v>
      </c>
      <c r="BHY22" s="128" t="e">
        <f t="shared" si="26"/>
        <v>#REF!</v>
      </c>
      <c r="BHZ22" s="128" t="e">
        <f t="shared" si="26"/>
        <v>#REF!</v>
      </c>
      <c r="BIA22" s="128" t="e">
        <f t="shared" si="26"/>
        <v>#REF!</v>
      </c>
      <c r="BIB22" s="128" t="e">
        <f t="shared" si="26"/>
        <v>#REF!</v>
      </c>
      <c r="BIC22" s="128" t="e">
        <f t="shared" si="26"/>
        <v>#REF!</v>
      </c>
      <c r="BID22" s="128" t="e">
        <f t="shared" si="26"/>
        <v>#REF!</v>
      </c>
      <c r="BIE22" s="128" t="e">
        <f t="shared" si="26"/>
        <v>#REF!</v>
      </c>
      <c r="BIF22" s="128" t="e">
        <f t="shared" si="26"/>
        <v>#REF!</v>
      </c>
      <c r="BIG22" s="128" t="e">
        <f t="shared" si="26"/>
        <v>#REF!</v>
      </c>
      <c r="BIH22" s="128" t="e">
        <f t="shared" si="26"/>
        <v>#REF!</v>
      </c>
      <c r="BII22" s="128" t="e">
        <f t="shared" si="26"/>
        <v>#REF!</v>
      </c>
      <c r="BIJ22" s="128" t="e">
        <f t="shared" si="26"/>
        <v>#REF!</v>
      </c>
      <c r="BIK22" s="128" t="e">
        <f t="shared" si="26"/>
        <v>#REF!</v>
      </c>
      <c r="BIL22" s="128" t="e">
        <f t="shared" si="26"/>
        <v>#REF!</v>
      </c>
      <c r="BIM22" s="128" t="e">
        <f t="shared" si="26"/>
        <v>#REF!</v>
      </c>
      <c r="BIN22" s="128" t="e">
        <f t="shared" si="26"/>
        <v>#REF!</v>
      </c>
      <c r="BIO22" s="128" t="e">
        <f t="shared" si="26"/>
        <v>#REF!</v>
      </c>
      <c r="BIP22" s="128" t="e">
        <f t="shared" si="26"/>
        <v>#REF!</v>
      </c>
      <c r="BIQ22" s="128" t="e">
        <f t="shared" si="26"/>
        <v>#REF!</v>
      </c>
      <c r="BIR22" s="128" t="e">
        <f t="shared" si="26"/>
        <v>#REF!</v>
      </c>
      <c r="BIS22" s="128" t="e">
        <f t="shared" si="26"/>
        <v>#REF!</v>
      </c>
      <c r="BIT22" s="128" t="e">
        <f t="shared" si="26"/>
        <v>#REF!</v>
      </c>
      <c r="BIU22" s="128" t="e">
        <f t="shared" si="26"/>
        <v>#REF!</v>
      </c>
      <c r="BIV22" s="128" t="e">
        <f t="shared" si="26"/>
        <v>#REF!</v>
      </c>
      <c r="BIW22" s="128" t="e">
        <f t="shared" si="26"/>
        <v>#REF!</v>
      </c>
      <c r="BIX22" s="128" t="e">
        <f t="shared" si="26"/>
        <v>#REF!</v>
      </c>
      <c r="BIY22" s="128" t="e">
        <f t="shared" si="26"/>
        <v>#REF!</v>
      </c>
      <c r="BIZ22" s="128" t="e">
        <f t="shared" si="26"/>
        <v>#REF!</v>
      </c>
      <c r="BJA22" s="128" t="e">
        <f t="shared" si="26"/>
        <v>#REF!</v>
      </c>
      <c r="BJB22" s="128" t="e">
        <f t="shared" si="26"/>
        <v>#REF!</v>
      </c>
      <c r="BJC22" s="128" t="e">
        <f t="shared" si="26"/>
        <v>#REF!</v>
      </c>
      <c r="BJD22" s="128" t="e">
        <f t="shared" si="26"/>
        <v>#REF!</v>
      </c>
      <c r="BJE22" s="128" t="e">
        <f t="shared" si="26"/>
        <v>#REF!</v>
      </c>
      <c r="BJF22" s="128" t="e">
        <f t="shared" si="26"/>
        <v>#REF!</v>
      </c>
      <c r="BJG22" s="128" t="e">
        <f t="shared" si="26"/>
        <v>#REF!</v>
      </c>
      <c r="BJH22" s="128" t="e">
        <f t="shared" si="26"/>
        <v>#REF!</v>
      </c>
      <c r="BJI22" s="128" t="e">
        <f t="shared" ref="BJI22:BLT22" si="27">BJO22</f>
        <v>#REF!</v>
      </c>
      <c r="BJJ22" s="128" t="e">
        <f t="shared" si="27"/>
        <v>#REF!</v>
      </c>
      <c r="BJK22" s="128" t="e">
        <f t="shared" si="27"/>
        <v>#REF!</v>
      </c>
      <c r="BJL22" s="128" t="e">
        <f t="shared" si="27"/>
        <v>#REF!</v>
      </c>
      <c r="BJM22" s="128" t="e">
        <f t="shared" si="27"/>
        <v>#REF!</v>
      </c>
      <c r="BJN22" s="128" t="e">
        <f t="shared" si="27"/>
        <v>#REF!</v>
      </c>
      <c r="BJO22" s="128" t="e">
        <f t="shared" si="27"/>
        <v>#REF!</v>
      </c>
      <c r="BJP22" s="128" t="e">
        <f t="shared" si="27"/>
        <v>#REF!</v>
      </c>
      <c r="BJQ22" s="128" t="e">
        <f t="shared" si="27"/>
        <v>#REF!</v>
      </c>
      <c r="BJR22" s="128" t="e">
        <f t="shared" si="27"/>
        <v>#REF!</v>
      </c>
      <c r="BJS22" s="128" t="e">
        <f t="shared" si="27"/>
        <v>#REF!</v>
      </c>
      <c r="BJT22" s="128" t="e">
        <f t="shared" si="27"/>
        <v>#REF!</v>
      </c>
      <c r="BJU22" s="128" t="e">
        <f t="shared" si="27"/>
        <v>#REF!</v>
      </c>
      <c r="BJV22" s="128" t="e">
        <f t="shared" si="27"/>
        <v>#REF!</v>
      </c>
      <c r="BJW22" s="128" t="e">
        <f t="shared" si="27"/>
        <v>#REF!</v>
      </c>
      <c r="BJX22" s="128" t="e">
        <f t="shared" si="27"/>
        <v>#REF!</v>
      </c>
      <c r="BJY22" s="128" t="e">
        <f t="shared" si="27"/>
        <v>#REF!</v>
      </c>
      <c r="BJZ22" s="128" t="e">
        <f t="shared" si="27"/>
        <v>#REF!</v>
      </c>
      <c r="BKA22" s="128" t="e">
        <f t="shared" si="27"/>
        <v>#REF!</v>
      </c>
      <c r="BKB22" s="128" t="e">
        <f t="shared" si="27"/>
        <v>#REF!</v>
      </c>
      <c r="BKC22" s="128" t="e">
        <f t="shared" si="27"/>
        <v>#REF!</v>
      </c>
      <c r="BKD22" s="128" t="e">
        <f t="shared" si="27"/>
        <v>#REF!</v>
      </c>
      <c r="BKE22" s="128" t="e">
        <f t="shared" si="27"/>
        <v>#REF!</v>
      </c>
      <c r="BKF22" s="128" t="e">
        <f t="shared" si="27"/>
        <v>#REF!</v>
      </c>
      <c r="BKG22" s="128" t="e">
        <f t="shared" si="27"/>
        <v>#REF!</v>
      </c>
      <c r="BKH22" s="128" t="e">
        <f t="shared" si="27"/>
        <v>#REF!</v>
      </c>
      <c r="BKI22" s="128" t="e">
        <f t="shared" si="27"/>
        <v>#REF!</v>
      </c>
      <c r="BKJ22" s="128" t="e">
        <f t="shared" si="27"/>
        <v>#REF!</v>
      </c>
      <c r="BKK22" s="128" t="e">
        <f t="shared" si="27"/>
        <v>#REF!</v>
      </c>
      <c r="BKL22" s="128" t="e">
        <f t="shared" si="27"/>
        <v>#REF!</v>
      </c>
      <c r="BKM22" s="128" t="e">
        <f t="shared" si="27"/>
        <v>#REF!</v>
      </c>
      <c r="BKN22" s="128" t="e">
        <f t="shared" si="27"/>
        <v>#REF!</v>
      </c>
      <c r="BKO22" s="128" t="e">
        <f t="shared" si="27"/>
        <v>#REF!</v>
      </c>
      <c r="BKP22" s="128" t="e">
        <f t="shared" si="27"/>
        <v>#REF!</v>
      </c>
      <c r="BKQ22" s="128" t="e">
        <f t="shared" si="27"/>
        <v>#REF!</v>
      </c>
      <c r="BKR22" s="128" t="e">
        <f t="shared" si="27"/>
        <v>#REF!</v>
      </c>
      <c r="BKS22" s="128" t="e">
        <f t="shared" si="27"/>
        <v>#REF!</v>
      </c>
      <c r="BKT22" s="128" t="e">
        <f t="shared" si="27"/>
        <v>#REF!</v>
      </c>
      <c r="BKU22" s="128" t="e">
        <f t="shared" si="27"/>
        <v>#REF!</v>
      </c>
      <c r="BKV22" s="128" t="e">
        <f t="shared" si="27"/>
        <v>#REF!</v>
      </c>
      <c r="BKW22" s="128" t="e">
        <f t="shared" si="27"/>
        <v>#REF!</v>
      </c>
      <c r="BKX22" s="128" t="e">
        <f t="shared" si="27"/>
        <v>#REF!</v>
      </c>
      <c r="BKY22" s="128" t="e">
        <f t="shared" si="27"/>
        <v>#REF!</v>
      </c>
      <c r="BKZ22" s="128" t="e">
        <f t="shared" si="27"/>
        <v>#REF!</v>
      </c>
      <c r="BLA22" s="128" t="e">
        <f t="shared" si="27"/>
        <v>#REF!</v>
      </c>
      <c r="BLB22" s="128" t="e">
        <f t="shared" si="27"/>
        <v>#REF!</v>
      </c>
      <c r="BLC22" s="128" t="e">
        <f t="shared" si="27"/>
        <v>#REF!</v>
      </c>
      <c r="BLD22" s="128" t="e">
        <f t="shared" si="27"/>
        <v>#REF!</v>
      </c>
      <c r="BLE22" s="128" t="e">
        <f t="shared" si="27"/>
        <v>#REF!</v>
      </c>
      <c r="BLF22" s="128" t="e">
        <f t="shared" si="27"/>
        <v>#REF!</v>
      </c>
      <c r="BLG22" s="128" t="e">
        <f t="shared" si="27"/>
        <v>#REF!</v>
      </c>
      <c r="BLH22" s="128" t="e">
        <f t="shared" si="27"/>
        <v>#REF!</v>
      </c>
      <c r="BLI22" s="128" t="e">
        <f t="shared" si="27"/>
        <v>#REF!</v>
      </c>
      <c r="BLJ22" s="128" t="e">
        <f t="shared" si="27"/>
        <v>#REF!</v>
      </c>
      <c r="BLK22" s="128" t="e">
        <f t="shared" si="27"/>
        <v>#REF!</v>
      </c>
      <c r="BLL22" s="128" t="e">
        <f t="shared" si="27"/>
        <v>#REF!</v>
      </c>
      <c r="BLM22" s="128" t="e">
        <f t="shared" si="27"/>
        <v>#REF!</v>
      </c>
      <c r="BLN22" s="128" t="e">
        <f t="shared" si="27"/>
        <v>#REF!</v>
      </c>
      <c r="BLO22" s="128" t="e">
        <f t="shared" si="27"/>
        <v>#REF!</v>
      </c>
      <c r="BLP22" s="128" t="e">
        <f t="shared" si="27"/>
        <v>#REF!</v>
      </c>
      <c r="BLQ22" s="128" t="e">
        <f t="shared" si="27"/>
        <v>#REF!</v>
      </c>
      <c r="BLR22" s="128" t="e">
        <f t="shared" si="27"/>
        <v>#REF!</v>
      </c>
      <c r="BLS22" s="128" t="e">
        <f t="shared" si="27"/>
        <v>#REF!</v>
      </c>
      <c r="BLT22" s="128" t="e">
        <f t="shared" si="27"/>
        <v>#REF!</v>
      </c>
      <c r="BLU22" s="128" t="e">
        <f t="shared" ref="BLU22:BOF22" si="28">BMA22</f>
        <v>#REF!</v>
      </c>
      <c r="BLV22" s="128" t="e">
        <f t="shared" si="28"/>
        <v>#REF!</v>
      </c>
      <c r="BLW22" s="128" t="e">
        <f t="shared" si="28"/>
        <v>#REF!</v>
      </c>
      <c r="BLX22" s="128" t="e">
        <f t="shared" si="28"/>
        <v>#REF!</v>
      </c>
      <c r="BLY22" s="128" t="e">
        <f t="shared" si="28"/>
        <v>#REF!</v>
      </c>
      <c r="BLZ22" s="128" t="e">
        <f t="shared" si="28"/>
        <v>#REF!</v>
      </c>
      <c r="BMA22" s="128" t="e">
        <f t="shared" si="28"/>
        <v>#REF!</v>
      </c>
      <c r="BMB22" s="128" t="e">
        <f t="shared" si="28"/>
        <v>#REF!</v>
      </c>
      <c r="BMC22" s="128" t="e">
        <f t="shared" si="28"/>
        <v>#REF!</v>
      </c>
      <c r="BMD22" s="128" t="e">
        <f t="shared" si="28"/>
        <v>#REF!</v>
      </c>
      <c r="BME22" s="128" t="e">
        <f t="shared" si="28"/>
        <v>#REF!</v>
      </c>
      <c r="BMF22" s="128" t="e">
        <f t="shared" si="28"/>
        <v>#REF!</v>
      </c>
      <c r="BMG22" s="128" t="e">
        <f t="shared" si="28"/>
        <v>#REF!</v>
      </c>
      <c r="BMH22" s="128" t="e">
        <f t="shared" si="28"/>
        <v>#REF!</v>
      </c>
      <c r="BMI22" s="128" t="e">
        <f t="shared" si="28"/>
        <v>#REF!</v>
      </c>
      <c r="BMJ22" s="128" t="e">
        <f t="shared" si="28"/>
        <v>#REF!</v>
      </c>
      <c r="BMK22" s="128" t="e">
        <f t="shared" si="28"/>
        <v>#REF!</v>
      </c>
      <c r="BML22" s="128" t="e">
        <f t="shared" si="28"/>
        <v>#REF!</v>
      </c>
      <c r="BMM22" s="128" t="e">
        <f t="shared" si="28"/>
        <v>#REF!</v>
      </c>
      <c r="BMN22" s="128" t="e">
        <f t="shared" si="28"/>
        <v>#REF!</v>
      </c>
      <c r="BMO22" s="128" t="e">
        <f t="shared" si="28"/>
        <v>#REF!</v>
      </c>
      <c r="BMP22" s="128" t="e">
        <f t="shared" si="28"/>
        <v>#REF!</v>
      </c>
      <c r="BMQ22" s="128" t="e">
        <f t="shared" si="28"/>
        <v>#REF!</v>
      </c>
      <c r="BMR22" s="128" t="e">
        <f t="shared" si="28"/>
        <v>#REF!</v>
      </c>
      <c r="BMS22" s="128" t="e">
        <f t="shared" si="28"/>
        <v>#REF!</v>
      </c>
      <c r="BMT22" s="128" t="e">
        <f t="shared" si="28"/>
        <v>#REF!</v>
      </c>
      <c r="BMU22" s="128" t="e">
        <f t="shared" si="28"/>
        <v>#REF!</v>
      </c>
      <c r="BMV22" s="128" t="e">
        <f t="shared" si="28"/>
        <v>#REF!</v>
      </c>
      <c r="BMW22" s="128" t="e">
        <f t="shared" si="28"/>
        <v>#REF!</v>
      </c>
      <c r="BMX22" s="128" t="e">
        <f t="shared" si="28"/>
        <v>#REF!</v>
      </c>
      <c r="BMY22" s="128" t="e">
        <f t="shared" si="28"/>
        <v>#REF!</v>
      </c>
      <c r="BMZ22" s="128" t="e">
        <f t="shared" si="28"/>
        <v>#REF!</v>
      </c>
      <c r="BNA22" s="128" t="e">
        <f t="shared" si="28"/>
        <v>#REF!</v>
      </c>
      <c r="BNB22" s="128" t="e">
        <f t="shared" si="28"/>
        <v>#REF!</v>
      </c>
      <c r="BNC22" s="128" t="e">
        <f t="shared" si="28"/>
        <v>#REF!</v>
      </c>
      <c r="BND22" s="128" t="e">
        <f t="shared" si="28"/>
        <v>#REF!</v>
      </c>
      <c r="BNE22" s="128" t="e">
        <f t="shared" si="28"/>
        <v>#REF!</v>
      </c>
      <c r="BNF22" s="128" t="e">
        <f t="shared" si="28"/>
        <v>#REF!</v>
      </c>
      <c r="BNG22" s="128" t="e">
        <f t="shared" si="28"/>
        <v>#REF!</v>
      </c>
      <c r="BNH22" s="128" t="e">
        <f t="shared" si="28"/>
        <v>#REF!</v>
      </c>
      <c r="BNI22" s="128" t="e">
        <f t="shared" si="28"/>
        <v>#REF!</v>
      </c>
      <c r="BNJ22" s="128" t="e">
        <f t="shared" si="28"/>
        <v>#REF!</v>
      </c>
      <c r="BNK22" s="128" t="e">
        <f t="shared" si="28"/>
        <v>#REF!</v>
      </c>
      <c r="BNL22" s="128" t="e">
        <f t="shared" si="28"/>
        <v>#REF!</v>
      </c>
      <c r="BNM22" s="128" t="e">
        <f t="shared" si="28"/>
        <v>#REF!</v>
      </c>
      <c r="BNN22" s="128" t="e">
        <f t="shared" si="28"/>
        <v>#REF!</v>
      </c>
      <c r="BNO22" s="128" t="e">
        <f t="shared" si="28"/>
        <v>#REF!</v>
      </c>
      <c r="BNP22" s="128" t="e">
        <f t="shared" si="28"/>
        <v>#REF!</v>
      </c>
      <c r="BNQ22" s="128" t="e">
        <f t="shared" si="28"/>
        <v>#REF!</v>
      </c>
      <c r="BNR22" s="128" t="e">
        <f t="shared" si="28"/>
        <v>#REF!</v>
      </c>
      <c r="BNS22" s="128" t="e">
        <f t="shared" si="28"/>
        <v>#REF!</v>
      </c>
      <c r="BNT22" s="128" t="e">
        <f t="shared" si="28"/>
        <v>#REF!</v>
      </c>
      <c r="BNU22" s="128" t="e">
        <f t="shared" si="28"/>
        <v>#REF!</v>
      </c>
      <c r="BNV22" s="128" t="e">
        <f t="shared" si="28"/>
        <v>#REF!</v>
      </c>
      <c r="BNW22" s="128" t="e">
        <f t="shared" si="28"/>
        <v>#REF!</v>
      </c>
      <c r="BNX22" s="128" t="e">
        <f t="shared" si="28"/>
        <v>#REF!</v>
      </c>
      <c r="BNY22" s="128" t="e">
        <f t="shared" si="28"/>
        <v>#REF!</v>
      </c>
      <c r="BNZ22" s="128" t="e">
        <f t="shared" si="28"/>
        <v>#REF!</v>
      </c>
      <c r="BOA22" s="128" t="e">
        <f t="shared" si="28"/>
        <v>#REF!</v>
      </c>
      <c r="BOB22" s="128" t="e">
        <f t="shared" si="28"/>
        <v>#REF!</v>
      </c>
      <c r="BOC22" s="128" t="e">
        <f t="shared" si="28"/>
        <v>#REF!</v>
      </c>
      <c r="BOD22" s="128" t="e">
        <f t="shared" si="28"/>
        <v>#REF!</v>
      </c>
      <c r="BOE22" s="128" t="e">
        <f t="shared" si="28"/>
        <v>#REF!</v>
      </c>
      <c r="BOF22" s="128" t="e">
        <f t="shared" si="28"/>
        <v>#REF!</v>
      </c>
      <c r="BOG22" s="128" t="e">
        <f t="shared" ref="BOG22:BQR22" si="29">BOM22</f>
        <v>#REF!</v>
      </c>
      <c r="BOH22" s="128" t="e">
        <f t="shared" si="29"/>
        <v>#REF!</v>
      </c>
      <c r="BOI22" s="128" t="e">
        <f t="shared" si="29"/>
        <v>#REF!</v>
      </c>
      <c r="BOJ22" s="128" t="e">
        <f t="shared" si="29"/>
        <v>#REF!</v>
      </c>
      <c r="BOK22" s="128" t="e">
        <f t="shared" si="29"/>
        <v>#REF!</v>
      </c>
      <c r="BOL22" s="128" t="e">
        <f t="shared" si="29"/>
        <v>#REF!</v>
      </c>
      <c r="BOM22" s="128" t="e">
        <f t="shared" si="29"/>
        <v>#REF!</v>
      </c>
      <c r="BON22" s="128" t="e">
        <f t="shared" si="29"/>
        <v>#REF!</v>
      </c>
      <c r="BOO22" s="128" t="e">
        <f t="shared" si="29"/>
        <v>#REF!</v>
      </c>
      <c r="BOP22" s="128" t="e">
        <f t="shared" si="29"/>
        <v>#REF!</v>
      </c>
      <c r="BOQ22" s="128" t="e">
        <f t="shared" si="29"/>
        <v>#REF!</v>
      </c>
      <c r="BOR22" s="128" t="e">
        <f t="shared" si="29"/>
        <v>#REF!</v>
      </c>
      <c r="BOS22" s="128" t="e">
        <f t="shared" si="29"/>
        <v>#REF!</v>
      </c>
      <c r="BOT22" s="128" t="e">
        <f t="shared" si="29"/>
        <v>#REF!</v>
      </c>
      <c r="BOU22" s="128" t="e">
        <f t="shared" si="29"/>
        <v>#REF!</v>
      </c>
      <c r="BOV22" s="128" t="e">
        <f t="shared" si="29"/>
        <v>#REF!</v>
      </c>
      <c r="BOW22" s="128" t="e">
        <f t="shared" si="29"/>
        <v>#REF!</v>
      </c>
      <c r="BOX22" s="128" t="e">
        <f t="shared" si="29"/>
        <v>#REF!</v>
      </c>
      <c r="BOY22" s="128" t="e">
        <f t="shared" si="29"/>
        <v>#REF!</v>
      </c>
      <c r="BOZ22" s="128" t="e">
        <f t="shared" si="29"/>
        <v>#REF!</v>
      </c>
      <c r="BPA22" s="128" t="e">
        <f t="shared" si="29"/>
        <v>#REF!</v>
      </c>
      <c r="BPB22" s="128" t="e">
        <f t="shared" si="29"/>
        <v>#REF!</v>
      </c>
      <c r="BPC22" s="128" t="e">
        <f t="shared" si="29"/>
        <v>#REF!</v>
      </c>
      <c r="BPD22" s="128" t="e">
        <f t="shared" si="29"/>
        <v>#REF!</v>
      </c>
      <c r="BPE22" s="128" t="e">
        <f t="shared" si="29"/>
        <v>#REF!</v>
      </c>
      <c r="BPF22" s="128" t="e">
        <f t="shared" si="29"/>
        <v>#REF!</v>
      </c>
      <c r="BPG22" s="128" t="e">
        <f t="shared" si="29"/>
        <v>#REF!</v>
      </c>
      <c r="BPH22" s="128" t="e">
        <f t="shared" si="29"/>
        <v>#REF!</v>
      </c>
      <c r="BPI22" s="128" t="e">
        <f t="shared" si="29"/>
        <v>#REF!</v>
      </c>
      <c r="BPJ22" s="128" t="e">
        <f t="shared" si="29"/>
        <v>#REF!</v>
      </c>
      <c r="BPK22" s="128" t="e">
        <f t="shared" si="29"/>
        <v>#REF!</v>
      </c>
      <c r="BPL22" s="128" t="e">
        <f t="shared" si="29"/>
        <v>#REF!</v>
      </c>
      <c r="BPM22" s="128" t="e">
        <f t="shared" si="29"/>
        <v>#REF!</v>
      </c>
      <c r="BPN22" s="128" t="e">
        <f t="shared" si="29"/>
        <v>#REF!</v>
      </c>
      <c r="BPO22" s="128" t="e">
        <f t="shared" si="29"/>
        <v>#REF!</v>
      </c>
      <c r="BPP22" s="128" t="e">
        <f t="shared" si="29"/>
        <v>#REF!</v>
      </c>
      <c r="BPQ22" s="128" t="e">
        <f t="shared" si="29"/>
        <v>#REF!</v>
      </c>
      <c r="BPR22" s="128" t="e">
        <f t="shared" si="29"/>
        <v>#REF!</v>
      </c>
      <c r="BPS22" s="128" t="e">
        <f t="shared" si="29"/>
        <v>#REF!</v>
      </c>
      <c r="BPT22" s="128" t="e">
        <f t="shared" si="29"/>
        <v>#REF!</v>
      </c>
      <c r="BPU22" s="128" t="e">
        <f t="shared" si="29"/>
        <v>#REF!</v>
      </c>
      <c r="BPV22" s="128" t="e">
        <f t="shared" si="29"/>
        <v>#REF!</v>
      </c>
      <c r="BPW22" s="128" t="e">
        <f t="shared" si="29"/>
        <v>#REF!</v>
      </c>
      <c r="BPX22" s="128" t="e">
        <f t="shared" si="29"/>
        <v>#REF!</v>
      </c>
      <c r="BPY22" s="128" t="e">
        <f t="shared" si="29"/>
        <v>#REF!</v>
      </c>
      <c r="BPZ22" s="128" t="e">
        <f t="shared" si="29"/>
        <v>#REF!</v>
      </c>
      <c r="BQA22" s="128" t="e">
        <f t="shared" si="29"/>
        <v>#REF!</v>
      </c>
      <c r="BQB22" s="128" t="e">
        <f t="shared" si="29"/>
        <v>#REF!</v>
      </c>
      <c r="BQC22" s="128" t="e">
        <f t="shared" si="29"/>
        <v>#REF!</v>
      </c>
      <c r="BQD22" s="128" t="e">
        <f t="shared" si="29"/>
        <v>#REF!</v>
      </c>
      <c r="BQE22" s="128" t="e">
        <f t="shared" si="29"/>
        <v>#REF!</v>
      </c>
      <c r="BQF22" s="128" t="e">
        <f t="shared" si="29"/>
        <v>#REF!</v>
      </c>
      <c r="BQG22" s="128" t="e">
        <f t="shared" si="29"/>
        <v>#REF!</v>
      </c>
      <c r="BQH22" s="128" t="e">
        <f t="shared" si="29"/>
        <v>#REF!</v>
      </c>
      <c r="BQI22" s="128" t="e">
        <f t="shared" si="29"/>
        <v>#REF!</v>
      </c>
      <c r="BQJ22" s="128" t="e">
        <f t="shared" si="29"/>
        <v>#REF!</v>
      </c>
      <c r="BQK22" s="128" t="e">
        <f t="shared" si="29"/>
        <v>#REF!</v>
      </c>
      <c r="BQL22" s="128" t="e">
        <f t="shared" si="29"/>
        <v>#REF!</v>
      </c>
      <c r="BQM22" s="128" t="e">
        <f t="shared" si="29"/>
        <v>#REF!</v>
      </c>
      <c r="BQN22" s="128" t="e">
        <f t="shared" si="29"/>
        <v>#REF!</v>
      </c>
      <c r="BQO22" s="128" t="e">
        <f t="shared" si="29"/>
        <v>#REF!</v>
      </c>
      <c r="BQP22" s="128" t="e">
        <f t="shared" si="29"/>
        <v>#REF!</v>
      </c>
      <c r="BQQ22" s="128" t="e">
        <f t="shared" si="29"/>
        <v>#REF!</v>
      </c>
      <c r="BQR22" s="128" t="e">
        <f t="shared" si="29"/>
        <v>#REF!</v>
      </c>
      <c r="BQS22" s="128" t="e">
        <f t="shared" ref="BQS22:BTD22" si="30">BQY22</f>
        <v>#REF!</v>
      </c>
      <c r="BQT22" s="128" t="e">
        <f t="shared" si="30"/>
        <v>#REF!</v>
      </c>
      <c r="BQU22" s="128" t="e">
        <f t="shared" si="30"/>
        <v>#REF!</v>
      </c>
      <c r="BQV22" s="128" t="e">
        <f t="shared" si="30"/>
        <v>#REF!</v>
      </c>
      <c r="BQW22" s="128" t="e">
        <f t="shared" si="30"/>
        <v>#REF!</v>
      </c>
      <c r="BQX22" s="128" t="e">
        <f t="shared" si="30"/>
        <v>#REF!</v>
      </c>
      <c r="BQY22" s="128" t="e">
        <f t="shared" si="30"/>
        <v>#REF!</v>
      </c>
      <c r="BQZ22" s="128" t="e">
        <f t="shared" si="30"/>
        <v>#REF!</v>
      </c>
      <c r="BRA22" s="128" t="e">
        <f t="shared" si="30"/>
        <v>#REF!</v>
      </c>
      <c r="BRB22" s="128" t="e">
        <f t="shared" si="30"/>
        <v>#REF!</v>
      </c>
      <c r="BRC22" s="128" t="e">
        <f t="shared" si="30"/>
        <v>#REF!</v>
      </c>
      <c r="BRD22" s="128" t="e">
        <f t="shared" si="30"/>
        <v>#REF!</v>
      </c>
      <c r="BRE22" s="128" t="e">
        <f t="shared" si="30"/>
        <v>#REF!</v>
      </c>
      <c r="BRF22" s="128" t="e">
        <f t="shared" si="30"/>
        <v>#REF!</v>
      </c>
      <c r="BRG22" s="128" t="e">
        <f t="shared" si="30"/>
        <v>#REF!</v>
      </c>
      <c r="BRH22" s="128" t="e">
        <f t="shared" si="30"/>
        <v>#REF!</v>
      </c>
      <c r="BRI22" s="128" t="e">
        <f t="shared" si="30"/>
        <v>#REF!</v>
      </c>
      <c r="BRJ22" s="128" t="e">
        <f t="shared" si="30"/>
        <v>#REF!</v>
      </c>
      <c r="BRK22" s="128" t="e">
        <f t="shared" si="30"/>
        <v>#REF!</v>
      </c>
      <c r="BRL22" s="128" t="e">
        <f t="shared" si="30"/>
        <v>#REF!</v>
      </c>
      <c r="BRM22" s="128" t="e">
        <f t="shared" si="30"/>
        <v>#REF!</v>
      </c>
      <c r="BRN22" s="128" t="e">
        <f t="shared" si="30"/>
        <v>#REF!</v>
      </c>
      <c r="BRO22" s="128" t="e">
        <f t="shared" si="30"/>
        <v>#REF!</v>
      </c>
      <c r="BRP22" s="128" t="e">
        <f t="shared" si="30"/>
        <v>#REF!</v>
      </c>
      <c r="BRQ22" s="128" t="e">
        <f t="shared" si="30"/>
        <v>#REF!</v>
      </c>
      <c r="BRR22" s="128" t="e">
        <f t="shared" si="30"/>
        <v>#REF!</v>
      </c>
      <c r="BRS22" s="128" t="e">
        <f t="shared" si="30"/>
        <v>#REF!</v>
      </c>
      <c r="BRT22" s="128" t="e">
        <f t="shared" si="30"/>
        <v>#REF!</v>
      </c>
      <c r="BRU22" s="128" t="e">
        <f t="shared" si="30"/>
        <v>#REF!</v>
      </c>
      <c r="BRV22" s="128" t="e">
        <f t="shared" si="30"/>
        <v>#REF!</v>
      </c>
      <c r="BRW22" s="128" t="e">
        <f t="shared" si="30"/>
        <v>#REF!</v>
      </c>
      <c r="BRX22" s="128" t="e">
        <f t="shared" si="30"/>
        <v>#REF!</v>
      </c>
      <c r="BRY22" s="128" t="e">
        <f t="shared" si="30"/>
        <v>#REF!</v>
      </c>
      <c r="BRZ22" s="128" t="e">
        <f t="shared" si="30"/>
        <v>#REF!</v>
      </c>
      <c r="BSA22" s="128" t="e">
        <f t="shared" si="30"/>
        <v>#REF!</v>
      </c>
      <c r="BSB22" s="128" t="e">
        <f t="shared" si="30"/>
        <v>#REF!</v>
      </c>
      <c r="BSC22" s="128" t="e">
        <f t="shared" si="30"/>
        <v>#REF!</v>
      </c>
      <c r="BSD22" s="128" t="e">
        <f t="shared" si="30"/>
        <v>#REF!</v>
      </c>
      <c r="BSE22" s="128" t="e">
        <f t="shared" si="30"/>
        <v>#REF!</v>
      </c>
      <c r="BSF22" s="128" t="e">
        <f t="shared" si="30"/>
        <v>#REF!</v>
      </c>
      <c r="BSG22" s="128" t="e">
        <f t="shared" si="30"/>
        <v>#REF!</v>
      </c>
      <c r="BSH22" s="128" t="e">
        <f t="shared" si="30"/>
        <v>#REF!</v>
      </c>
      <c r="BSI22" s="128" t="e">
        <f t="shared" si="30"/>
        <v>#REF!</v>
      </c>
      <c r="BSJ22" s="128" t="e">
        <f t="shared" si="30"/>
        <v>#REF!</v>
      </c>
      <c r="BSK22" s="128" t="e">
        <f t="shared" si="30"/>
        <v>#REF!</v>
      </c>
      <c r="BSL22" s="128" t="e">
        <f t="shared" si="30"/>
        <v>#REF!</v>
      </c>
      <c r="BSM22" s="128" t="e">
        <f t="shared" si="30"/>
        <v>#REF!</v>
      </c>
      <c r="BSN22" s="128" t="e">
        <f t="shared" si="30"/>
        <v>#REF!</v>
      </c>
      <c r="BSO22" s="128" t="e">
        <f t="shared" si="30"/>
        <v>#REF!</v>
      </c>
      <c r="BSP22" s="128" t="e">
        <f t="shared" si="30"/>
        <v>#REF!</v>
      </c>
      <c r="BSQ22" s="128" t="e">
        <f t="shared" si="30"/>
        <v>#REF!</v>
      </c>
      <c r="BSR22" s="128" t="e">
        <f t="shared" si="30"/>
        <v>#REF!</v>
      </c>
      <c r="BSS22" s="128" t="e">
        <f t="shared" si="30"/>
        <v>#REF!</v>
      </c>
      <c r="BST22" s="128" t="e">
        <f t="shared" si="30"/>
        <v>#REF!</v>
      </c>
      <c r="BSU22" s="128" t="e">
        <f t="shared" si="30"/>
        <v>#REF!</v>
      </c>
      <c r="BSV22" s="128" t="e">
        <f t="shared" si="30"/>
        <v>#REF!</v>
      </c>
      <c r="BSW22" s="128" t="e">
        <f t="shared" si="30"/>
        <v>#REF!</v>
      </c>
      <c r="BSX22" s="128" t="e">
        <f t="shared" si="30"/>
        <v>#REF!</v>
      </c>
      <c r="BSY22" s="128" t="e">
        <f t="shared" si="30"/>
        <v>#REF!</v>
      </c>
      <c r="BSZ22" s="128" t="e">
        <f t="shared" si="30"/>
        <v>#REF!</v>
      </c>
      <c r="BTA22" s="128" t="e">
        <f t="shared" si="30"/>
        <v>#REF!</v>
      </c>
      <c r="BTB22" s="128" t="e">
        <f t="shared" si="30"/>
        <v>#REF!</v>
      </c>
      <c r="BTC22" s="128" t="e">
        <f t="shared" si="30"/>
        <v>#REF!</v>
      </c>
      <c r="BTD22" s="128" t="e">
        <f t="shared" si="30"/>
        <v>#REF!</v>
      </c>
      <c r="BTE22" s="128" t="e">
        <f t="shared" ref="BTE22:BVP22" si="31">BTK22</f>
        <v>#REF!</v>
      </c>
      <c r="BTF22" s="128" t="e">
        <f t="shared" si="31"/>
        <v>#REF!</v>
      </c>
      <c r="BTG22" s="128" t="e">
        <f t="shared" si="31"/>
        <v>#REF!</v>
      </c>
      <c r="BTH22" s="128" t="e">
        <f t="shared" si="31"/>
        <v>#REF!</v>
      </c>
      <c r="BTI22" s="128" t="e">
        <f t="shared" si="31"/>
        <v>#REF!</v>
      </c>
      <c r="BTJ22" s="128" t="e">
        <f t="shared" si="31"/>
        <v>#REF!</v>
      </c>
      <c r="BTK22" s="128" t="e">
        <f t="shared" si="31"/>
        <v>#REF!</v>
      </c>
      <c r="BTL22" s="128" t="e">
        <f t="shared" si="31"/>
        <v>#REF!</v>
      </c>
      <c r="BTM22" s="128" t="e">
        <f t="shared" si="31"/>
        <v>#REF!</v>
      </c>
      <c r="BTN22" s="128" t="e">
        <f t="shared" si="31"/>
        <v>#REF!</v>
      </c>
      <c r="BTO22" s="128" t="e">
        <f t="shared" si="31"/>
        <v>#REF!</v>
      </c>
      <c r="BTP22" s="128" t="e">
        <f t="shared" si="31"/>
        <v>#REF!</v>
      </c>
      <c r="BTQ22" s="128" t="e">
        <f t="shared" si="31"/>
        <v>#REF!</v>
      </c>
      <c r="BTR22" s="128" t="e">
        <f t="shared" si="31"/>
        <v>#REF!</v>
      </c>
      <c r="BTS22" s="128" t="e">
        <f t="shared" si="31"/>
        <v>#REF!</v>
      </c>
      <c r="BTT22" s="128" t="e">
        <f t="shared" si="31"/>
        <v>#REF!</v>
      </c>
      <c r="BTU22" s="128" t="e">
        <f t="shared" si="31"/>
        <v>#REF!</v>
      </c>
      <c r="BTV22" s="128" t="e">
        <f t="shared" si="31"/>
        <v>#REF!</v>
      </c>
      <c r="BTW22" s="128" t="e">
        <f t="shared" si="31"/>
        <v>#REF!</v>
      </c>
      <c r="BTX22" s="128" t="e">
        <f t="shared" si="31"/>
        <v>#REF!</v>
      </c>
      <c r="BTY22" s="128" t="e">
        <f t="shared" si="31"/>
        <v>#REF!</v>
      </c>
      <c r="BTZ22" s="128" t="e">
        <f t="shared" si="31"/>
        <v>#REF!</v>
      </c>
      <c r="BUA22" s="128" t="e">
        <f t="shared" si="31"/>
        <v>#REF!</v>
      </c>
      <c r="BUB22" s="128" t="e">
        <f t="shared" si="31"/>
        <v>#REF!</v>
      </c>
      <c r="BUC22" s="128" t="e">
        <f t="shared" si="31"/>
        <v>#REF!</v>
      </c>
      <c r="BUD22" s="128" t="e">
        <f t="shared" si="31"/>
        <v>#REF!</v>
      </c>
      <c r="BUE22" s="128" t="e">
        <f t="shared" si="31"/>
        <v>#REF!</v>
      </c>
      <c r="BUF22" s="128" t="e">
        <f t="shared" si="31"/>
        <v>#REF!</v>
      </c>
      <c r="BUG22" s="128" t="e">
        <f t="shared" si="31"/>
        <v>#REF!</v>
      </c>
      <c r="BUH22" s="128" t="e">
        <f t="shared" si="31"/>
        <v>#REF!</v>
      </c>
      <c r="BUI22" s="128" t="e">
        <f t="shared" si="31"/>
        <v>#REF!</v>
      </c>
      <c r="BUJ22" s="128" t="e">
        <f t="shared" si="31"/>
        <v>#REF!</v>
      </c>
      <c r="BUK22" s="128" t="e">
        <f t="shared" si="31"/>
        <v>#REF!</v>
      </c>
      <c r="BUL22" s="128" t="e">
        <f t="shared" si="31"/>
        <v>#REF!</v>
      </c>
      <c r="BUM22" s="128" t="e">
        <f t="shared" si="31"/>
        <v>#REF!</v>
      </c>
      <c r="BUN22" s="128" t="e">
        <f t="shared" si="31"/>
        <v>#REF!</v>
      </c>
      <c r="BUO22" s="128" t="e">
        <f t="shared" si="31"/>
        <v>#REF!</v>
      </c>
      <c r="BUP22" s="128" t="e">
        <f t="shared" si="31"/>
        <v>#REF!</v>
      </c>
      <c r="BUQ22" s="128" t="e">
        <f t="shared" si="31"/>
        <v>#REF!</v>
      </c>
      <c r="BUR22" s="128" t="e">
        <f t="shared" si="31"/>
        <v>#REF!</v>
      </c>
      <c r="BUS22" s="128" t="e">
        <f t="shared" si="31"/>
        <v>#REF!</v>
      </c>
      <c r="BUT22" s="128" t="e">
        <f t="shared" si="31"/>
        <v>#REF!</v>
      </c>
      <c r="BUU22" s="128" t="e">
        <f t="shared" si="31"/>
        <v>#REF!</v>
      </c>
      <c r="BUV22" s="128" t="e">
        <f t="shared" si="31"/>
        <v>#REF!</v>
      </c>
      <c r="BUW22" s="128" t="e">
        <f t="shared" si="31"/>
        <v>#REF!</v>
      </c>
      <c r="BUX22" s="128" t="e">
        <f t="shared" si="31"/>
        <v>#REF!</v>
      </c>
      <c r="BUY22" s="128" t="e">
        <f t="shared" si="31"/>
        <v>#REF!</v>
      </c>
      <c r="BUZ22" s="128" t="e">
        <f t="shared" si="31"/>
        <v>#REF!</v>
      </c>
      <c r="BVA22" s="128" t="e">
        <f t="shared" si="31"/>
        <v>#REF!</v>
      </c>
      <c r="BVB22" s="128" t="e">
        <f t="shared" si="31"/>
        <v>#REF!</v>
      </c>
      <c r="BVC22" s="128" t="e">
        <f t="shared" si="31"/>
        <v>#REF!</v>
      </c>
      <c r="BVD22" s="128" t="e">
        <f t="shared" si="31"/>
        <v>#REF!</v>
      </c>
      <c r="BVE22" s="128" t="e">
        <f t="shared" si="31"/>
        <v>#REF!</v>
      </c>
      <c r="BVF22" s="128" t="e">
        <f t="shared" si="31"/>
        <v>#REF!</v>
      </c>
      <c r="BVG22" s="128" t="e">
        <f t="shared" si="31"/>
        <v>#REF!</v>
      </c>
      <c r="BVH22" s="128" t="e">
        <f t="shared" si="31"/>
        <v>#REF!</v>
      </c>
      <c r="BVI22" s="128" t="e">
        <f t="shared" si="31"/>
        <v>#REF!</v>
      </c>
      <c r="BVJ22" s="128" t="e">
        <f t="shared" si="31"/>
        <v>#REF!</v>
      </c>
      <c r="BVK22" s="128" t="e">
        <f t="shared" si="31"/>
        <v>#REF!</v>
      </c>
      <c r="BVL22" s="128" t="e">
        <f t="shared" si="31"/>
        <v>#REF!</v>
      </c>
      <c r="BVM22" s="128" t="e">
        <f t="shared" si="31"/>
        <v>#REF!</v>
      </c>
      <c r="BVN22" s="128" t="e">
        <f t="shared" si="31"/>
        <v>#REF!</v>
      </c>
      <c r="BVO22" s="128" t="e">
        <f t="shared" si="31"/>
        <v>#REF!</v>
      </c>
      <c r="BVP22" s="128" t="e">
        <f t="shared" si="31"/>
        <v>#REF!</v>
      </c>
      <c r="BVQ22" s="128" t="e">
        <f t="shared" ref="BVQ22:BYB22" si="32">BVW22</f>
        <v>#REF!</v>
      </c>
      <c r="BVR22" s="128" t="e">
        <f t="shared" si="32"/>
        <v>#REF!</v>
      </c>
      <c r="BVS22" s="128" t="e">
        <f t="shared" si="32"/>
        <v>#REF!</v>
      </c>
      <c r="BVT22" s="128" t="e">
        <f t="shared" si="32"/>
        <v>#REF!</v>
      </c>
      <c r="BVU22" s="128" t="e">
        <f t="shared" si="32"/>
        <v>#REF!</v>
      </c>
      <c r="BVV22" s="128" t="e">
        <f t="shared" si="32"/>
        <v>#REF!</v>
      </c>
      <c r="BVW22" s="128" t="e">
        <f t="shared" si="32"/>
        <v>#REF!</v>
      </c>
      <c r="BVX22" s="128" t="e">
        <f t="shared" si="32"/>
        <v>#REF!</v>
      </c>
      <c r="BVY22" s="128" t="e">
        <f t="shared" si="32"/>
        <v>#REF!</v>
      </c>
      <c r="BVZ22" s="128" t="e">
        <f t="shared" si="32"/>
        <v>#REF!</v>
      </c>
      <c r="BWA22" s="128" t="e">
        <f t="shared" si="32"/>
        <v>#REF!</v>
      </c>
      <c r="BWB22" s="128" t="e">
        <f t="shared" si="32"/>
        <v>#REF!</v>
      </c>
      <c r="BWC22" s="128" t="e">
        <f t="shared" si="32"/>
        <v>#REF!</v>
      </c>
      <c r="BWD22" s="128" t="e">
        <f t="shared" si="32"/>
        <v>#REF!</v>
      </c>
      <c r="BWE22" s="128" t="e">
        <f t="shared" si="32"/>
        <v>#REF!</v>
      </c>
      <c r="BWF22" s="128" t="e">
        <f t="shared" si="32"/>
        <v>#REF!</v>
      </c>
      <c r="BWG22" s="128" t="e">
        <f t="shared" si="32"/>
        <v>#REF!</v>
      </c>
      <c r="BWH22" s="128" t="e">
        <f t="shared" si="32"/>
        <v>#REF!</v>
      </c>
      <c r="BWI22" s="128" t="e">
        <f t="shared" si="32"/>
        <v>#REF!</v>
      </c>
      <c r="BWJ22" s="128" t="e">
        <f t="shared" si="32"/>
        <v>#REF!</v>
      </c>
      <c r="BWK22" s="128" t="e">
        <f t="shared" si="32"/>
        <v>#REF!</v>
      </c>
      <c r="BWL22" s="128" t="e">
        <f t="shared" si="32"/>
        <v>#REF!</v>
      </c>
      <c r="BWM22" s="128" t="e">
        <f t="shared" si="32"/>
        <v>#REF!</v>
      </c>
      <c r="BWN22" s="128" t="e">
        <f t="shared" si="32"/>
        <v>#REF!</v>
      </c>
      <c r="BWO22" s="128" t="e">
        <f t="shared" si="32"/>
        <v>#REF!</v>
      </c>
      <c r="BWP22" s="128" t="e">
        <f t="shared" si="32"/>
        <v>#REF!</v>
      </c>
      <c r="BWQ22" s="128" t="e">
        <f t="shared" si="32"/>
        <v>#REF!</v>
      </c>
      <c r="BWR22" s="128" t="e">
        <f t="shared" si="32"/>
        <v>#REF!</v>
      </c>
      <c r="BWS22" s="128" t="e">
        <f t="shared" si="32"/>
        <v>#REF!</v>
      </c>
      <c r="BWT22" s="128" t="e">
        <f t="shared" si="32"/>
        <v>#REF!</v>
      </c>
      <c r="BWU22" s="128" t="e">
        <f t="shared" si="32"/>
        <v>#REF!</v>
      </c>
      <c r="BWV22" s="128" t="e">
        <f t="shared" si="32"/>
        <v>#REF!</v>
      </c>
      <c r="BWW22" s="128" t="e">
        <f t="shared" si="32"/>
        <v>#REF!</v>
      </c>
      <c r="BWX22" s="128" t="e">
        <f t="shared" si="32"/>
        <v>#REF!</v>
      </c>
      <c r="BWY22" s="128" t="e">
        <f t="shared" si="32"/>
        <v>#REF!</v>
      </c>
      <c r="BWZ22" s="128" t="e">
        <f t="shared" si="32"/>
        <v>#REF!</v>
      </c>
      <c r="BXA22" s="128" t="e">
        <f t="shared" si="32"/>
        <v>#REF!</v>
      </c>
      <c r="BXB22" s="128" t="e">
        <f t="shared" si="32"/>
        <v>#REF!</v>
      </c>
      <c r="BXC22" s="128" t="e">
        <f t="shared" si="32"/>
        <v>#REF!</v>
      </c>
      <c r="BXD22" s="128" t="e">
        <f t="shared" si="32"/>
        <v>#REF!</v>
      </c>
      <c r="BXE22" s="128" t="e">
        <f t="shared" si="32"/>
        <v>#REF!</v>
      </c>
      <c r="BXF22" s="128" t="e">
        <f t="shared" si="32"/>
        <v>#REF!</v>
      </c>
      <c r="BXG22" s="128" t="e">
        <f t="shared" si="32"/>
        <v>#REF!</v>
      </c>
      <c r="BXH22" s="128" t="e">
        <f t="shared" si="32"/>
        <v>#REF!</v>
      </c>
      <c r="BXI22" s="128" t="e">
        <f t="shared" si="32"/>
        <v>#REF!</v>
      </c>
      <c r="BXJ22" s="128" t="e">
        <f t="shared" si="32"/>
        <v>#REF!</v>
      </c>
      <c r="BXK22" s="128" t="e">
        <f t="shared" si="32"/>
        <v>#REF!</v>
      </c>
      <c r="BXL22" s="128" t="e">
        <f t="shared" si="32"/>
        <v>#REF!</v>
      </c>
      <c r="BXM22" s="128" t="e">
        <f t="shared" si="32"/>
        <v>#REF!</v>
      </c>
      <c r="BXN22" s="128" t="e">
        <f t="shared" si="32"/>
        <v>#REF!</v>
      </c>
      <c r="BXO22" s="128" t="e">
        <f t="shared" si="32"/>
        <v>#REF!</v>
      </c>
      <c r="BXP22" s="128" t="e">
        <f t="shared" si="32"/>
        <v>#REF!</v>
      </c>
      <c r="BXQ22" s="128" t="e">
        <f t="shared" si="32"/>
        <v>#REF!</v>
      </c>
      <c r="BXR22" s="128" t="e">
        <f t="shared" si="32"/>
        <v>#REF!</v>
      </c>
      <c r="BXS22" s="128" t="e">
        <f t="shared" si="32"/>
        <v>#REF!</v>
      </c>
      <c r="BXT22" s="128" t="e">
        <f t="shared" si="32"/>
        <v>#REF!</v>
      </c>
      <c r="BXU22" s="128" t="e">
        <f t="shared" si="32"/>
        <v>#REF!</v>
      </c>
      <c r="BXV22" s="128" t="e">
        <f t="shared" si="32"/>
        <v>#REF!</v>
      </c>
      <c r="BXW22" s="128" t="e">
        <f t="shared" si="32"/>
        <v>#REF!</v>
      </c>
      <c r="BXX22" s="128" t="e">
        <f t="shared" si="32"/>
        <v>#REF!</v>
      </c>
      <c r="BXY22" s="128" t="e">
        <f t="shared" si="32"/>
        <v>#REF!</v>
      </c>
      <c r="BXZ22" s="128" t="e">
        <f t="shared" si="32"/>
        <v>#REF!</v>
      </c>
      <c r="BYA22" s="128" t="e">
        <f t="shared" si="32"/>
        <v>#REF!</v>
      </c>
      <c r="BYB22" s="128" t="e">
        <f t="shared" si="32"/>
        <v>#REF!</v>
      </c>
      <c r="BYC22" s="128" t="e">
        <f t="shared" ref="BYC22:CAN22" si="33">BYI22</f>
        <v>#REF!</v>
      </c>
      <c r="BYD22" s="128" t="e">
        <f t="shared" si="33"/>
        <v>#REF!</v>
      </c>
      <c r="BYE22" s="128" t="e">
        <f t="shared" si="33"/>
        <v>#REF!</v>
      </c>
      <c r="BYF22" s="128" t="e">
        <f t="shared" si="33"/>
        <v>#REF!</v>
      </c>
      <c r="BYG22" s="128" t="e">
        <f t="shared" si="33"/>
        <v>#REF!</v>
      </c>
      <c r="BYH22" s="128" t="e">
        <f t="shared" si="33"/>
        <v>#REF!</v>
      </c>
      <c r="BYI22" s="128" t="e">
        <f t="shared" si="33"/>
        <v>#REF!</v>
      </c>
      <c r="BYJ22" s="128" t="e">
        <f t="shared" si="33"/>
        <v>#REF!</v>
      </c>
      <c r="BYK22" s="128" t="e">
        <f t="shared" si="33"/>
        <v>#REF!</v>
      </c>
      <c r="BYL22" s="128" t="e">
        <f t="shared" si="33"/>
        <v>#REF!</v>
      </c>
      <c r="BYM22" s="128" t="e">
        <f t="shared" si="33"/>
        <v>#REF!</v>
      </c>
      <c r="BYN22" s="128" t="e">
        <f t="shared" si="33"/>
        <v>#REF!</v>
      </c>
      <c r="BYO22" s="128" t="e">
        <f t="shared" si="33"/>
        <v>#REF!</v>
      </c>
      <c r="BYP22" s="128" t="e">
        <f t="shared" si="33"/>
        <v>#REF!</v>
      </c>
      <c r="BYQ22" s="128" t="e">
        <f t="shared" si="33"/>
        <v>#REF!</v>
      </c>
      <c r="BYR22" s="128" t="e">
        <f t="shared" si="33"/>
        <v>#REF!</v>
      </c>
      <c r="BYS22" s="128" t="e">
        <f t="shared" si="33"/>
        <v>#REF!</v>
      </c>
      <c r="BYT22" s="128" t="e">
        <f t="shared" si="33"/>
        <v>#REF!</v>
      </c>
      <c r="BYU22" s="128" t="e">
        <f t="shared" si="33"/>
        <v>#REF!</v>
      </c>
      <c r="BYV22" s="128" t="e">
        <f t="shared" si="33"/>
        <v>#REF!</v>
      </c>
      <c r="BYW22" s="128" t="e">
        <f t="shared" si="33"/>
        <v>#REF!</v>
      </c>
      <c r="BYX22" s="128" t="e">
        <f t="shared" si="33"/>
        <v>#REF!</v>
      </c>
      <c r="BYY22" s="128" t="e">
        <f t="shared" si="33"/>
        <v>#REF!</v>
      </c>
      <c r="BYZ22" s="128" t="e">
        <f t="shared" si="33"/>
        <v>#REF!</v>
      </c>
      <c r="BZA22" s="128" t="e">
        <f t="shared" si="33"/>
        <v>#REF!</v>
      </c>
      <c r="BZB22" s="128" t="e">
        <f t="shared" si="33"/>
        <v>#REF!</v>
      </c>
      <c r="BZC22" s="128" t="e">
        <f t="shared" si="33"/>
        <v>#REF!</v>
      </c>
      <c r="BZD22" s="128" t="e">
        <f t="shared" si="33"/>
        <v>#REF!</v>
      </c>
      <c r="BZE22" s="128" t="e">
        <f t="shared" si="33"/>
        <v>#REF!</v>
      </c>
      <c r="BZF22" s="128" t="e">
        <f t="shared" si="33"/>
        <v>#REF!</v>
      </c>
      <c r="BZG22" s="128" t="e">
        <f t="shared" si="33"/>
        <v>#REF!</v>
      </c>
      <c r="BZH22" s="128" t="e">
        <f t="shared" si="33"/>
        <v>#REF!</v>
      </c>
      <c r="BZI22" s="128" t="e">
        <f t="shared" si="33"/>
        <v>#REF!</v>
      </c>
      <c r="BZJ22" s="128" t="e">
        <f t="shared" si="33"/>
        <v>#REF!</v>
      </c>
      <c r="BZK22" s="128" t="e">
        <f t="shared" si="33"/>
        <v>#REF!</v>
      </c>
      <c r="BZL22" s="128" t="e">
        <f t="shared" si="33"/>
        <v>#REF!</v>
      </c>
      <c r="BZM22" s="128" t="e">
        <f t="shared" si="33"/>
        <v>#REF!</v>
      </c>
      <c r="BZN22" s="128" t="e">
        <f t="shared" si="33"/>
        <v>#REF!</v>
      </c>
      <c r="BZO22" s="128" t="e">
        <f t="shared" si="33"/>
        <v>#REF!</v>
      </c>
      <c r="BZP22" s="128" t="e">
        <f t="shared" si="33"/>
        <v>#REF!</v>
      </c>
      <c r="BZQ22" s="128" t="e">
        <f t="shared" si="33"/>
        <v>#REF!</v>
      </c>
      <c r="BZR22" s="128" t="e">
        <f t="shared" si="33"/>
        <v>#REF!</v>
      </c>
      <c r="BZS22" s="128" t="e">
        <f t="shared" si="33"/>
        <v>#REF!</v>
      </c>
      <c r="BZT22" s="128" t="e">
        <f t="shared" si="33"/>
        <v>#REF!</v>
      </c>
      <c r="BZU22" s="128" t="e">
        <f t="shared" si="33"/>
        <v>#REF!</v>
      </c>
      <c r="BZV22" s="128" t="e">
        <f t="shared" si="33"/>
        <v>#REF!</v>
      </c>
      <c r="BZW22" s="128" t="e">
        <f t="shared" si="33"/>
        <v>#REF!</v>
      </c>
      <c r="BZX22" s="128" t="e">
        <f t="shared" si="33"/>
        <v>#REF!</v>
      </c>
      <c r="BZY22" s="128" t="e">
        <f t="shared" si="33"/>
        <v>#REF!</v>
      </c>
      <c r="BZZ22" s="128" t="e">
        <f t="shared" si="33"/>
        <v>#REF!</v>
      </c>
      <c r="CAA22" s="128" t="e">
        <f t="shared" si="33"/>
        <v>#REF!</v>
      </c>
      <c r="CAB22" s="128" t="e">
        <f t="shared" si="33"/>
        <v>#REF!</v>
      </c>
      <c r="CAC22" s="128" t="e">
        <f t="shared" si="33"/>
        <v>#REF!</v>
      </c>
      <c r="CAD22" s="128" t="e">
        <f t="shared" si="33"/>
        <v>#REF!</v>
      </c>
      <c r="CAE22" s="128" t="e">
        <f t="shared" si="33"/>
        <v>#REF!</v>
      </c>
      <c r="CAF22" s="128" t="e">
        <f t="shared" si="33"/>
        <v>#REF!</v>
      </c>
      <c r="CAG22" s="128" t="e">
        <f t="shared" si="33"/>
        <v>#REF!</v>
      </c>
      <c r="CAH22" s="128" t="e">
        <f t="shared" si="33"/>
        <v>#REF!</v>
      </c>
      <c r="CAI22" s="128" t="e">
        <f t="shared" si="33"/>
        <v>#REF!</v>
      </c>
      <c r="CAJ22" s="128" t="e">
        <f t="shared" si="33"/>
        <v>#REF!</v>
      </c>
      <c r="CAK22" s="128" t="e">
        <f t="shared" si="33"/>
        <v>#REF!</v>
      </c>
      <c r="CAL22" s="128" t="e">
        <f t="shared" si="33"/>
        <v>#REF!</v>
      </c>
      <c r="CAM22" s="128" t="e">
        <f t="shared" si="33"/>
        <v>#REF!</v>
      </c>
      <c r="CAN22" s="128" t="e">
        <f t="shared" si="33"/>
        <v>#REF!</v>
      </c>
      <c r="CAO22" s="128" t="e">
        <f t="shared" ref="CAO22:CCZ22" si="34">CAU22</f>
        <v>#REF!</v>
      </c>
      <c r="CAP22" s="128" t="e">
        <f t="shared" si="34"/>
        <v>#REF!</v>
      </c>
      <c r="CAQ22" s="128" t="e">
        <f t="shared" si="34"/>
        <v>#REF!</v>
      </c>
      <c r="CAR22" s="128" t="e">
        <f t="shared" si="34"/>
        <v>#REF!</v>
      </c>
      <c r="CAS22" s="128" t="e">
        <f t="shared" si="34"/>
        <v>#REF!</v>
      </c>
      <c r="CAT22" s="128" t="e">
        <f t="shared" si="34"/>
        <v>#REF!</v>
      </c>
      <c r="CAU22" s="128" t="e">
        <f t="shared" si="34"/>
        <v>#REF!</v>
      </c>
      <c r="CAV22" s="128" t="e">
        <f t="shared" si="34"/>
        <v>#REF!</v>
      </c>
      <c r="CAW22" s="128" t="e">
        <f t="shared" si="34"/>
        <v>#REF!</v>
      </c>
      <c r="CAX22" s="128" t="e">
        <f t="shared" si="34"/>
        <v>#REF!</v>
      </c>
      <c r="CAY22" s="128" t="e">
        <f t="shared" si="34"/>
        <v>#REF!</v>
      </c>
      <c r="CAZ22" s="128" t="e">
        <f t="shared" si="34"/>
        <v>#REF!</v>
      </c>
      <c r="CBA22" s="128" t="e">
        <f t="shared" si="34"/>
        <v>#REF!</v>
      </c>
      <c r="CBB22" s="128" t="e">
        <f t="shared" si="34"/>
        <v>#REF!</v>
      </c>
      <c r="CBC22" s="128" t="e">
        <f t="shared" si="34"/>
        <v>#REF!</v>
      </c>
      <c r="CBD22" s="128" t="e">
        <f t="shared" si="34"/>
        <v>#REF!</v>
      </c>
      <c r="CBE22" s="128" t="e">
        <f t="shared" si="34"/>
        <v>#REF!</v>
      </c>
      <c r="CBF22" s="128" t="e">
        <f t="shared" si="34"/>
        <v>#REF!</v>
      </c>
      <c r="CBG22" s="128" t="e">
        <f t="shared" si="34"/>
        <v>#REF!</v>
      </c>
      <c r="CBH22" s="128" t="e">
        <f t="shared" si="34"/>
        <v>#REF!</v>
      </c>
      <c r="CBI22" s="128" t="e">
        <f t="shared" si="34"/>
        <v>#REF!</v>
      </c>
      <c r="CBJ22" s="128" t="e">
        <f t="shared" si="34"/>
        <v>#REF!</v>
      </c>
      <c r="CBK22" s="128" t="e">
        <f t="shared" si="34"/>
        <v>#REF!</v>
      </c>
      <c r="CBL22" s="128" t="e">
        <f t="shared" si="34"/>
        <v>#REF!</v>
      </c>
      <c r="CBM22" s="128" t="e">
        <f t="shared" si="34"/>
        <v>#REF!</v>
      </c>
      <c r="CBN22" s="128" t="e">
        <f t="shared" si="34"/>
        <v>#REF!</v>
      </c>
      <c r="CBO22" s="128" t="e">
        <f t="shared" si="34"/>
        <v>#REF!</v>
      </c>
      <c r="CBP22" s="128" t="e">
        <f t="shared" si="34"/>
        <v>#REF!</v>
      </c>
      <c r="CBQ22" s="128" t="e">
        <f t="shared" si="34"/>
        <v>#REF!</v>
      </c>
      <c r="CBR22" s="128" t="e">
        <f t="shared" si="34"/>
        <v>#REF!</v>
      </c>
      <c r="CBS22" s="128" t="e">
        <f t="shared" si="34"/>
        <v>#REF!</v>
      </c>
      <c r="CBT22" s="128" t="e">
        <f t="shared" si="34"/>
        <v>#REF!</v>
      </c>
      <c r="CBU22" s="128" t="e">
        <f t="shared" si="34"/>
        <v>#REF!</v>
      </c>
      <c r="CBV22" s="128" t="e">
        <f t="shared" si="34"/>
        <v>#REF!</v>
      </c>
      <c r="CBW22" s="128" t="e">
        <f t="shared" si="34"/>
        <v>#REF!</v>
      </c>
      <c r="CBX22" s="128" t="e">
        <f t="shared" si="34"/>
        <v>#REF!</v>
      </c>
      <c r="CBY22" s="128" t="e">
        <f t="shared" si="34"/>
        <v>#REF!</v>
      </c>
      <c r="CBZ22" s="128" t="e">
        <f t="shared" si="34"/>
        <v>#REF!</v>
      </c>
      <c r="CCA22" s="128" t="e">
        <f t="shared" si="34"/>
        <v>#REF!</v>
      </c>
      <c r="CCB22" s="128" t="e">
        <f t="shared" si="34"/>
        <v>#REF!</v>
      </c>
      <c r="CCC22" s="128" t="e">
        <f t="shared" si="34"/>
        <v>#REF!</v>
      </c>
      <c r="CCD22" s="128" t="e">
        <f t="shared" si="34"/>
        <v>#REF!</v>
      </c>
      <c r="CCE22" s="128" t="e">
        <f t="shared" si="34"/>
        <v>#REF!</v>
      </c>
      <c r="CCF22" s="128" t="e">
        <f t="shared" si="34"/>
        <v>#REF!</v>
      </c>
      <c r="CCG22" s="128" t="e">
        <f t="shared" si="34"/>
        <v>#REF!</v>
      </c>
      <c r="CCH22" s="128" t="e">
        <f t="shared" si="34"/>
        <v>#REF!</v>
      </c>
      <c r="CCI22" s="128" t="e">
        <f t="shared" si="34"/>
        <v>#REF!</v>
      </c>
      <c r="CCJ22" s="128" t="e">
        <f t="shared" si="34"/>
        <v>#REF!</v>
      </c>
      <c r="CCK22" s="128" t="e">
        <f t="shared" si="34"/>
        <v>#REF!</v>
      </c>
      <c r="CCL22" s="128" t="e">
        <f t="shared" si="34"/>
        <v>#REF!</v>
      </c>
      <c r="CCM22" s="128" t="e">
        <f t="shared" si="34"/>
        <v>#REF!</v>
      </c>
      <c r="CCN22" s="128" t="e">
        <f t="shared" si="34"/>
        <v>#REF!</v>
      </c>
      <c r="CCO22" s="128" t="e">
        <f t="shared" si="34"/>
        <v>#REF!</v>
      </c>
      <c r="CCP22" s="128" t="e">
        <f t="shared" si="34"/>
        <v>#REF!</v>
      </c>
      <c r="CCQ22" s="128" t="e">
        <f t="shared" si="34"/>
        <v>#REF!</v>
      </c>
      <c r="CCR22" s="128" t="e">
        <f t="shared" si="34"/>
        <v>#REF!</v>
      </c>
      <c r="CCS22" s="128" t="e">
        <f t="shared" si="34"/>
        <v>#REF!</v>
      </c>
      <c r="CCT22" s="128" t="e">
        <f t="shared" si="34"/>
        <v>#REF!</v>
      </c>
      <c r="CCU22" s="128" t="e">
        <f t="shared" si="34"/>
        <v>#REF!</v>
      </c>
      <c r="CCV22" s="128" t="e">
        <f t="shared" si="34"/>
        <v>#REF!</v>
      </c>
      <c r="CCW22" s="128" t="e">
        <f t="shared" si="34"/>
        <v>#REF!</v>
      </c>
      <c r="CCX22" s="128" t="e">
        <f t="shared" si="34"/>
        <v>#REF!</v>
      </c>
      <c r="CCY22" s="128" t="e">
        <f t="shared" si="34"/>
        <v>#REF!</v>
      </c>
      <c r="CCZ22" s="128" t="e">
        <f t="shared" si="34"/>
        <v>#REF!</v>
      </c>
      <c r="CDA22" s="128" t="e">
        <f t="shared" ref="CDA22:CFL22" si="35">CDG22</f>
        <v>#REF!</v>
      </c>
      <c r="CDB22" s="128" t="e">
        <f t="shared" si="35"/>
        <v>#REF!</v>
      </c>
      <c r="CDC22" s="128" t="e">
        <f t="shared" si="35"/>
        <v>#REF!</v>
      </c>
      <c r="CDD22" s="128" t="e">
        <f t="shared" si="35"/>
        <v>#REF!</v>
      </c>
      <c r="CDE22" s="128" t="e">
        <f t="shared" si="35"/>
        <v>#REF!</v>
      </c>
      <c r="CDF22" s="128" t="e">
        <f t="shared" si="35"/>
        <v>#REF!</v>
      </c>
      <c r="CDG22" s="128" t="e">
        <f t="shared" si="35"/>
        <v>#REF!</v>
      </c>
      <c r="CDH22" s="128" t="e">
        <f t="shared" si="35"/>
        <v>#REF!</v>
      </c>
      <c r="CDI22" s="128" t="e">
        <f t="shared" si="35"/>
        <v>#REF!</v>
      </c>
      <c r="CDJ22" s="128" t="e">
        <f t="shared" si="35"/>
        <v>#REF!</v>
      </c>
      <c r="CDK22" s="128" t="e">
        <f t="shared" si="35"/>
        <v>#REF!</v>
      </c>
      <c r="CDL22" s="128" t="e">
        <f t="shared" si="35"/>
        <v>#REF!</v>
      </c>
      <c r="CDM22" s="128" t="e">
        <f t="shared" si="35"/>
        <v>#REF!</v>
      </c>
      <c r="CDN22" s="128" t="e">
        <f t="shared" si="35"/>
        <v>#REF!</v>
      </c>
      <c r="CDO22" s="128" t="e">
        <f t="shared" si="35"/>
        <v>#REF!</v>
      </c>
      <c r="CDP22" s="128" t="e">
        <f t="shared" si="35"/>
        <v>#REF!</v>
      </c>
      <c r="CDQ22" s="128" t="e">
        <f t="shared" si="35"/>
        <v>#REF!</v>
      </c>
      <c r="CDR22" s="128" t="e">
        <f t="shared" si="35"/>
        <v>#REF!</v>
      </c>
      <c r="CDS22" s="128" t="e">
        <f t="shared" si="35"/>
        <v>#REF!</v>
      </c>
      <c r="CDT22" s="128" t="e">
        <f t="shared" si="35"/>
        <v>#REF!</v>
      </c>
      <c r="CDU22" s="128" t="e">
        <f t="shared" si="35"/>
        <v>#REF!</v>
      </c>
      <c r="CDV22" s="128" t="e">
        <f t="shared" si="35"/>
        <v>#REF!</v>
      </c>
      <c r="CDW22" s="128" t="e">
        <f t="shared" si="35"/>
        <v>#REF!</v>
      </c>
      <c r="CDX22" s="128" t="e">
        <f t="shared" si="35"/>
        <v>#REF!</v>
      </c>
      <c r="CDY22" s="128" t="e">
        <f t="shared" si="35"/>
        <v>#REF!</v>
      </c>
      <c r="CDZ22" s="128" t="e">
        <f t="shared" si="35"/>
        <v>#REF!</v>
      </c>
      <c r="CEA22" s="128" t="e">
        <f t="shared" si="35"/>
        <v>#REF!</v>
      </c>
      <c r="CEB22" s="128" t="e">
        <f t="shared" si="35"/>
        <v>#REF!</v>
      </c>
      <c r="CEC22" s="128" t="e">
        <f t="shared" si="35"/>
        <v>#REF!</v>
      </c>
      <c r="CED22" s="128" t="e">
        <f t="shared" si="35"/>
        <v>#REF!</v>
      </c>
      <c r="CEE22" s="128" t="e">
        <f t="shared" si="35"/>
        <v>#REF!</v>
      </c>
      <c r="CEF22" s="128" t="e">
        <f t="shared" si="35"/>
        <v>#REF!</v>
      </c>
      <c r="CEG22" s="128" t="e">
        <f t="shared" si="35"/>
        <v>#REF!</v>
      </c>
      <c r="CEH22" s="128" t="e">
        <f t="shared" si="35"/>
        <v>#REF!</v>
      </c>
      <c r="CEI22" s="128" t="e">
        <f t="shared" si="35"/>
        <v>#REF!</v>
      </c>
      <c r="CEJ22" s="128" t="e">
        <f t="shared" si="35"/>
        <v>#REF!</v>
      </c>
      <c r="CEK22" s="128" t="e">
        <f t="shared" si="35"/>
        <v>#REF!</v>
      </c>
      <c r="CEL22" s="128" t="e">
        <f t="shared" si="35"/>
        <v>#REF!</v>
      </c>
      <c r="CEM22" s="128" t="e">
        <f t="shared" si="35"/>
        <v>#REF!</v>
      </c>
      <c r="CEN22" s="128" t="e">
        <f t="shared" si="35"/>
        <v>#REF!</v>
      </c>
      <c r="CEO22" s="128" t="e">
        <f t="shared" si="35"/>
        <v>#REF!</v>
      </c>
      <c r="CEP22" s="128" t="e">
        <f t="shared" si="35"/>
        <v>#REF!</v>
      </c>
      <c r="CEQ22" s="128" t="e">
        <f t="shared" si="35"/>
        <v>#REF!</v>
      </c>
      <c r="CER22" s="128" t="e">
        <f t="shared" si="35"/>
        <v>#REF!</v>
      </c>
      <c r="CES22" s="128" t="e">
        <f t="shared" si="35"/>
        <v>#REF!</v>
      </c>
      <c r="CET22" s="128" t="e">
        <f t="shared" si="35"/>
        <v>#REF!</v>
      </c>
      <c r="CEU22" s="128" t="e">
        <f t="shared" si="35"/>
        <v>#REF!</v>
      </c>
      <c r="CEV22" s="128" t="e">
        <f t="shared" si="35"/>
        <v>#REF!</v>
      </c>
      <c r="CEW22" s="128" t="e">
        <f t="shared" si="35"/>
        <v>#REF!</v>
      </c>
      <c r="CEX22" s="128" t="e">
        <f t="shared" si="35"/>
        <v>#REF!</v>
      </c>
      <c r="CEY22" s="128" t="e">
        <f t="shared" si="35"/>
        <v>#REF!</v>
      </c>
      <c r="CEZ22" s="128" t="e">
        <f t="shared" si="35"/>
        <v>#REF!</v>
      </c>
      <c r="CFA22" s="128" t="e">
        <f t="shared" si="35"/>
        <v>#REF!</v>
      </c>
      <c r="CFB22" s="128" t="e">
        <f t="shared" si="35"/>
        <v>#REF!</v>
      </c>
      <c r="CFC22" s="128" t="e">
        <f t="shared" si="35"/>
        <v>#REF!</v>
      </c>
      <c r="CFD22" s="128" t="e">
        <f t="shared" si="35"/>
        <v>#REF!</v>
      </c>
      <c r="CFE22" s="128" t="e">
        <f t="shared" si="35"/>
        <v>#REF!</v>
      </c>
      <c r="CFF22" s="128" t="e">
        <f t="shared" si="35"/>
        <v>#REF!</v>
      </c>
      <c r="CFG22" s="128" t="e">
        <f t="shared" si="35"/>
        <v>#REF!</v>
      </c>
      <c r="CFH22" s="128" t="e">
        <f t="shared" si="35"/>
        <v>#REF!</v>
      </c>
      <c r="CFI22" s="128" t="e">
        <f t="shared" si="35"/>
        <v>#REF!</v>
      </c>
      <c r="CFJ22" s="128" t="e">
        <f t="shared" si="35"/>
        <v>#REF!</v>
      </c>
      <c r="CFK22" s="128" t="e">
        <f t="shared" si="35"/>
        <v>#REF!</v>
      </c>
      <c r="CFL22" s="128" t="e">
        <f t="shared" si="35"/>
        <v>#REF!</v>
      </c>
      <c r="CFM22" s="128" t="e">
        <f t="shared" ref="CFM22:CHX22" si="36">CFS22</f>
        <v>#REF!</v>
      </c>
      <c r="CFN22" s="128" t="e">
        <f t="shared" si="36"/>
        <v>#REF!</v>
      </c>
      <c r="CFO22" s="128" t="e">
        <f t="shared" si="36"/>
        <v>#REF!</v>
      </c>
      <c r="CFP22" s="128" t="e">
        <f t="shared" si="36"/>
        <v>#REF!</v>
      </c>
      <c r="CFQ22" s="128" t="e">
        <f t="shared" si="36"/>
        <v>#REF!</v>
      </c>
      <c r="CFR22" s="128" t="e">
        <f t="shared" si="36"/>
        <v>#REF!</v>
      </c>
      <c r="CFS22" s="128" t="e">
        <f t="shared" si="36"/>
        <v>#REF!</v>
      </c>
      <c r="CFT22" s="128" t="e">
        <f t="shared" si="36"/>
        <v>#REF!</v>
      </c>
      <c r="CFU22" s="128" t="e">
        <f t="shared" si="36"/>
        <v>#REF!</v>
      </c>
      <c r="CFV22" s="128" t="e">
        <f t="shared" si="36"/>
        <v>#REF!</v>
      </c>
      <c r="CFW22" s="128" t="e">
        <f t="shared" si="36"/>
        <v>#REF!</v>
      </c>
      <c r="CFX22" s="128" t="e">
        <f t="shared" si="36"/>
        <v>#REF!</v>
      </c>
      <c r="CFY22" s="128" t="e">
        <f t="shared" si="36"/>
        <v>#REF!</v>
      </c>
      <c r="CFZ22" s="128" t="e">
        <f t="shared" si="36"/>
        <v>#REF!</v>
      </c>
      <c r="CGA22" s="128" t="e">
        <f t="shared" si="36"/>
        <v>#REF!</v>
      </c>
      <c r="CGB22" s="128" t="e">
        <f t="shared" si="36"/>
        <v>#REF!</v>
      </c>
      <c r="CGC22" s="128" t="e">
        <f t="shared" si="36"/>
        <v>#REF!</v>
      </c>
      <c r="CGD22" s="128" t="e">
        <f t="shared" si="36"/>
        <v>#REF!</v>
      </c>
      <c r="CGE22" s="128" t="e">
        <f t="shared" si="36"/>
        <v>#REF!</v>
      </c>
      <c r="CGF22" s="128" t="e">
        <f t="shared" si="36"/>
        <v>#REF!</v>
      </c>
      <c r="CGG22" s="128" t="e">
        <f t="shared" si="36"/>
        <v>#REF!</v>
      </c>
      <c r="CGH22" s="128" t="e">
        <f t="shared" si="36"/>
        <v>#REF!</v>
      </c>
      <c r="CGI22" s="128" t="e">
        <f t="shared" si="36"/>
        <v>#REF!</v>
      </c>
      <c r="CGJ22" s="128" t="e">
        <f t="shared" si="36"/>
        <v>#REF!</v>
      </c>
      <c r="CGK22" s="128" t="e">
        <f t="shared" si="36"/>
        <v>#REF!</v>
      </c>
      <c r="CGL22" s="128" t="e">
        <f t="shared" si="36"/>
        <v>#REF!</v>
      </c>
      <c r="CGM22" s="128" t="e">
        <f t="shared" si="36"/>
        <v>#REF!</v>
      </c>
      <c r="CGN22" s="128" t="e">
        <f t="shared" si="36"/>
        <v>#REF!</v>
      </c>
      <c r="CGO22" s="128" t="e">
        <f t="shared" si="36"/>
        <v>#REF!</v>
      </c>
      <c r="CGP22" s="128" t="e">
        <f t="shared" si="36"/>
        <v>#REF!</v>
      </c>
      <c r="CGQ22" s="128" t="e">
        <f t="shared" si="36"/>
        <v>#REF!</v>
      </c>
      <c r="CGR22" s="128" t="e">
        <f t="shared" si="36"/>
        <v>#REF!</v>
      </c>
      <c r="CGS22" s="128" t="e">
        <f t="shared" si="36"/>
        <v>#REF!</v>
      </c>
      <c r="CGT22" s="128" t="e">
        <f t="shared" si="36"/>
        <v>#REF!</v>
      </c>
      <c r="CGU22" s="128" t="e">
        <f t="shared" si="36"/>
        <v>#REF!</v>
      </c>
      <c r="CGV22" s="128" t="e">
        <f t="shared" si="36"/>
        <v>#REF!</v>
      </c>
      <c r="CGW22" s="128" t="e">
        <f t="shared" si="36"/>
        <v>#REF!</v>
      </c>
      <c r="CGX22" s="128" t="e">
        <f t="shared" si="36"/>
        <v>#REF!</v>
      </c>
      <c r="CGY22" s="128" t="e">
        <f t="shared" si="36"/>
        <v>#REF!</v>
      </c>
      <c r="CGZ22" s="128" t="e">
        <f t="shared" si="36"/>
        <v>#REF!</v>
      </c>
      <c r="CHA22" s="128" t="e">
        <f t="shared" si="36"/>
        <v>#REF!</v>
      </c>
      <c r="CHB22" s="128" t="e">
        <f t="shared" si="36"/>
        <v>#REF!</v>
      </c>
      <c r="CHC22" s="128" t="e">
        <f t="shared" si="36"/>
        <v>#REF!</v>
      </c>
      <c r="CHD22" s="128" t="e">
        <f t="shared" si="36"/>
        <v>#REF!</v>
      </c>
      <c r="CHE22" s="128" t="e">
        <f t="shared" si="36"/>
        <v>#REF!</v>
      </c>
      <c r="CHF22" s="128" t="e">
        <f t="shared" si="36"/>
        <v>#REF!</v>
      </c>
      <c r="CHG22" s="128" t="e">
        <f t="shared" si="36"/>
        <v>#REF!</v>
      </c>
      <c r="CHH22" s="128" t="e">
        <f t="shared" si="36"/>
        <v>#REF!</v>
      </c>
      <c r="CHI22" s="128" t="e">
        <f t="shared" si="36"/>
        <v>#REF!</v>
      </c>
      <c r="CHJ22" s="128" t="e">
        <f t="shared" si="36"/>
        <v>#REF!</v>
      </c>
      <c r="CHK22" s="128" t="e">
        <f t="shared" si="36"/>
        <v>#REF!</v>
      </c>
      <c r="CHL22" s="128" t="e">
        <f t="shared" si="36"/>
        <v>#REF!</v>
      </c>
      <c r="CHM22" s="128" t="e">
        <f t="shared" si="36"/>
        <v>#REF!</v>
      </c>
      <c r="CHN22" s="128" t="e">
        <f t="shared" si="36"/>
        <v>#REF!</v>
      </c>
      <c r="CHO22" s="128" t="e">
        <f t="shared" si="36"/>
        <v>#REF!</v>
      </c>
      <c r="CHP22" s="128" t="e">
        <f t="shared" si="36"/>
        <v>#REF!</v>
      </c>
      <c r="CHQ22" s="128" t="e">
        <f t="shared" si="36"/>
        <v>#REF!</v>
      </c>
      <c r="CHR22" s="128" t="e">
        <f t="shared" si="36"/>
        <v>#REF!</v>
      </c>
      <c r="CHS22" s="128" t="e">
        <f t="shared" si="36"/>
        <v>#REF!</v>
      </c>
      <c r="CHT22" s="128" t="e">
        <f t="shared" si="36"/>
        <v>#REF!</v>
      </c>
      <c r="CHU22" s="128" t="e">
        <f t="shared" si="36"/>
        <v>#REF!</v>
      </c>
      <c r="CHV22" s="128" t="e">
        <f t="shared" si="36"/>
        <v>#REF!</v>
      </c>
      <c r="CHW22" s="128" t="e">
        <f t="shared" si="36"/>
        <v>#REF!</v>
      </c>
      <c r="CHX22" s="128" t="e">
        <f t="shared" si="36"/>
        <v>#REF!</v>
      </c>
      <c r="CHY22" s="128" t="e">
        <f t="shared" ref="CHY22:CKJ22" si="37">CIE22</f>
        <v>#REF!</v>
      </c>
      <c r="CHZ22" s="128" t="e">
        <f t="shared" si="37"/>
        <v>#REF!</v>
      </c>
      <c r="CIA22" s="128" t="e">
        <f t="shared" si="37"/>
        <v>#REF!</v>
      </c>
      <c r="CIB22" s="128" t="e">
        <f t="shared" si="37"/>
        <v>#REF!</v>
      </c>
      <c r="CIC22" s="128" t="e">
        <f t="shared" si="37"/>
        <v>#REF!</v>
      </c>
      <c r="CID22" s="128" t="e">
        <f t="shared" si="37"/>
        <v>#REF!</v>
      </c>
      <c r="CIE22" s="128" t="e">
        <f t="shared" si="37"/>
        <v>#REF!</v>
      </c>
      <c r="CIF22" s="128" t="e">
        <f t="shared" si="37"/>
        <v>#REF!</v>
      </c>
      <c r="CIG22" s="128" t="e">
        <f t="shared" si="37"/>
        <v>#REF!</v>
      </c>
      <c r="CIH22" s="128" t="e">
        <f t="shared" si="37"/>
        <v>#REF!</v>
      </c>
      <c r="CII22" s="128" t="e">
        <f t="shared" si="37"/>
        <v>#REF!</v>
      </c>
      <c r="CIJ22" s="128" t="e">
        <f t="shared" si="37"/>
        <v>#REF!</v>
      </c>
      <c r="CIK22" s="128" t="e">
        <f t="shared" si="37"/>
        <v>#REF!</v>
      </c>
      <c r="CIL22" s="128" t="e">
        <f t="shared" si="37"/>
        <v>#REF!</v>
      </c>
      <c r="CIM22" s="128" t="e">
        <f t="shared" si="37"/>
        <v>#REF!</v>
      </c>
      <c r="CIN22" s="128" t="e">
        <f t="shared" si="37"/>
        <v>#REF!</v>
      </c>
      <c r="CIO22" s="128" t="e">
        <f t="shared" si="37"/>
        <v>#REF!</v>
      </c>
      <c r="CIP22" s="128" t="e">
        <f t="shared" si="37"/>
        <v>#REF!</v>
      </c>
      <c r="CIQ22" s="128" t="e">
        <f t="shared" si="37"/>
        <v>#REF!</v>
      </c>
      <c r="CIR22" s="128" t="e">
        <f t="shared" si="37"/>
        <v>#REF!</v>
      </c>
      <c r="CIS22" s="128" t="e">
        <f t="shared" si="37"/>
        <v>#REF!</v>
      </c>
      <c r="CIT22" s="128" t="e">
        <f t="shared" si="37"/>
        <v>#REF!</v>
      </c>
      <c r="CIU22" s="128" t="e">
        <f t="shared" si="37"/>
        <v>#REF!</v>
      </c>
      <c r="CIV22" s="128" t="e">
        <f t="shared" si="37"/>
        <v>#REF!</v>
      </c>
      <c r="CIW22" s="128" t="e">
        <f t="shared" si="37"/>
        <v>#REF!</v>
      </c>
      <c r="CIX22" s="128" t="e">
        <f t="shared" si="37"/>
        <v>#REF!</v>
      </c>
      <c r="CIY22" s="128" t="e">
        <f t="shared" si="37"/>
        <v>#REF!</v>
      </c>
      <c r="CIZ22" s="128" t="e">
        <f t="shared" si="37"/>
        <v>#REF!</v>
      </c>
      <c r="CJA22" s="128" t="e">
        <f t="shared" si="37"/>
        <v>#REF!</v>
      </c>
      <c r="CJB22" s="128" t="e">
        <f t="shared" si="37"/>
        <v>#REF!</v>
      </c>
      <c r="CJC22" s="128" t="e">
        <f t="shared" si="37"/>
        <v>#REF!</v>
      </c>
      <c r="CJD22" s="128" t="e">
        <f t="shared" si="37"/>
        <v>#REF!</v>
      </c>
      <c r="CJE22" s="128" t="e">
        <f t="shared" si="37"/>
        <v>#REF!</v>
      </c>
      <c r="CJF22" s="128" t="e">
        <f t="shared" si="37"/>
        <v>#REF!</v>
      </c>
      <c r="CJG22" s="128" t="e">
        <f t="shared" si="37"/>
        <v>#REF!</v>
      </c>
      <c r="CJH22" s="128" t="e">
        <f t="shared" si="37"/>
        <v>#REF!</v>
      </c>
      <c r="CJI22" s="128" t="e">
        <f t="shared" si="37"/>
        <v>#REF!</v>
      </c>
      <c r="CJJ22" s="128" t="e">
        <f t="shared" si="37"/>
        <v>#REF!</v>
      </c>
      <c r="CJK22" s="128" t="e">
        <f t="shared" si="37"/>
        <v>#REF!</v>
      </c>
      <c r="CJL22" s="128" t="e">
        <f t="shared" si="37"/>
        <v>#REF!</v>
      </c>
      <c r="CJM22" s="128" t="e">
        <f t="shared" si="37"/>
        <v>#REF!</v>
      </c>
      <c r="CJN22" s="128" t="e">
        <f t="shared" si="37"/>
        <v>#REF!</v>
      </c>
      <c r="CJO22" s="128" t="e">
        <f t="shared" si="37"/>
        <v>#REF!</v>
      </c>
      <c r="CJP22" s="128" t="e">
        <f t="shared" si="37"/>
        <v>#REF!</v>
      </c>
      <c r="CJQ22" s="128" t="e">
        <f t="shared" si="37"/>
        <v>#REF!</v>
      </c>
      <c r="CJR22" s="128" t="e">
        <f t="shared" si="37"/>
        <v>#REF!</v>
      </c>
      <c r="CJS22" s="128" t="e">
        <f t="shared" si="37"/>
        <v>#REF!</v>
      </c>
      <c r="CJT22" s="128" t="e">
        <f t="shared" si="37"/>
        <v>#REF!</v>
      </c>
      <c r="CJU22" s="128" t="e">
        <f t="shared" si="37"/>
        <v>#REF!</v>
      </c>
      <c r="CJV22" s="128" t="e">
        <f t="shared" si="37"/>
        <v>#REF!</v>
      </c>
      <c r="CJW22" s="128" t="e">
        <f t="shared" si="37"/>
        <v>#REF!</v>
      </c>
      <c r="CJX22" s="128" t="e">
        <f t="shared" si="37"/>
        <v>#REF!</v>
      </c>
      <c r="CJY22" s="128" t="e">
        <f t="shared" si="37"/>
        <v>#REF!</v>
      </c>
      <c r="CJZ22" s="128" t="e">
        <f t="shared" si="37"/>
        <v>#REF!</v>
      </c>
      <c r="CKA22" s="128" t="e">
        <f t="shared" si="37"/>
        <v>#REF!</v>
      </c>
      <c r="CKB22" s="128" t="e">
        <f t="shared" si="37"/>
        <v>#REF!</v>
      </c>
      <c r="CKC22" s="128" t="e">
        <f t="shared" si="37"/>
        <v>#REF!</v>
      </c>
      <c r="CKD22" s="128" t="e">
        <f t="shared" si="37"/>
        <v>#REF!</v>
      </c>
      <c r="CKE22" s="128" t="e">
        <f t="shared" si="37"/>
        <v>#REF!</v>
      </c>
      <c r="CKF22" s="128" t="e">
        <f t="shared" si="37"/>
        <v>#REF!</v>
      </c>
      <c r="CKG22" s="128" t="e">
        <f t="shared" si="37"/>
        <v>#REF!</v>
      </c>
      <c r="CKH22" s="128" t="e">
        <f t="shared" si="37"/>
        <v>#REF!</v>
      </c>
      <c r="CKI22" s="128" t="e">
        <f t="shared" si="37"/>
        <v>#REF!</v>
      </c>
      <c r="CKJ22" s="128" t="e">
        <f t="shared" si="37"/>
        <v>#REF!</v>
      </c>
      <c r="CKK22" s="128" t="e">
        <f t="shared" ref="CKK22:CMV22" si="38">CKQ22</f>
        <v>#REF!</v>
      </c>
      <c r="CKL22" s="128" t="e">
        <f t="shared" si="38"/>
        <v>#REF!</v>
      </c>
      <c r="CKM22" s="128" t="e">
        <f t="shared" si="38"/>
        <v>#REF!</v>
      </c>
      <c r="CKN22" s="128" t="e">
        <f t="shared" si="38"/>
        <v>#REF!</v>
      </c>
      <c r="CKO22" s="128" t="e">
        <f t="shared" si="38"/>
        <v>#REF!</v>
      </c>
      <c r="CKP22" s="128" t="e">
        <f t="shared" si="38"/>
        <v>#REF!</v>
      </c>
      <c r="CKQ22" s="128" t="e">
        <f t="shared" si="38"/>
        <v>#REF!</v>
      </c>
      <c r="CKR22" s="128" t="e">
        <f t="shared" si="38"/>
        <v>#REF!</v>
      </c>
      <c r="CKS22" s="128" t="e">
        <f t="shared" si="38"/>
        <v>#REF!</v>
      </c>
      <c r="CKT22" s="128" t="e">
        <f t="shared" si="38"/>
        <v>#REF!</v>
      </c>
      <c r="CKU22" s="128" t="e">
        <f t="shared" si="38"/>
        <v>#REF!</v>
      </c>
      <c r="CKV22" s="128" t="e">
        <f t="shared" si="38"/>
        <v>#REF!</v>
      </c>
      <c r="CKW22" s="128" t="e">
        <f t="shared" si="38"/>
        <v>#REF!</v>
      </c>
      <c r="CKX22" s="128" t="e">
        <f t="shared" si="38"/>
        <v>#REF!</v>
      </c>
      <c r="CKY22" s="128" t="e">
        <f t="shared" si="38"/>
        <v>#REF!</v>
      </c>
      <c r="CKZ22" s="128" t="e">
        <f t="shared" si="38"/>
        <v>#REF!</v>
      </c>
      <c r="CLA22" s="128" t="e">
        <f t="shared" si="38"/>
        <v>#REF!</v>
      </c>
      <c r="CLB22" s="128" t="e">
        <f t="shared" si="38"/>
        <v>#REF!</v>
      </c>
      <c r="CLC22" s="128" t="e">
        <f t="shared" si="38"/>
        <v>#REF!</v>
      </c>
      <c r="CLD22" s="128" t="e">
        <f t="shared" si="38"/>
        <v>#REF!</v>
      </c>
      <c r="CLE22" s="128" t="e">
        <f t="shared" si="38"/>
        <v>#REF!</v>
      </c>
      <c r="CLF22" s="128" t="e">
        <f t="shared" si="38"/>
        <v>#REF!</v>
      </c>
      <c r="CLG22" s="128" t="e">
        <f t="shared" si="38"/>
        <v>#REF!</v>
      </c>
      <c r="CLH22" s="128" t="e">
        <f t="shared" si="38"/>
        <v>#REF!</v>
      </c>
      <c r="CLI22" s="128" t="e">
        <f t="shared" si="38"/>
        <v>#REF!</v>
      </c>
      <c r="CLJ22" s="128" t="e">
        <f t="shared" si="38"/>
        <v>#REF!</v>
      </c>
      <c r="CLK22" s="128" t="e">
        <f t="shared" si="38"/>
        <v>#REF!</v>
      </c>
      <c r="CLL22" s="128" t="e">
        <f t="shared" si="38"/>
        <v>#REF!</v>
      </c>
      <c r="CLM22" s="128" t="e">
        <f t="shared" si="38"/>
        <v>#REF!</v>
      </c>
      <c r="CLN22" s="128" t="e">
        <f t="shared" si="38"/>
        <v>#REF!</v>
      </c>
      <c r="CLO22" s="128" t="e">
        <f t="shared" si="38"/>
        <v>#REF!</v>
      </c>
      <c r="CLP22" s="128" t="e">
        <f t="shared" si="38"/>
        <v>#REF!</v>
      </c>
      <c r="CLQ22" s="128" t="e">
        <f t="shared" si="38"/>
        <v>#REF!</v>
      </c>
      <c r="CLR22" s="128" t="e">
        <f t="shared" si="38"/>
        <v>#REF!</v>
      </c>
      <c r="CLS22" s="128" t="e">
        <f t="shared" si="38"/>
        <v>#REF!</v>
      </c>
      <c r="CLT22" s="128" t="e">
        <f t="shared" si="38"/>
        <v>#REF!</v>
      </c>
      <c r="CLU22" s="128" t="e">
        <f t="shared" si="38"/>
        <v>#REF!</v>
      </c>
      <c r="CLV22" s="128" t="e">
        <f t="shared" si="38"/>
        <v>#REF!</v>
      </c>
      <c r="CLW22" s="128" t="e">
        <f t="shared" si="38"/>
        <v>#REF!</v>
      </c>
      <c r="CLX22" s="128" t="e">
        <f t="shared" si="38"/>
        <v>#REF!</v>
      </c>
      <c r="CLY22" s="128" t="e">
        <f t="shared" si="38"/>
        <v>#REF!</v>
      </c>
      <c r="CLZ22" s="128" t="e">
        <f t="shared" si="38"/>
        <v>#REF!</v>
      </c>
      <c r="CMA22" s="128" t="e">
        <f t="shared" si="38"/>
        <v>#REF!</v>
      </c>
      <c r="CMB22" s="128" t="e">
        <f t="shared" si="38"/>
        <v>#REF!</v>
      </c>
      <c r="CMC22" s="128" t="e">
        <f t="shared" si="38"/>
        <v>#REF!</v>
      </c>
      <c r="CMD22" s="128" t="e">
        <f t="shared" si="38"/>
        <v>#REF!</v>
      </c>
      <c r="CME22" s="128" t="e">
        <f t="shared" si="38"/>
        <v>#REF!</v>
      </c>
      <c r="CMF22" s="128" t="e">
        <f t="shared" si="38"/>
        <v>#REF!</v>
      </c>
      <c r="CMG22" s="128" t="e">
        <f t="shared" si="38"/>
        <v>#REF!</v>
      </c>
      <c r="CMH22" s="128" t="e">
        <f t="shared" si="38"/>
        <v>#REF!</v>
      </c>
      <c r="CMI22" s="128" t="e">
        <f t="shared" si="38"/>
        <v>#REF!</v>
      </c>
      <c r="CMJ22" s="128" t="e">
        <f t="shared" si="38"/>
        <v>#REF!</v>
      </c>
      <c r="CMK22" s="128" t="e">
        <f t="shared" si="38"/>
        <v>#REF!</v>
      </c>
      <c r="CML22" s="128" t="e">
        <f t="shared" si="38"/>
        <v>#REF!</v>
      </c>
      <c r="CMM22" s="128" t="e">
        <f t="shared" si="38"/>
        <v>#REF!</v>
      </c>
      <c r="CMN22" s="128" t="e">
        <f t="shared" si="38"/>
        <v>#REF!</v>
      </c>
      <c r="CMO22" s="128" t="e">
        <f t="shared" si="38"/>
        <v>#REF!</v>
      </c>
      <c r="CMP22" s="128" t="e">
        <f t="shared" si="38"/>
        <v>#REF!</v>
      </c>
      <c r="CMQ22" s="128" t="e">
        <f t="shared" si="38"/>
        <v>#REF!</v>
      </c>
      <c r="CMR22" s="128" t="e">
        <f t="shared" si="38"/>
        <v>#REF!</v>
      </c>
      <c r="CMS22" s="128" t="e">
        <f t="shared" si="38"/>
        <v>#REF!</v>
      </c>
      <c r="CMT22" s="128" t="e">
        <f t="shared" si="38"/>
        <v>#REF!</v>
      </c>
      <c r="CMU22" s="128" t="e">
        <f t="shared" si="38"/>
        <v>#REF!</v>
      </c>
      <c r="CMV22" s="128" t="e">
        <f t="shared" si="38"/>
        <v>#REF!</v>
      </c>
      <c r="CMW22" s="128" t="e">
        <f t="shared" ref="CMW22:CPH22" si="39">CNC22</f>
        <v>#REF!</v>
      </c>
      <c r="CMX22" s="128" t="e">
        <f t="shared" si="39"/>
        <v>#REF!</v>
      </c>
      <c r="CMY22" s="128" t="e">
        <f t="shared" si="39"/>
        <v>#REF!</v>
      </c>
      <c r="CMZ22" s="128" t="e">
        <f t="shared" si="39"/>
        <v>#REF!</v>
      </c>
      <c r="CNA22" s="128" t="e">
        <f t="shared" si="39"/>
        <v>#REF!</v>
      </c>
      <c r="CNB22" s="128" t="e">
        <f t="shared" si="39"/>
        <v>#REF!</v>
      </c>
      <c r="CNC22" s="128" t="e">
        <f t="shared" si="39"/>
        <v>#REF!</v>
      </c>
      <c r="CND22" s="128" t="e">
        <f t="shared" si="39"/>
        <v>#REF!</v>
      </c>
      <c r="CNE22" s="128" t="e">
        <f t="shared" si="39"/>
        <v>#REF!</v>
      </c>
      <c r="CNF22" s="128" t="e">
        <f t="shared" si="39"/>
        <v>#REF!</v>
      </c>
      <c r="CNG22" s="128" t="e">
        <f t="shared" si="39"/>
        <v>#REF!</v>
      </c>
      <c r="CNH22" s="128" t="e">
        <f t="shared" si="39"/>
        <v>#REF!</v>
      </c>
      <c r="CNI22" s="128" t="e">
        <f t="shared" si="39"/>
        <v>#REF!</v>
      </c>
      <c r="CNJ22" s="128" t="e">
        <f t="shared" si="39"/>
        <v>#REF!</v>
      </c>
      <c r="CNK22" s="128" t="e">
        <f t="shared" si="39"/>
        <v>#REF!</v>
      </c>
      <c r="CNL22" s="128" t="e">
        <f t="shared" si="39"/>
        <v>#REF!</v>
      </c>
      <c r="CNM22" s="128" t="e">
        <f t="shared" si="39"/>
        <v>#REF!</v>
      </c>
      <c r="CNN22" s="128" t="e">
        <f t="shared" si="39"/>
        <v>#REF!</v>
      </c>
      <c r="CNO22" s="128" t="e">
        <f t="shared" si="39"/>
        <v>#REF!</v>
      </c>
      <c r="CNP22" s="128" t="e">
        <f t="shared" si="39"/>
        <v>#REF!</v>
      </c>
      <c r="CNQ22" s="128" t="e">
        <f t="shared" si="39"/>
        <v>#REF!</v>
      </c>
      <c r="CNR22" s="128" t="e">
        <f t="shared" si="39"/>
        <v>#REF!</v>
      </c>
      <c r="CNS22" s="128" t="e">
        <f t="shared" si="39"/>
        <v>#REF!</v>
      </c>
      <c r="CNT22" s="128" t="e">
        <f t="shared" si="39"/>
        <v>#REF!</v>
      </c>
      <c r="CNU22" s="128" t="e">
        <f t="shared" si="39"/>
        <v>#REF!</v>
      </c>
      <c r="CNV22" s="128" t="e">
        <f t="shared" si="39"/>
        <v>#REF!</v>
      </c>
      <c r="CNW22" s="128" t="e">
        <f t="shared" si="39"/>
        <v>#REF!</v>
      </c>
      <c r="CNX22" s="128" t="e">
        <f t="shared" si="39"/>
        <v>#REF!</v>
      </c>
      <c r="CNY22" s="128" t="e">
        <f t="shared" si="39"/>
        <v>#REF!</v>
      </c>
      <c r="CNZ22" s="128" t="e">
        <f t="shared" si="39"/>
        <v>#REF!</v>
      </c>
      <c r="COA22" s="128" t="e">
        <f t="shared" si="39"/>
        <v>#REF!</v>
      </c>
      <c r="COB22" s="128" t="e">
        <f t="shared" si="39"/>
        <v>#REF!</v>
      </c>
      <c r="COC22" s="128" t="e">
        <f t="shared" si="39"/>
        <v>#REF!</v>
      </c>
      <c r="COD22" s="128" t="e">
        <f t="shared" si="39"/>
        <v>#REF!</v>
      </c>
      <c r="COE22" s="128" t="e">
        <f t="shared" si="39"/>
        <v>#REF!</v>
      </c>
      <c r="COF22" s="128" t="e">
        <f t="shared" si="39"/>
        <v>#REF!</v>
      </c>
      <c r="COG22" s="128" t="e">
        <f t="shared" si="39"/>
        <v>#REF!</v>
      </c>
      <c r="COH22" s="128" t="e">
        <f t="shared" si="39"/>
        <v>#REF!</v>
      </c>
      <c r="COI22" s="128" t="e">
        <f t="shared" si="39"/>
        <v>#REF!</v>
      </c>
      <c r="COJ22" s="128" t="e">
        <f t="shared" si="39"/>
        <v>#REF!</v>
      </c>
      <c r="COK22" s="128" t="e">
        <f t="shared" si="39"/>
        <v>#REF!</v>
      </c>
      <c r="COL22" s="128" t="e">
        <f t="shared" si="39"/>
        <v>#REF!</v>
      </c>
      <c r="COM22" s="128" t="e">
        <f t="shared" si="39"/>
        <v>#REF!</v>
      </c>
      <c r="CON22" s="128" t="e">
        <f t="shared" si="39"/>
        <v>#REF!</v>
      </c>
      <c r="COO22" s="128" t="e">
        <f t="shared" si="39"/>
        <v>#REF!</v>
      </c>
      <c r="COP22" s="128" t="e">
        <f t="shared" si="39"/>
        <v>#REF!</v>
      </c>
      <c r="COQ22" s="128" t="e">
        <f t="shared" si="39"/>
        <v>#REF!</v>
      </c>
      <c r="COR22" s="128" t="e">
        <f t="shared" si="39"/>
        <v>#REF!</v>
      </c>
      <c r="COS22" s="128" t="e">
        <f t="shared" si="39"/>
        <v>#REF!</v>
      </c>
      <c r="COT22" s="128" t="e">
        <f t="shared" si="39"/>
        <v>#REF!</v>
      </c>
      <c r="COU22" s="128" t="e">
        <f t="shared" si="39"/>
        <v>#REF!</v>
      </c>
      <c r="COV22" s="128" t="e">
        <f t="shared" si="39"/>
        <v>#REF!</v>
      </c>
      <c r="COW22" s="128" t="e">
        <f t="shared" si="39"/>
        <v>#REF!</v>
      </c>
      <c r="COX22" s="128" t="e">
        <f t="shared" si="39"/>
        <v>#REF!</v>
      </c>
      <c r="COY22" s="128" t="e">
        <f t="shared" si="39"/>
        <v>#REF!</v>
      </c>
      <c r="COZ22" s="128" t="e">
        <f t="shared" si="39"/>
        <v>#REF!</v>
      </c>
      <c r="CPA22" s="128" t="e">
        <f t="shared" si="39"/>
        <v>#REF!</v>
      </c>
      <c r="CPB22" s="128" t="e">
        <f t="shared" si="39"/>
        <v>#REF!</v>
      </c>
      <c r="CPC22" s="128" t="e">
        <f t="shared" si="39"/>
        <v>#REF!</v>
      </c>
      <c r="CPD22" s="128" t="e">
        <f t="shared" si="39"/>
        <v>#REF!</v>
      </c>
      <c r="CPE22" s="128" t="e">
        <f t="shared" si="39"/>
        <v>#REF!</v>
      </c>
      <c r="CPF22" s="128" t="e">
        <f t="shared" si="39"/>
        <v>#REF!</v>
      </c>
      <c r="CPG22" s="128" t="e">
        <f t="shared" si="39"/>
        <v>#REF!</v>
      </c>
      <c r="CPH22" s="128" t="e">
        <f t="shared" si="39"/>
        <v>#REF!</v>
      </c>
      <c r="CPI22" s="128" t="e">
        <f t="shared" ref="CPI22:CRT22" si="40">CPO22</f>
        <v>#REF!</v>
      </c>
      <c r="CPJ22" s="128" t="e">
        <f t="shared" si="40"/>
        <v>#REF!</v>
      </c>
      <c r="CPK22" s="128" t="e">
        <f t="shared" si="40"/>
        <v>#REF!</v>
      </c>
      <c r="CPL22" s="128" t="e">
        <f t="shared" si="40"/>
        <v>#REF!</v>
      </c>
      <c r="CPM22" s="128" t="e">
        <f t="shared" si="40"/>
        <v>#REF!</v>
      </c>
      <c r="CPN22" s="128" t="e">
        <f t="shared" si="40"/>
        <v>#REF!</v>
      </c>
      <c r="CPO22" s="128" t="e">
        <f t="shared" si="40"/>
        <v>#REF!</v>
      </c>
      <c r="CPP22" s="128" t="e">
        <f t="shared" si="40"/>
        <v>#REF!</v>
      </c>
      <c r="CPQ22" s="128" t="e">
        <f t="shared" si="40"/>
        <v>#REF!</v>
      </c>
      <c r="CPR22" s="128" t="e">
        <f t="shared" si="40"/>
        <v>#REF!</v>
      </c>
      <c r="CPS22" s="128" t="e">
        <f t="shared" si="40"/>
        <v>#REF!</v>
      </c>
      <c r="CPT22" s="128" t="e">
        <f t="shared" si="40"/>
        <v>#REF!</v>
      </c>
      <c r="CPU22" s="128" t="e">
        <f t="shared" si="40"/>
        <v>#REF!</v>
      </c>
      <c r="CPV22" s="128" t="e">
        <f t="shared" si="40"/>
        <v>#REF!</v>
      </c>
      <c r="CPW22" s="128" t="e">
        <f t="shared" si="40"/>
        <v>#REF!</v>
      </c>
      <c r="CPX22" s="128" t="e">
        <f t="shared" si="40"/>
        <v>#REF!</v>
      </c>
      <c r="CPY22" s="128" t="e">
        <f t="shared" si="40"/>
        <v>#REF!</v>
      </c>
      <c r="CPZ22" s="128" t="e">
        <f t="shared" si="40"/>
        <v>#REF!</v>
      </c>
      <c r="CQA22" s="128" t="e">
        <f t="shared" si="40"/>
        <v>#REF!</v>
      </c>
      <c r="CQB22" s="128" t="e">
        <f t="shared" si="40"/>
        <v>#REF!</v>
      </c>
      <c r="CQC22" s="128" t="e">
        <f t="shared" si="40"/>
        <v>#REF!</v>
      </c>
      <c r="CQD22" s="128" t="e">
        <f t="shared" si="40"/>
        <v>#REF!</v>
      </c>
      <c r="CQE22" s="128" t="e">
        <f t="shared" si="40"/>
        <v>#REF!</v>
      </c>
      <c r="CQF22" s="128" t="e">
        <f t="shared" si="40"/>
        <v>#REF!</v>
      </c>
      <c r="CQG22" s="128" t="e">
        <f t="shared" si="40"/>
        <v>#REF!</v>
      </c>
      <c r="CQH22" s="128" t="e">
        <f t="shared" si="40"/>
        <v>#REF!</v>
      </c>
      <c r="CQI22" s="128" t="e">
        <f t="shared" si="40"/>
        <v>#REF!</v>
      </c>
      <c r="CQJ22" s="128" t="e">
        <f t="shared" si="40"/>
        <v>#REF!</v>
      </c>
      <c r="CQK22" s="128" t="e">
        <f t="shared" si="40"/>
        <v>#REF!</v>
      </c>
      <c r="CQL22" s="128" t="e">
        <f t="shared" si="40"/>
        <v>#REF!</v>
      </c>
      <c r="CQM22" s="128" t="e">
        <f t="shared" si="40"/>
        <v>#REF!</v>
      </c>
      <c r="CQN22" s="128" t="e">
        <f t="shared" si="40"/>
        <v>#REF!</v>
      </c>
      <c r="CQO22" s="128" t="e">
        <f t="shared" si="40"/>
        <v>#REF!</v>
      </c>
      <c r="CQP22" s="128" t="e">
        <f t="shared" si="40"/>
        <v>#REF!</v>
      </c>
      <c r="CQQ22" s="128" t="e">
        <f t="shared" si="40"/>
        <v>#REF!</v>
      </c>
      <c r="CQR22" s="128" t="e">
        <f t="shared" si="40"/>
        <v>#REF!</v>
      </c>
      <c r="CQS22" s="128" t="e">
        <f t="shared" si="40"/>
        <v>#REF!</v>
      </c>
      <c r="CQT22" s="128" t="e">
        <f t="shared" si="40"/>
        <v>#REF!</v>
      </c>
      <c r="CQU22" s="128" t="e">
        <f t="shared" si="40"/>
        <v>#REF!</v>
      </c>
      <c r="CQV22" s="128" t="e">
        <f t="shared" si="40"/>
        <v>#REF!</v>
      </c>
      <c r="CQW22" s="128" t="e">
        <f t="shared" si="40"/>
        <v>#REF!</v>
      </c>
      <c r="CQX22" s="128" t="e">
        <f t="shared" si="40"/>
        <v>#REF!</v>
      </c>
      <c r="CQY22" s="128" t="e">
        <f t="shared" si="40"/>
        <v>#REF!</v>
      </c>
      <c r="CQZ22" s="128" t="e">
        <f t="shared" si="40"/>
        <v>#REF!</v>
      </c>
      <c r="CRA22" s="128" t="e">
        <f t="shared" si="40"/>
        <v>#REF!</v>
      </c>
      <c r="CRB22" s="128" t="e">
        <f t="shared" si="40"/>
        <v>#REF!</v>
      </c>
      <c r="CRC22" s="128" t="e">
        <f t="shared" si="40"/>
        <v>#REF!</v>
      </c>
      <c r="CRD22" s="128" t="e">
        <f t="shared" si="40"/>
        <v>#REF!</v>
      </c>
      <c r="CRE22" s="128" t="e">
        <f t="shared" si="40"/>
        <v>#REF!</v>
      </c>
      <c r="CRF22" s="128" t="e">
        <f t="shared" si="40"/>
        <v>#REF!</v>
      </c>
      <c r="CRG22" s="128" t="e">
        <f t="shared" si="40"/>
        <v>#REF!</v>
      </c>
      <c r="CRH22" s="128" t="e">
        <f t="shared" si="40"/>
        <v>#REF!</v>
      </c>
      <c r="CRI22" s="128" t="e">
        <f t="shared" si="40"/>
        <v>#REF!</v>
      </c>
      <c r="CRJ22" s="128" t="e">
        <f t="shared" si="40"/>
        <v>#REF!</v>
      </c>
      <c r="CRK22" s="128" t="e">
        <f t="shared" si="40"/>
        <v>#REF!</v>
      </c>
      <c r="CRL22" s="128" t="e">
        <f t="shared" si="40"/>
        <v>#REF!</v>
      </c>
      <c r="CRM22" s="128" t="e">
        <f t="shared" si="40"/>
        <v>#REF!</v>
      </c>
      <c r="CRN22" s="128" t="e">
        <f t="shared" si="40"/>
        <v>#REF!</v>
      </c>
      <c r="CRO22" s="128" t="e">
        <f t="shared" si="40"/>
        <v>#REF!</v>
      </c>
      <c r="CRP22" s="128" t="e">
        <f t="shared" si="40"/>
        <v>#REF!</v>
      </c>
      <c r="CRQ22" s="128" t="e">
        <f t="shared" si="40"/>
        <v>#REF!</v>
      </c>
      <c r="CRR22" s="128" t="e">
        <f t="shared" si="40"/>
        <v>#REF!</v>
      </c>
      <c r="CRS22" s="128" t="e">
        <f t="shared" si="40"/>
        <v>#REF!</v>
      </c>
      <c r="CRT22" s="128" t="e">
        <f t="shared" si="40"/>
        <v>#REF!</v>
      </c>
      <c r="CRU22" s="128" t="e">
        <f t="shared" ref="CRU22:CUF22" si="41">CSA22</f>
        <v>#REF!</v>
      </c>
      <c r="CRV22" s="128" t="e">
        <f t="shared" si="41"/>
        <v>#REF!</v>
      </c>
      <c r="CRW22" s="128" t="e">
        <f t="shared" si="41"/>
        <v>#REF!</v>
      </c>
      <c r="CRX22" s="128" t="e">
        <f t="shared" si="41"/>
        <v>#REF!</v>
      </c>
      <c r="CRY22" s="128" t="e">
        <f t="shared" si="41"/>
        <v>#REF!</v>
      </c>
      <c r="CRZ22" s="128" t="e">
        <f t="shared" si="41"/>
        <v>#REF!</v>
      </c>
      <c r="CSA22" s="128" t="e">
        <f t="shared" si="41"/>
        <v>#REF!</v>
      </c>
      <c r="CSB22" s="128" t="e">
        <f t="shared" si="41"/>
        <v>#REF!</v>
      </c>
      <c r="CSC22" s="128" t="e">
        <f t="shared" si="41"/>
        <v>#REF!</v>
      </c>
      <c r="CSD22" s="128" t="e">
        <f t="shared" si="41"/>
        <v>#REF!</v>
      </c>
      <c r="CSE22" s="128" t="e">
        <f t="shared" si="41"/>
        <v>#REF!</v>
      </c>
      <c r="CSF22" s="128" t="e">
        <f t="shared" si="41"/>
        <v>#REF!</v>
      </c>
      <c r="CSG22" s="128" t="e">
        <f t="shared" si="41"/>
        <v>#REF!</v>
      </c>
      <c r="CSH22" s="128" t="e">
        <f t="shared" si="41"/>
        <v>#REF!</v>
      </c>
      <c r="CSI22" s="128" t="e">
        <f t="shared" si="41"/>
        <v>#REF!</v>
      </c>
      <c r="CSJ22" s="128" t="e">
        <f t="shared" si="41"/>
        <v>#REF!</v>
      </c>
      <c r="CSK22" s="128" t="e">
        <f t="shared" si="41"/>
        <v>#REF!</v>
      </c>
      <c r="CSL22" s="128" t="e">
        <f t="shared" si="41"/>
        <v>#REF!</v>
      </c>
      <c r="CSM22" s="128" t="e">
        <f t="shared" si="41"/>
        <v>#REF!</v>
      </c>
      <c r="CSN22" s="128" t="e">
        <f t="shared" si="41"/>
        <v>#REF!</v>
      </c>
      <c r="CSO22" s="128" t="e">
        <f t="shared" si="41"/>
        <v>#REF!</v>
      </c>
      <c r="CSP22" s="128" t="e">
        <f t="shared" si="41"/>
        <v>#REF!</v>
      </c>
      <c r="CSQ22" s="128" t="e">
        <f t="shared" si="41"/>
        <v>#REF!</v>
      </c>
      <c r="CSR22" s="128" t="e">
        <f t="shared" si="41"/>
        <v>#REF!</v>
      </c>
      <c r="CSS22" s="128" t="e">
        <f t="shared" si="41"/>
        <v>#REF!</v>
      </c>
      <c r="CST22" s="128" t="e">
        <f t="shared" si="41"/>
        <v>#REF!</v>
      </c>
      <c r="CSU22" s="128" t="e">
        <f t="shared" si="41"/>
        <v>#REF!</v>
      </c>
      <c r="CSV22" s="128" t="e">
        <f t="shared" si="41"/>
        <v>#REF!</v>
      </c>
      <c r="CSW22" s="128" t="e">
        <f t="shared" si="41"/>
        <v>#REF!</v>
      </c>
      <c r="CSX22" s="128" t="e">
        <f t="shared" si="41"/>
        <v>#REF!</v>
      </c>
      <c r="CSY22" s="128" t="e">
        <f t="shared" si="41"/>
        <v>#REF!</v>
      </c>
      <c r="CSZ22" s="128" t="e">
        <f t="shared" si="41"/>
        <v>#REF!</v>
      </c>
      <c r="CTA22" s="128" t="e">
        <f t="shared" si="41"/>
        <v>#REF!</v>
      </c>
      <c r="CTB22" s="128" t="e">
        <f t="shared" si="41"/>
        <v>#REF!</v>
      </c>
      <c r="CTC22" s="128" t="e">
        <f t="shared" si="41"/>
        <v>#REF!</v>
      </c>
      <c r="CTD22" s="128" t="e">
        <f t="shared" si="41"/>
        <v>#REF!</v>
      </c>
      <c r="CTE22" s="128" t="e">
        <f t="shared" si="41"/>
        <v>#REF!</v>
      </c>
      <c r="CTF22" s="128" t="e">
        <f t="shared" si="41"/>
        <v>#REF!</v>
      </c>
      <c r="CTG22" s="128" t="e">
        <f t="shared" si="41"/>
        <v>#REF!</v>
      </c>
      <c r="CTH22" s="128" t="e">
        <f t="shared" si="41"/>
        <v>#REF!</v>
      </c>
      <c r="CTI22" s="128" t="e">
        <f t="shared" si="41"/>
        <v>#REF!</v>
      </c>
      <c r="CTJ22" s="128" t="e">
        <f t="shared" si="41"/>
        <v>#REF!</v>
      </c>
      <c r="CTK22" s="128" t="e">
        <f t="shared" si="41"/>
        <v>#REF!</v>
      </c>
      <c r="CTL22" s="128" t="e">
        <f t="shared" si="41"/>
        <v>#REF!</v>
      </c>
      <c r="CTM22" s="128" t="e">
        <f t="shared" si="41"/>
        <v>#REF!</v>
      </c>
      <c r="CTN22" s="128" t="e">
        <f t="shared" si="41"/>
        <v>#REF!</v>
      </c>
      <c r="CTO22" s="128" t="e">
        <f t="shared" si="41"/>
        <v>#REF!</v>
      </c>
      <c r="CTP22" s="128" t="e">
        <f t="shared" si="41"/>
        <v>#REF!</v>
      </c>
      <c r="CTQ22" s="128" t="e">
        <f t="shared" si="41"/>
        <v>#REF!</v>
      </c>
      <c r="CTR22" s="128" t="e">
        <f t="shared" si="41"/>
        <v>#REF!</v>
      </c>
      <c r="CTS22" s="128" t="e">
        <f t="shared" si="41"/>
        <v>#REF!</v>
      </c>
      <c r="CTT22" s="128" t="e">
        <f t="shared" si="41"/>
        <v>#REF!</v>
      </c>
      <c r="CTU22" s="128" t="e">
        <f t="shared" si="41"/>
        <v>#REF!</v>
      </c>
      <c r="CTV22" s="128" t="e">
        <f t="shared" si="41"/>
        <v>#REF!</v>
      </c>
      <c r="CTW22" s="128" t="e">
        <f t="shared" si="41"/>
        <v>#REF!</v>
      </c>
      <c r="CTX22" s="128" t="e">
        <f t="shared" si="41"/>
        <v>#REF!</v>
      </c>
      <c r="CTY22" s="128" t="e">
        <f t="shared" si="41"/>
        <v>#REF!</v>
      </c>
      <c r="CTZ22" s="128" t="e">
        <f t="shared" si="41"/>
        <v>#REF!</v>
      </c>
      <c r="CUA22" s="128" t="e">
        <f t="shared" si="41"/>
        <v>#REF!</v>
      </c>
      <c r="CUB22" s="128" t="e">
        <f t="shared" si="41"/>
        <v>#REF!</v>
      </c>
      <c r="CUC22" s="128" t="e">
        <f t="shared" si="41"/>
        <v>#REF!</v>
      </c>
      <c r="CUD22" s="128" t="e">
        <f t="shared" si="41"/>
        <v>#REF!</v>
      </c>
      <c r="CUE22" s="128" t="e">
        <f t="shared" si="41"/>
        <v>#REF!</v>
      </c>
      <c r="CUF22" s="128" t="e">
        <f t="shared" si="41"/>
        <v>#REF!</v>
      </c>
      <c r="CUG22" s="128" t="e">
        <f t="shared" ref="CUG22:CWR22" si="42">CUM22</f>
        <v>#REF!</v>
      </c>
      <c r="CUH22" s="128" t="e">
        <f t="shared" si="42"/>
        <v>#REF!</v>
      </c>
      <c r="CUI22" s="128" t="e">
        <f t="shared" si="42"/>
        <v>#REF!</v>
      </c>
      <c r="CUJ22" s="128" t="e">
        <f t="shared" si="42"/>
        <v>#REF!</v>
      </c>
      <c r="CUK22" s="128" t="e">
        <f t="shared" si="42"/>
        <v>#REF!</v>
      </c>
      <c r="CUL22" s="128" t="e">
        <f t="shared" si="42"/>
        <v>#REF!</v>
      </c>
      <c r="CUM22" s="128" t="e">
        <f t="shared" si="42"/>
        <v>#REF!</v>
      </c>
      <c r="CUN22" s="128" t="e">
        <f t="shared" si="42"/>
        <v>#REF!</v>
      </c>
      <c r="CUO22" s="128" t="e">
        <f t="shared" si="42"/>
        <v>#REF!</v>
      </c>
      <c r="CUP22" s="128" t="e">
        <f t="shared" si="42"/>
        <v>#REF!</v>
      </c>
      <c r="CUQ22" s="128" t="e">
        <f t="shared" si="42"/>
        <v>#REF!</v>
      </c>
      <c r="CUR22" s="128" t="e">
        <f t="shared" si="42"/>
        <v>#REF!</v>
      </c>
      <c r="CUS22" s="128" t="e">
        <f t="shared" si="42"/>
        <v>#REF!</v>
      </c>
      <c r="CUT22" s="128" t="e">
        <f t="shared" si="42"/>
        <v>#REF!</v>
      </c>
      <c r="CUU22" s="128" t="e">
        <f t="shared" si="42"/>
        <v>#REF!</v>
      </c>
      <c r="CUV22" s="128" t="e">
        <f t="shared" si="42"/>
        <v>#REF!</v>
      </c>
      <c r="CUW22" s="128" t="e">
        <f t="shared" si="42"/>
        <v>#REF!</v>
      </c>
      <c r="CUX22" s="128" t="e">
        <f t="shared" si="42"/>
        <v>#REF!</v>
      </c>
      <c r="CUY22" s="128" t="e">
        <f t="shared" si="42"/>
        <v>#REF!</v>
      </c>
      <c r="CUZ22" s="128" t="e">
        <f t="shared" si="42"/>
        <v>#REF!</v>
      </c>
      <c r="CVA22" s="128" t="e">
        <f t="shared" si="42"/>
        <v>#REF!</v>
      </c>
      <c r="CVB22" s="128" t="e">
        <f t="shared" si="42"/>
        <v>#REF!</v>
      </c>
      <c r="CVC22" s="128" t="e">
        <f t="shared" si="42"/>
        <v>#REF!</v>
      </c>
      <c r="CVD22" s="128" t="e">
        <f t="shared" si="42"/>
        <v>#REF!</v>
      </c>
      <c r="CVE22" s="128" t="e">
        <f t="shared" si="42"/>
        <v>#REF!</v>
      </c>
      <c r="CVF22" s="128" t="e">
        <f t="shared" si="42"/>
        <v>#REF!</v>
      </c>
      <c r="CVG22" s="128" t="e">
        <f t="shared" si="42"/>
        <v>#REF!</v>
      </c>
      <c r="CVH22" s="128" t="e">
        <f t="shared" si="42"/>
        <v>#REF!</v>
      </c>
      <c r="CVI22" s="128" t="e">
        <f t="shared" si="42"/>
        <v>#REF!</v>
      </c>
      <c r="CVJ22" s="128" t="e">
        <f t="shared" si="42"/>
        <v>#REF!</v>
      </c>
      <c r="CVK22" s="128" t="e">
        <f t="shared" si="42"/>
        <v>#REF!</v>
      </c>
      <c r="CVL22" s="128" t="e">
        <f t="shared" si="42"/>
        <v>#REF!</v>
      </c>
      <c r="CVM22" s="128" t="e">
        <f t="shared" si="42"/>
        <v>#REF!</v>
      </c>
      <c r="CVN22" s="128" t="e">
        <f t="shared" si="42"/>
        <v>#REF!</v>
      </c>
      <c r="CVO22" s="128" t="e">
        <f t="shared" si="42"/>
        <v>#REF!</v>
      </c>
      <c r="CVP22" s="128" t="e">
        <f t="shared" si="42"/>
        <v>#REF!</v>
      </c>
      <c r="CVQ22" s="128" t="e">
        <f t="shared" si="42"/>
        <v>#REF!</v>
      </c>
      <c r="CVR22" s="128" t="e">
        <f t="shared" si="42"/>
        <v>#REF!</v>
      </c>
      <c r="CVS22" s="128" t="e">
        <f t="shared" si="42"/>
        <v>#REF!</v>
      </c>
      <c r="CVT22" s="128" t="e">
        <f t="shared" si="42"/>
        <v>#REF!</v>
      </c>
      <c r="CVU22" s="128" t="e">
        <f t="shared" si="42"/>
        <v>#REF!</v>
      </c>
      <c r="CVV22" s="128" t="e">
        <f t="shared" si="42"/>
        <v>#REF!</v>
      </c>
      <c r="CVW22" s="128" t="e">
        <f t="shared" si="42"/>
        <v>#REF!</v>
      </c>
      <c r="CVX22" s="128" t="e">
        <f t="shared" si="42"/>
        <v>#REF!</v>
      </c>
      <c r="CVY22" s="128" t="e">
        <f t="shared" si="42"/>
        <v>#REF!</v>
      </c>
      <c r="CVZ22" s="128" t="e">
        <f t="shared" si="42"/>
        <v>#REF!</v>
      </c>
      <c r="CWA22" s="128" t="e">
        <f t="shared" si="42"/>
        <v>#REF!</v>
      </c>
      <c r="CWB22" s="128" t="e">
        <f t="shared" si="42"/>
        <v>#REF!</v>
      </c>
      <c r="CWC22" s="128" t="e">
        <f t="shared" si="42"/>
        <v>#REF!</v>
      </c>
      <c r="CWD22" s="128" t="e">
        <f t="shared" si="42"/>
        <v>#REF!</v>
      </c>
      <c r="CWE22" s="128" t="e">
        <f t="shared" si="42"/>
        <v>#REF!</v>
      </c>
      <c r="CWF22" s="128" t="e">
        <f t="shared" si="42"/>
        <v>#REF!</v>
      </c>
      <c r="CWG22" s="128" t="e">
        <f t="shared" si="42"/>
        <v>#REF!</v>
      </c>
      <c r="CWH22" s="128" t="e">
        <f t="shared" si="42"/>
        <v>#REF!</v>
      </c>
      <c r="CWI22" s="128" t="e">
        <f t="shared" si="42"/>
        <v>#REF!</v>
      </c>
      <c r="CWJ22" s="128" t="e">
        <f t="shared" si="42"/>
        <v>#REF!</v>
      </c>
      <c r="CWK22" s="128" t="e">
        <f t="shared" si="42"/>
        <v>#REF!</v>
      </c>
      <c r="CWL22" s="128" t="e">
        <f t="shared" si="42"/>
        <v>#REF!</v>
      </c>
      <c r="CWM22" s="128" t="e">
        <f t="shared" si="42"/>
        <v>#REF!</v>
      </c>
      <c r="CWN22" s="128" t="e">
        <f t="shared" si="42"/>
        <v>#REF!</v>
      </c>
      <c r="CWO22" s="128" t="e">
        <f t="shared" si="42"/>
        <v>#REF!</v>
      </c>
      <c r="CWP22" s="128" t="e">
        <f t="shared" si="42"/>
        <v>#REF!</v>
      </c>
      <c r="CWQ22" s="128" t="e">
        <f t="shared" si="42"/>
        <v>#REF!</v>
      </c>
      <c r="CWR22" s="128" t="e">
        <f t="shared" si="42"/>
        <v>#REF!</v>
      </c>
      <c r="CWS22" s="128" t="e">
        <f t="shared" ref="CWS22:CZD22" si="43">CWY22</f>
        <v>#REF!</v>
      </c>
      <c r="CWT22" s="128" t="e">
        <f t="shared" si="43"/>
        <v>#REF!</v>
      </c>
      <c r="CWU22" s="128" t="e">
        <f t="shared" si="43"/>
        <v>#REF!</v>
      </c>
      <c r="CWV22" s="128" t="e">
        <f t="shared" si="43"/>
        <v>#REF!</v>
      </c>
      <c r="CWW22" s="128" t="e">
        <f t="shared" si="43"/>
        <v>#REF!</v>
      </c>
      <c r="CWX22" s="128" t="e">
        <f t="shared" si="43"/>
        <v>#REF!</v>
      </c>
      <c r="CWY22" s="128" t="e">
        <f t="shared" si="43"/>
        <v>#REF!</v>
      </c>
      <c r="CWZ22" s="128" t="e">
        <f t="shared" si="43"/>
        <v>#REF!</v>
      </c>
      <c r="CXA22" s="128" t="e">
        <f t="shared" si="43"/>
        <v>#REF!</v>
      </c>
      <c r="CXB22" s="128" t="e">
        <f t="shared" si="43"/>
        <v>#REF!</v>
      </c>
      <c r="CXC22" s="128" t="e">
        <f t="shared" si="43"/>
        <v>#REF!</v>
      </c>
      <c r="CXD22" s="128" t="e">
        <f t="shared" si="43"/>
        <v>#REF!</v>
      </c>
      <c r="CXE22" s="128" t="e">
        <f t="shared" si="43"/>
        <v>#REF!</v>
      </c>
      <c r="CXF22" s="128" t="e">
        <f t="shared" si="43"/>
        <v>#REF!</v>
      </c>
      <c r="CXG22" s="128" t="e">
        <f t="shared" si="43"/>
        <v>#REF!</v>
      </c>
      <c r="CXH22" s="128" t="e">
        <f t="shared" si="43"/>
        <v>#REF!</v>
      </c>
      <c r="CXI22" s="128" t="e">
        <f t="shared" si="43"/>
        <v>#REF!</v>
      </c>
      <c r="CXJ22" s="128" t="e">
        <f t="shared" si="43"/>
        <v>#REF!</v>
      </c>
      <c r="CXK22" s="128" t="e">
        <f t="shared" si="43"/>
        <v>#REF!</v>
      </c>
      <c r="CXL22" s="128" t="e">
        <f t="shared" si="43"/>
        <v>#REF!</v>
      </c>
      <c r="CXM22" s="128" t="e">
        <f t="shared" si="43"/>
        <v>#REF!</v>
      </c>
      <c r="CXN22" s="128" t="e">
        <f t="shared" si="43"/>
        <v>#REF!</v>
      </c>
      <c r="CXO22" s="128" t="e">
        <f t="shared" si="43"/>
        <v>#REF!</v>
      </c>
      <c r="CXP22" s="128" t="e">
        <f t="shared" si="43"/>
        <v>#REF!</v>
      </c>
      <c r="CXQ22" s="128" t="e">
        <f t="shared" si="43"/>
        <v>#REF!</v>
      </c>
      <c r="CXR22" s="128" t="e">
        <f t="shared" si="43"/>
        <v>#REF!</v>
      </c>
      <c r="CXS22" s="128" t="e">
        <f t="shared" si="43"/>
        <v>#REF!</v>
      </c>
      <c r="CXT22" s="128" t="e">
        <f t="shared" si="43"/>
        <v>#REF!</v>
      </c>
      <c r="CXU22" s="128" t="e">
        <f t="shared" si="43"/>
        <v>#REF!</v>
      </c>
      <c r="CXV22" s="128" t="e">
        <f t="shared" si="43"/>
        <v>#REF!</v>
      </c>
      <c r="CXW22" s="128" t="e">
        <f t="shared" si="43"/>
        <v>#REF!</v>
      </c>
      <c r="CXX22" s="128" t="e">
        <f t="shared" si="43"/>
        <v>#REF!</v>
      </c>
      <c r="CXY22" s="128" t="e">
        <f t="shared" si="43"/>
        <v>#REF!</v>
      </c>
      <c r="CXZ22" s="128" t="e">
        <f t="shared" si="43"/>
        <v>#REF!</v>
      </c>
      <c r="CYA22" s="128" t="e">
        <f t="shared" si="43"/>
        <v>#REF!</v>
      </c>
      <c r="CYB22" s="128" t="e">
        <f t="shared" si="43"/>
        <v>#REF!</v>
      </c>
      <c r="CYC22" s="128" t="e">
        <f t="shared" si="43"/>
        <v>#REF!</v>
      </c>
      <c r="CYD22" s="128" t="e">
        <f t="shared" si="43"/>
        <v>#REF!</v>
      </c>
      <c r="CYE22" s="128" t="e">
        <f t="shared" si="43"/>
        <v>#REF!</v>
      </c>
      <c r="CYF22" s="128" t="e">
        <f t="shared" si="43"/>
        <v>#REF!</v>
      </c>
      <c r="CYG22" s="128" t="e">
        <f t="shared" si="43"/>
        <v>#REF!</v>
      </c>
      <c r="CYH22" s="128" t="e">
        <f t="shared" si="43"/>
        <v>#REF!</v>
      </c>
      <c r="CYI22" s="128" t="e">
        <f t="shared" si="43"/>
        <v>#REF!</v>
      </c>
      <c r="CYJ22" s="128" t="e">
        <f t="shared" si="43"/>
        <v>#REF!</v>
      </c>
      <c r="CYK22" s="128" t="e">
        <f t="shared" si="43"/>
        <v>#REF!</v>
      </c>
      <c r="CYL22" s="128" t="e">
        <f t="shared" si="43"/>
        <v>#REF!</v>
      </c>
      <c r="CYM22" s="128" t="e">
        <f t="shared" si="43"/>
        <v>#REF!</v>
      </c>
      <c r="CYN22" s="128" t="e">
        <f t="shared" si="43"/>
        <v>#REF!</v>
      </c>
      <c r="CYO22" s="128" t="e">
        <f t="shared" si="43"/>
        <v>#REF!</v>
      </c>
      <c r="CYP22" s="128" t="e">
        <f t="shared" si="43"/>
        <v>#REF!</v>
      </c>
      <c r="CYQ22" s="128" t="e">
        <f t="shared" si="43"/>
        <v>#REF!</v>
      </c>
      <c r="CYR22" s="128" t="e">
        <f t="shared" si="43"/>
        <v>#REF!</v>
      </c>
      <c r="CYS22" s="128" t="e">
        <f t="shared" si="43"/>
        <v>#REF!</v>
      </c>
      <c r="CYT22" s="128" t="e">
        <f t="shared" si="43"/>
        <v>#REF!</v>
      </c>
      <c r="CYU22" s="128" t="e">
        <f t="shared" si="43"/>
        <v>#REF!</v>
      </c>
      <c r="CYV22" s="128" t="e">
        <f t="shared" si="43"/>
        <v>#REF!</v>
      </c>
      <c r="CYW22" s="128" t="e">
        <f t="shared" si="43"/>
        <v>#REF!</v>
      </c>
      <c r="CYX22" s="128" t="e">
        <f t="shared" si="43"/>
        <v>#REF!</v>
      </c>
      <c r="CYY22" s="128" t="e">
        <f t="shared" si="43"/>
        <v>#REF!</v>
      </c>
      <c r="CYZ22" s="128" t="e">
        <f t="shared" si="43"/>
        <v>#REF!</v>
      </c>
      <c r="CZA22" s="128" t="e">
        <f t="shared" si="43"/>
        <v>#REF!</v>
      </c>
      <c r="CZB22" s="128" t="e">
        <f t="shared" si="43"/>
        <v>#REF!</v>
      </c>
      <c r="CZC22" s="128" t="e">
        <f t="shared" si="43"/>
        <v>#REF!</v>
      </c>
      <c r="CZD22" s="128" t="e">
        <f t="shared" si="43"/>
        <v>#REF!</v>
      </c>
      <c r="CZE22" s="128" t="e">
        <f t="shared" ref="CZE22:DBP22" si="44">CZK22</f>
        <v>#REF!</v>
      </c>
      <c r="CZF22" s="128" t="e">
        <f t="shared" si="44"/>
        <v>#REF!</v>
      </c>
      <c r="CZG22" s="128" t="e">
        <f t="shared" si="44"/>
        <v>#REF!</v>
      </c>
      <c r="CZH22" s="128" t="e">
        <f t="shared" si="44"/>
        <v>#REF!</v>
      </c>
      <c r="CZI22" s="128" t="e">
        <f t="shared" si="44"/>
        <v>#REF!</v>
      </c>
      <c r="CZJ22" s="128" t="e">
        <f t="shared" si="44"/>
        <v>#REF!</v>
      </c>
      <c r="CZK22" s="128" t="e">
        <f t="shared" si="44"/>
        <v>#REF!</v>
      </c>
      <c r="CZL22" s="128" t="e">
        <f t="shared" si="44"/>
        <v>#REF!</v>
      </c>
      <c r="CZM22" s="128" t="e">
        <f t="shared" si="44"/>
        <v>#REF!</v>
      </c>
      <c r="CZN22" s="128" t="e">
        <f t="shared" si="44"/>
        <v>#REF!</v>
      </c>
      <c r="CZO22" s="128" t="e">
        <f t="shared" si="44"/>
        <v>#REF!</v>
      </c>
      <c r="CZP22" s="128" t="e">
        <f t="shared" si="44"/>
        <v>#REF!</v>
      </c>
      <c r="CZQ22" s="128" t="e">
        <f t="shared" si="44"/>
        <v>#REF!</v>
      </c>
      <c r="CZR22" s="128" t="e">
        <f t="shared" si="44"/>
        <v>#REF!</v>
      </c>
      <c r="CZS22" s="128" t="e">
        <f t="shared" si="44"/>
        <v>#REF!</v>
      </c>
      <c r="CZT22" s="128" t="e">
        <f t="shared" si="44"/>
        <v>#REF!</v>
      </c>
      <c r="CZU22" s="128" t="e">
        <f t="shared" si="44"/>
        <v>#REF!</v>
      </c>
      <c r="CZV22" s="128" t="e">
        <f t="shared" si="44"/>
        <v>#REF!</v>
      </c>
      <c r="CZW22" s="128" t="e">
        <f t="shared" si="44"/>
        <v>#REF!</v>
      </c>
      <c r="CZX22" s="128" t="e">
        <f t="shared" si="44"/>
        <v>#REF!</v>
      </c>
      <c r="CZY22" s="128" t="e">
        <f t="shared" si="44"/>
        <v>#REF!</v>
      </c>
      <c r="CZZ22" s="128" t="e">
        <f t="shared" si="44"/>
        <v>#REF!</v>
      </c>
      <c r="DAA22" s="128" t="e">
        <f t="shared" si="44"/>
        <v>#REF!</v>
      </c>
      <c r="DAB22" s="128" t="e">
        <f t="shared" si="44"/>
        <v>#REF!</v>
      </c>
      <c r="DAC22" s="128" t="e">
        <f t="shared" si="44"/>
        <v>#REF!</v>
      </c>
      <c r="DAD22" s="128" t="e">
        <f t="shared" si="44"/>
        <v>#REF!</v>
      </c>
      <c r="DAE22" s="128" t="e">
        <f t="shared" si="44"/>
        <v>#REF!</v>
      </c>
      <c r="DAF22" s="128" t="e">
        <f t="shared" si="44"/>
        <v>#REF!</v>
      </c>
      <c r="DAG22" s="128" t="e">
        <f t="shared" si="44"/>
        <v>#REF!</v>
      </c>
      <c r="DAH22" s="128" t="e">
        <f t="shared" si="44"/>
        <v>#REF!</v>
      </c>
      <c r="DAI22" s="128" t="e">
        <f t="shared" si="44"/>
        <v>#REF!</v>
      </c>
      <c r="DAJ22" s="128" t="e">
        <f t="shared" si="44"/>
        <v>#REF!</v>
      </c>
      <c r="DAK22" s="128" t="e">
        <f t="shared" si="44"/>
        <v>#REF!</v>
      </c>
      <c r="DAL22" s="128" t="e">
        <f t="shared" si="44"/>
        <v>#REF!</v>
      </c>
      <c r="DAM22" s="128" t="e">
        <f t="shared" si="44"/>
        <v>#REF!</v>
      </c>
      <c r="DAN22" s="128" t="e">
        <f t="shared" si="44"/>
        <v>#REF!</v>
      </c>
      <c r="DAO22" s="128" t="e">
        <f t="shared" si="44"/>
        <v>#REF!</v>
      </c>
      <c r="DAP22" s="128" t="e">
        <f t="shared" si="44"/>
        <v>#REF!</v>
      </c>
      <c r="DAQ22" s="128" t="e">
        <f t="shared" si="44"/>
        <v>#REF!</v>
      </c>
      <c r="DAR22" s="128" t="e">
        <f t="shared" si="44"/>
        <v>#REF!</v>
      </c>
      <c r="DAS22" s="128" t="e">
        <f t="shared" si="44"/>
        <v>#REF!</v>
      </c>
      <c r="DAT22" s="128" t="e">
        <f t="shared" si="44"/>
        <v>#REF!</v>
      </c>
      <c r="DAU22" s="128" t="e">
        <f t="shared" si="44"/>
        <v>#REF!</v>
      </c>
      <c r="DAV22" s="128" t="e">
        <f t="shared" si="44"/>
        <v>#REF!</v>
      </c>
      <c r="DAW22" s="128" t="e">
        <f t="shared" si="44"/>
        <v>#REF!</v>
      </c>
      <c r="DAX22" s="128" t="e">
        <f t="shared" si="44"/>
        <v>#REF!</v>
      </c>
      <c r="DAY22" s="128" t="e">
        <f t="shared" si="44"/>
        <v>#REF!</v>
      </c>
      <c r="DAZ22" s="128" t="e">
        <f t="shared" si="44"/>
        <v>#REF!</v>
      </c>
      <c r="DBA22" s="128" t="e">
        <f t="shared" si="44"/>
        <v>#REF!</v>
      </c>
      <c r="DBB22" s="128" t="e">
        <f t="shared" si="44"/>
        <v>#REF!</v>
      </c>
      <c r="DBC22" s="128" t="e">
        <f t="shared" si="44"/>
        <v>#REF!</v>
      </c>
      <c r="DBD22" s="128" t="e">
        <f t="shared" si="44"/>
        <v>#REF!</v>
      </c>
      <c r="DBE22" s="128" t="e">
        <f t="shared" si="44"/>
        <v>#REF!</v>
      </c>
      <c r="DBF22" s="128" t="e">
        <f t="shared" si="44"/>
        <v>#REF!</v>
      </c>
      <c r="DBG22" s="128" t="e">
        <f t="shared" si="44"/>
        <v>#REF!</v>
      </c>
      <c r="DBH22" s="128" t="e">
        <f t="shared" si="44"/>
        <v>#REF!</v>
      </c>
      <c r="DBI22" s="128" t="e">
        <f t="shared" si="44"/>
        <v>#REF!</v>
      </c>
      <c r="DBJ22" s="128" t="e">
        <f t="shared" si="44"/>
        <v>#REF!</v>
      </c>
      <c r="DBK22" s="128" t="e">
        <f t="shared" si="44"/>
        <v>#REF!</v>
      </c>
      <c r="DBL22" s="128" t="e">
        <f t="shared" si="44"/>
        <v>#REF!</v>
      </c>
      <c r="DBM22" s="128" t="e">
        <f t="shared" si="44"/>
        <v>#REF!</v>
      </c>
      <c r="DBN22" s="128" t="e">
        <f t="shared" si="44"/>
        <v>#REF!</v>
      </c>
      <c r="DBO22" s="128" t="e">
        <f t="shared" si="44"/>
        <v>#REF!</v>
      </c>
      <c r="DBP22" s="128" t="e">
        <f t="shared" si="44"/>
        <v>#REF!</v>
      </c>
      <c r="DBQ22" s="128" t="e">
        <f t="shared" ref="DBQ22:DEB22" si="45">DBW22</f>
        <v>#REF!</v>
      </c>
      <c r="DBR22" s="128" t="e">
        <f t="shared" si="45"/>
        <v>#REF!</v>
      </c>
      <c r="DBS22" s="128" t="e">
        <f t="shared" si="45"/>
        <v>#REF!</v>
      </c>
      <c r="DBT22" s="128" t="e">
        <f t="shared" si="45"/>
        <v>#REF!</v>
      </c>
      <c r="DBU22" s="128" t="e">
        <f t="shared" si="45"/>
        <v>#REF!</v>
      </c>
      <c r="DBV22" s="128" t="e">
        <f t="shared" si="45"/>
        <v>#REF!</v>
      </c>
      <c r="DBW22" s="128" t="e">
        <f t="shared" si="45"/>
        <v>#REF!</v>
      </c>
      <c r="DBX22" s="128" t="e">
        <f t="shared" si="45"/>
        <v>#REF!</v>
      </c>
      <c r="DBY22" s="128" t="e">
        <f t="shared" si="45"/>
        <v>#REF!</v>
      </c>
      <c r="DBZ22" s="128" t="e">
        <f t="shared" si="45"/>
        <v>#REF!</v>
      </c>
      <c r="DCA22" s="128" t="e">
        <f t="shared" si="45"/>
        <v>#REF!</v>
      </c>
      <c r="DCB22" s="128" t="e">
        <f t="shared" si="45"/>
        <v>#REF!</v>
      </c>
      <c r="DCC22" s="128" t="e">
        <f t="shared" si="45"/>
        <v>#REF!</v>
      </c>
      <c r="DCD22" s="128" t="e">
        <f t="shared" si="45"/>
        <v>#REF!</v>
      </c>
      <c r="DCE22" s="128" t="e">
        <f t="shared" si="45"/>
        <v>#REF!</v>
      </c>
      <c r="DCF22" s="128" t="e">
        <f t="shared" si="45"/>
        <v>#REF!</v>
      </c>
      <c r="DCG22" s="128" t="e">
        <f t="shared" si="45"/>
        <v>#REF!</v>
      </c>
      <c r="DCH22" s="128" t="e">
        <f t="shared" si="45"/>
        <v>#REF!</v>
      </c>
      <c r="DCI22" s="128" t="e">
        <f t="shared" si="45"/>
        <v>#REF!</v>
      </c>
      <c r="DCJ22" s="128" t="e">
        <f t="shared" si="45"/>
        <v>#REF!</v>
      </c>
      <c r="DCK22" s="128" t="e">
        <f t="shared" si="45"/>
        <v>#REF!</v>
      </c>
      <c r="DCL22" s="128" t="e">
        <f t="shared" si="45"/>
        <v>#REF!</v>
      </c>
      <c r="DCM22" s="128" t="e">
        <f t="shared" si="45"/>
        <v>#REF!</v>
      </c>
      <c r="DCN22" s="128" t="e">
        <f t="shared" si="45"/>
        <v>#REF!</v>
      </c>
      <c r="DCO22" s="128" t="e">
        <f t="shared" si="45"/>
        <v>#REF!</v>
      </c>
      <c r="DCP22" s="128" t="e">
        <f t="shared" si="45"/>
        <v>#REF!</v>
      </c>
      <c r="DCQ22" s="128" t="e">
        <f t="shared" si="45"/>
        <v>#REF!</v>
      </c>
      <c r="DCR22" s="128" t="e">
        <f t="shared" si="45"/>
        <v>#REF!</v>
      </c>
      <c r="DCS22" s="128" t="e">
        <f t="shared" si="45"/>
        <v>#REF!</v>
      </c>
      <c r="DCT22" s="128" t="e">
        <f t="shared" si="45"/>
        <v>#REF!</v>
      </c>
      <c r="DCU22" s="128" t="e">
        <f t="shared" si="45"/>
        <v>#REF!</v>
      </c>
      <c r="DCV22" s="128" t="e">
        <f t="shared" si="45"/>
        <v>#REF!</v>
      </c>
      <c r="DCW22" s="128" t="e">
        <f t="shared" si="45"/>
        <v>#REF!</v>
      </c>
      <c r="DCX22" s="128" t="e">
        <f t="shared" si="45"/>
        <v>#REF!</v>
      </c>
      <c r="DCY22" s="128" t="e">
        <f t="shared" si="45"/>
        <v>#REF!</v>
      </c>
      <c r="DCZ22" s="128" t="e">
        <f t="shared" si="45"/>
        <v>#REF!</v>
      </c>
      <c r="DDA22" s="128" t="e">
        <f t="shared" si="45"/>
        <v>#REF!</v>
      </c>
      <c r="DDB22" s="128" t="e">
        <f t="shared" si="45"/>
        <v>#REF!</v>
      </c>
      <c r="DDC22" s="128" t="e">
        <f t="shared" si="45"/>
        <v>#REF!</v>
      </c>
      <c r="DDD22" s="128" t="e">
        <f t="shared" si="45"/>
        <v>#REF!</v>
      </c>
      <c r="DDE22" s="128" t="e">
        <f t="shared" si="45"/>
        <v>#REF!</v>
      </c>
      <c r="DDF22" s="128" t="e">
        <f t="shared" si="45"/>
        <v>#REF!</v>
      </c>
      <c r="DDG22" s="128" t="e">
        <f t="shared" si="45"/>
        <v>#REF!</v>
      </c>
      <c r="DDH22" s="128" t="e">
        <f t="shared" si="45"/>
        <v>#REF!</v>
      </c>
      <c r="DDI22" s="128" t="e">
        <f t="shared" si="45"/>
        <v>#REF!</v>
      </c>
      <c r="DDJ22" s="128" t="e">
        <f t="shared" si="45"/>
        <v>#REF!</v>
      </c>
      <c r="DDK22" s="128" t="e">
        <f t="shared" si="45"/>
        <v>#REF!</v>
      </c>
      <c r="DDL22" s="128" t="e">
        <f t="shared" si="45"/>
        <v>#REF!</v>
      </c>
      <c r="DDM22" s="128" t="e">
        <f t="shared" si="45"/>
        <v>#REF!</v>
      </c>
      <c r="DDN22" s="128" t="e">
        <f t="shared" si="45"/>
        <v>#REF!</v>
      </c>
      <c r="DDO22" s="128" t="e">
        <f t="shared" si="45"/>
        <v>#REF!</v>
      </c>
      <c r="DDP22" s="128" t="e">
        <f t="shared" si="45"/>
        <v>#REF!</v>
      </c>
      <c r="DDQ22" s="128" t="e">
        <f t="shared" si="45"/>
        <v>#REF!</v>
      </c>
      <c r="DDR22" s="128" t="e">
        <f t="shared" si="45"/>
        <v>#REF!</v>
      </c>
      <c r="DDS22" s="128" t="e">
        <f t="shared" si="45"/>
        <v>#REF!</v>
      </c>
      <c r="DDT22" s="128" t="e">
        <f t="shared" si="45"/>
        <v>#REF!</v>
      </c>
      <c r="DDU22" s="128" t="e">
        <f t="shared" si="45"/>
        <v>#REF!</v>
      </c>
      <c r="DDV22" s="128" t="e">
        <f t="shared" si="45"/>
        <v>#REF!</v>
      </c>
      <c r="DDW22" s="128" t="e">
        <f t="shared" si="45"/>
        <v>#REF!</v>
      </c>
      <c r="DDX22" s="128" t="e">
        <f t="shared" si="45"/>
        <v>#REF!</v>
      </c>
      <c r="DDY22" s="128" t="e">
        <f t="shared" si="45"/>
        <v>#REF!</v>
      </c>
      <c r="DDZ22" s="128" t="e">
        <f t="shared" si="45"/>
        <v>#REF!</v>
      </c>
      <c r="DEA22" s="128" t="e">
        <f t="shared" si="45"/>
        <v>#REF!</v>
      </c>
      <c r="DEB22" s="128" t="e">
        <f t="shared" si="45"/>
        <v>#REF!</v>
      </c>
      <c r="DEC22" s="128" t="e">
        <f t="shared" ref="DEC22:DGN22" si="46">DEI22</f>
        <v>#REF!</v>
      </c>
      <c r="DED22" s="128" t="e">
        <f t="shared" si="46"/>
        <v>#REF!</v>
      </c>
      <c r="DEE22" s="128" t="e">
        <f t="shared" si="46"/>
        <v>#REF!</v>
      </c>
      <c r="DEF22" s="128" t="e">
        <f t="shared" si="46"/>
        <v>#REF!</v>
      </c>
      <c r="DEG22" s="128" t="e">
        <f t="shared" si="46"/>
        <v>#REF!</v>
      </c>
      <c r="DEH22" s="128" t="e">
        <f t="shared" si="46"/>
        <v>#REF!</v>
      </c>
      <c r="DEI22" s="128" t="e">
        <f t="shared" si="46"/>
        <v>#REF!</v>
      </c>
      <c r="DEJ22" s="128" t="e">
        <f t="shared" si="46"/>
        <v>#REF!</v>
      </c>
      <c r="DEK22" s="128" t="e">
        <f t="shared" si="46"/>
        <v>#REF!</v>
      </c>
      <c r="DEL22" s="128" t="e">
        <f t="shared" si="46"/>
        <v>#REF!</v>
      </c>
      <c r="DEM22" s="128" t="e">
        <f t="shared" si="46"/>
        <v>#REF!</v>
      </c>
      <c r="DEN22" s="128" t="e">
        <f t="shared" si="46"/>
        <v>#REF!</v>
      </c>
      <c r="DEO22" s="128" t="e">
        <f t="shared" si="46"/>
        <v>#REF!</v>
      </c>
      <c r="DEP22" s="128" t="e">
        <f t="shared" si="46"/>
        <v>#REF!</v>
      </c>
      <c r="DEQ22" s="128" t="e">
        <f t="shared" si="46"/>
        <v>#REF!</v>
      </c>
      <c r="DER22" s="128" t="e">
        <f t="shared" si="46"/>
        <v>#REF!</v>
      </c>
      <c r="DES22" s="128" t="e">
        <f t="shared" si="46"/>
        <v>#REF!</v>
      </c>
      <c r="DET22" s="128" t="e">
        <f t="shared" si="46"/>
        <v>#REF!</v>
      </c>
      <c r="DEU22" s="128" t="e">
        <f t="shared" si="46"/>
        <v>#REF!</v>
      </c>
      <c r="DEV22" s="128" t="e">
        <f t="shared" si="46"/>
        <v>#REF!</v>
      </c>
      <c r="DEW22" s="128" t="e">
        <f t="shared" si="46"/>
        <v>#REF!</v>
      </c>
      <c r="DEX22" s="128" t="e">
        <f t="shared" si="46"/>
        <v>#REF!</v>
      </c>
      <c r="DEY22" s="128" t="e">
        <f t="shared" si="46"/>
        <v>#REF!</v>
      </c>
      <c r="DEZ22" s="128" t="e">
        <f t="shared" si="46"/>
        <v>#REF!</v>
      </c>
      <c r="DFA22" s="128" t="e">
        <f t="shared" si="46"/>
        <v>#REF!</v>
      </c>
      <c r="DFB22" s="128" t="e">
        <f t="shared" si="46"/>
        <v>#REF!</v>
      </c>
      <c r="DFC22" s="128" t="e">
        <f t="shared" si="46"/>
        <v>#REF!</v>
      </c>
      <c r="DFD22" s="128" t="e">
        <f t="shared" si="46"/>
        <v>#REF!</v>
      </c>
      <c r="DFE22" s="128" t="e">
        <f t="shared" si="46"/>
        <v>#REF!</v>
      </c>
      <c r="DFF22" s="128" t="e">
        <f t="shared" si="46"/>
        <v>#REF!</v>
      </c>
      <c r="DFG22" s="128" t="e">
        <f t="shared" si="46"/>
        <v>#REF!</v>
      </c>
      <c r="DFH22" s="128" t="e">
        <f t="shared" si="46"/>
        <v>#REF!</v>
      </c>
      <c r="DFI22" s="128" t="e">
        <f t="shared" si="46"/>
        <v>#REF!</v>
      </c>
      <c r="DFJ22" s="128" t="e">
        <f t="shared" si="46"/>
        <v>#REF!</v>
      </c>
      <c r="DFK22" s="128" t="e">
        <f t="shared" si="46"/>
        <v>#REF!</v>
      </c>
      <c r="DFL22" s="128" t="e">
        <f t="shared" si="46"/>
        <v>#REF!</v>
      </c>
      <c r="DFM22" s="128" t="e">
        <f t="shared" si="46"/>
        <v>#REF!</v>
      </c>
      <c r="DFN22" s="128" t="e">
        <f t="shared" si="46"/>
        <v>#REF!</v>
      </c>
      <c r="DFO22" s="128" t="e">
        <f t="shared" si="46"/>
        <v>#REF!</v>
      </c>
      <c r="DFP22" s="128" t="e">
        <f t="shared" si="46"/>
        <v>#REF!</v>
      </c>
      <c r="DFQ22" s="128" t="e">
        <f t="shared" si="46"/>
        <v>#REF!</v>
      </c>
      <c r="DFR22" s="128" t="e">
        <f t="shared" si="46"/>
        <v>#REF!</v>
      </c>
      <c r="DFS22" s="128" t="e">
        <f t="shared" si="46"/>
        <v>#REF!</v>
      </c>
      <c r="DFT22" s="128" t="e">
        <f t="shared" si="46"/>
        <v>#REF!</v>
      </c>
      <c r="DFU22" s="128" t="e">
        <f t="shared" si="46"/>
        <v>#REF!</v>
      </c>
      <c r="DFV22" s="128" t="e">
        <f t="shared" si="46"/>
        <v>#REF!</v>
      </c>
      <c r="DFW22" s="128" t="e">
        <f t="shared" si="46"/>
        <v>#REF!</v>
      </c>
      <c r="DFX22" s="128" t="e">
        <f t="shared" si="46"/>
        <v>#REF!</v>
      </c>
      <c r="DFY22" s="128" t="e">
        <f t="shared" si="46"/>
        <v>#REF!</v>
      </c>
      <c r="DFZ22" s="128" t="e">
        <f t="shared" si="46"/>
        <v>#REF!</v>
      </c>
      <c r="DGA22" s="128" t="e">
        <f t="shared" si="46"/>
        <v>#REF!</v>
      </c>
      <c r="DGB22" s="128" t="e">
        <f t="shared" si="46"/>
        <v>#REF!</v>
      </c>
      <c r="DGC22" s="128" t="e">
        <f t="shared" si="46"/>
        <v>#REF!</v>
      </c>
      <c r="DGD22" s="128" t="e">
        <f t="shared" si="46"/>
        <v>#REF!</v>
      </c>
      <c r="DGE22" s="128" t="e">
        <f t="shared" si="46"/>
        <v>#REF!</v>
      </c>
      <c r="DGF22" s="128" t="e">
        <f t="shared" si="46"/>
        <v>#REF!</v>
      </c>
      <c r="DGG22" s="128" t="e">
        <f t="shared" si="46"/>
        <v>#REF!</v>
      </c>
      <c r="DGH22" s="128" t="e">
        <f t="shared" si="46"/>
        <v>#REF!</v>
      </c>
      <c r="DGI22" s="128" t="e">
        <f t="shared" si="46"/>
        <v>#REF!</v>
      </c>
      <c r="DGJ22" s="128" t="e">
        <f t="shared" si="46"/>
        <v>#REF!</v>
      </c>
      <c r="DGK22" s="128" t="e">
        <f t="shared" si="46"/>
        <v>#REF!</v>
      </c>
      <c r="DGL22" s="128" t="e">
        <f t="shared" si="46"/>
        <v>#REF!</v>
      </c>
      <c r="DGM22" s="128" t="e">
        <f t="shared" si="46"/>
        <v>#REF!</v>
      </c>
      <c r="DGN22" s="128" t="e">
        <f t="shared" si="46"/>
        <v>#REF!</v>
      </c>
      <c r="DGO22" s="128" t="e">
        <f t="shared" ref="DGO22:DIZ22" si="47">DGU22</f>
        <v>#REF!</v>
      </c>
      <c r="DGP22" s="128" t="e">
        <f t="shared" si="47"/>
        <v>#REF!</v>
      </c>
      <c r="DGQ22" s="128" t="e">
        <f t="shared" si="47"/>
        <v>#REF!</v>
      </c>
      <c r="DGR22" s="128" t="e">
        <f t="shared" si="47"/>
        <v>#REF!</v>
      </c>
      <c r="DGS22" s="128" t="e">
        <f t="shared" si="47"/>
        <v>#REF!</v>
      </c>
      <c r="DGT22" s="128" t="e">
        <f t="shared" si="47"/>
        <v>#REF!</v>
      </c>
      <c r="DGU22" s="128" t="e">
        <f t="shared" si="47"/>
        <v>#REF!</v>
      </c>
      <c r="DGV22" s="128" t="e">
        <f t="shared" si="47"/>
        <v>#REF!</v>
      </c>
      <c r="DGW22" s="128" t="e">
        <f t="shared" si="47"/>
        <v>#REF!</v>
      </c>
      <c r="DGX22" s="128" t="e">
        <f t="shared" si="47"/>
        <v>#REF!</v>
      </c>
      <c r="DGY22" s="128" t="e">
        <f t="shared" si="47"/>
        <v>#REF!</v>
      </c>
      <c r="DGZ22" s="128" t="e">
        <f t="shared" si="47"/>
        <v>#REF!</v>
      </c>
      <c r="DHA22" s="128" t="e">
        <f t="shared" si="47"/>
        <v>#REF!</v>
      </c>
      <c r="DHB22" s="128" t="e">
        <f t="shared" si="47"/>
        <v>#REF!</v>
      </c>
      <c r="DHC22" s="128" t="e">
        <f t="shared" si="47"/>
        <v>#REF!</v>
      </c>
      <c r="DHD22" s="128" t="e">
        <f t="shared" si="47"/>
        <v>#REF!</v>
      </c>
      <c r="DHE22" s="128" t="e">
        <f t="shared" si="47"/>
        <v>#REF!</v>
      </c>
      <c r="DHF22" s="128" t="e">
        <f t="shared" si="47"/>
        <v>#REF!</v>
      </c>
      <c r="DHG22" s="128" t="e">
        <f t="shared" si="47"/>
        <v>#REF!</v>
      </c>
      <c r="DHH22" s="128" t="e">
        <f t="shared" si="47"/>
        <v>#REF!</v>
      </c>
      <c r="DHI22" s="128" t="e">
        <f t="shared" si="47"/>
        <v>#REF!</v>
      </c>
      <c r="DHJ22" s="128" t="e">
        <f t="shared" si="47"/>
        <v>#REF!</v>
      </c>
      <c r="DHK22" s="128" t="e">
        <f t="shared" si="47"/>
        <v>#REF!</v>
      </c>
      <c r="DHL22" s="128" t="e">
        <f t="shared" si="47"/>
        <v>#REF!</v>
      </c>
      <c r="DHM22" s="128" t="e">
        <f t="shared" si="47"/>
        <v>#REF!</v>
      </c>
      <c r="DHN22" s="128" t="e">
        <f t="shared" si="47"/>
        <v>#REF!</v>
      </c>
      <c r="DHO22" s="128" t="e">
        <f t="shared" si="47"/>
        <v>#REF!</v>
      </c>
      <c r="DHP22" s="128" t="e">
        <f t="shared" si="47"/>
        <v>#REF!</v>
      </c>
      <c r="DHQ22" s="128" t="e">
        <f t="shared" si="47"/>
        <v>#REF!</v>
      </c>
      <c r="DHR22" s="128" t="e">
        <f t="shared" si="47"/>
        <v>#REF!</v>
      </c>
      <c r="DHS22" s="128" t="e">
        <f t="shared" si="47"/>
        <v>#REF!</v>
      </c>
      <c r="DHT22" s="128" t="e">
        <f t="shared" si="47"/>
        <v>#REF!</v>
      </c>
      <c r="DHU22" s="128" t="e">
        <f t="shared" si="47"/>
        <v>#REF!</v>
      </c>
      <c r="DHV22" s="128" t="e">
        <f t="shared" si="47"/>
        <v>#REF!</v>
      </c>
      <c r="DHW22" s="128" t="e">
        <f t="shared" si="47"/>
        <v>#REF!</v>
      </c>
      <c r="DHX22" s="128" t="e">
        <f t="shared" si="47"/>
        <v>#REF!</v>
      </c>
      <c r="DHY22" s="128" t="e">
        <f t="shared" si="47"/>
        <v>#REF!</v>
      </c>
      <c r="DHZ22" s="128" t="e">
        <f t="shared" si="47"/>
        <v>#REF!</v>
      </c>
      <c r="DIA22" s="128" t="e">
        <f t="shared" si="47"/>
        <v>#REF!</v>
      </c>
      <c r="DIB22" s="128" t="e">
        <f t="shared" si="47"/>
        <v>#REF!</v>
      </c>
      <c r="DIC22" s="128" t="e">
        <f t="shared" si="47"/>
        <v>#REF!</v>
      </c>
      <c r="DID22" s="128" t="e">
        <f t="shared" si="47"/>
        <v>#REF!</v>
      </c>
      <c r="DIE22" s="128" t="e">
        <f t="shared" si="47"/>
        <v>#REF!</v>
      </c>
      <c r="DIF22" s="128" t="e">
        <f t="shared" si="47"/>
        <v>#REF!</v>
      </c>
      <c r="DIG22" s="128" t="e">
        <f t="shared" si="47"/>
        <v>#REF!</v>
      </c>
      <c r="DIH22" s="128" t="e">
        <f t="shared" si="47"/>
        <v>#REF!</v>
      </c>
      <c r="DII22" s="128" t="e">
        <f t="shared" si="47"/>
        <v>#REF!</v>
      </c>
      <c r="DIJ22" s="128" t="e">
        <f t="shared" si="47"/>
        <v>#REF!</v>
      </c>
      <c r="DIK22" s="128" t="e">
        <f t="shared" si="47"/>
        <v>#REF!</v>
      </c>
      <c r="DIL22" s="128" t="e">
        <f t="shared" si="47"/>
        <v>#REF!</v>
      </c>
      <c r="DIM22" s="128" t="e">
        <f t="shared" si="47"/>
        <v>#REF!</v>
      </c>
      <c r="DIN22" s="128" t="e">
        <f t="shared" si="47"/>
        <v>#REF!</v>
      </c>
      <c r="DIO22" s="128" t="e">
        <f t="shared" si="47"/>
        <v>#REF!</v>
      </c>
      <c r="DIP22" s="128" t="e">
        <f t="shared" si="47"/>
        <v>#REF!</v>
      </c>
      <c r="DIQ22" s="128" t="e">
        <f t="shared" si="47"/>
        <v>#REF!</v>
      </c>
      <c r="DIR22" s="128" t="e">
        <f t="shared" si="47"/>
        <v>#REF!</v>
      </c>
      <c r="DIS22" s="128" t="e">
        <f t="shared" si="47"/>
        <v>#REF!</v>
      </c>
      <c r="DIT22" s="128" t="e">
        <f t="shared" si="47"/>
        <v>#REF!</v>
      </c>
      <c r="DIU22" s="128" t="e">
        <f t="shared" si="47"/>
        <v>#REF!</v>
      </c>
      <c r="DIV22" s="128" t="e">
        <f t="shared" si="47"/>
        <v>#REF!</v>
      </c>
      <c r="DIW22" s="128" t="e">
        <f t="shared" si="47"/>
        <v>#REF!</v>
      </c>
      <c r="DIX22" s="128" t="e">
        <f t="shared" si="47"/>
        <v>#REF!</v>
      </c>
      <c r="DIY22" s="128" t="e">
        <f t="shared" si="47"/>
        <v>#REF!</v>
      </c>
      <c r="DIZ22" s="128" t="e">
        <f t="shared" si="47"/>
        <v>#REF!</v>
      </c>
      <c r="DJA22" s="128" t="e">
        <f t="shared" ref="DJA22:DLL22" si="48">DJG22</f>
        <v>#REF!</v>
      </c>
      <c r="DJB22" s="128" t="e">
        <f t="shared" si="48"/>
        <v>#REF!</v>
      </c>
      <c r="DJC22" s="128" t="e">
        <f t="shared" si="48"/>
        <v>#REF!</v>
      </c>
      <c r="DJD22" s="128" t="e">
        <f t="shared" si="48"/>
        <v>#REF!</v>
      </c>
      <c r="DJE22" s="128" t="e">
        <f t="shared" si="48"/>
        <v>#REF!</v>
      </c>
      <c r="DJF22" s="128" t="e">
        <f t="shared" si="48"/>
        <v>#REF!</v>
      </c>
      <c r="DJG22" s="128" t="e">
        <f t="shared" si="48"/>
        <v>#REF!</v>
      </c>
      <c r="DJH22" s="128" t="e">
        <f t="shared" si="48"/>
        <v>#REF!</v>
      </c>
      <c r="DJI22" s="128" t="e">
        <f t="shared" si="48"/>
        <v>#REF!</v>
      </c>
      <c r="DJJ22" s="128" t="e">
        <f t="shared" si="48"/>
        <v>#REF!</v>
      </c>
      <c r="DJK22" s="128" t="e">
        <f t="shared" si="48"/>
        <v>#REF!</v>
      </c>
      <c r="DJL22" s="128" t="e">
        <f t="shared" si="48"/>
        <v>#REF!</v>
      </c>
      <c r="DJM22" s="128" t="e">
        <f t="shared" si="48"/>
        <v>#REF!</v>
      </c>
      <c r="DJN22" s="128" t="e">
        <f t="shared" si="48"/>
        <v>#REF!</v>
      </c>
      <c r="DJO22" s="128" t="e">
        <f t="shared" si="48"/>
        <v>#REF!</v>
      </c>
      <c r="DJP22" s="128" t="e">
        <f t="shared" si="48"/>
        <v>#REF!</v>
      </c>
      <c r="DJQ22" s="128" t="e">
        <f t="shared" si="48"/>
        <v>#REF!</v>
      </c>
      <c r="DJR22" s="128" t="e">
        <f t="shared" si="48"/>
        <v>#REF!</v>
      </c>
      <c r="DJS22" s="128" t="e">
        <f t="shared" si="48"/>
        <v>#REF!</v>
      </c>
      <c r="DJT22" s="128" t="e">
        <f t="shared" si="48"/>
        <v>#REF!</v>
      </c>
      <c r="DJU22" s="128" t="e">
        <f t="shared" si="48"/>
        <v>#REF!</v>
      </c>
      <c r="DJV22" s="128" t="e">
        <f t="shared" si="48"/>
        <v>#REF!</v>
      </c>
      <c r="DJW22" s="128" t="e">
        <f t="shared" si="48"/>
        <v>#REF!</v>
      </c>
      <c r="DJX22" s="128" t="e">
        <f t="shared" si="48"/>
        <v>#REF!</v>
      </c>
      <c r="DJY22" s="128" t="e">
        <f t="shared" si="48"/>
        <v>#REF!</v>
      </c>
      <c r="DJZ22" s="128" t="e">
        <f t="shared" si="48"/>
        <v>#REF!</v>
      </c>
      <c r="DKA22" s="128" t="e">
        <f t="shared" si="48"/>
        <v>#REF!</v>
      </c>
      <c r="DKB22" s="128" t="e">
        <f t="shared" si="48"/>
        <v>#REF!</v>
      </c>
      <c r="DKC22" s="128" t="e">
        <f t="shared" si="48"/>
        <v>#REF!</v>
      </c>
      <c r="DKD22" s="128" t="e">
        <f t="shared" si="48"/>
        <v>#REF!</v>
      </c>
      <c r="DKE22" s="128" t="e">
        <f t="shared" si="48"/>
        <v>#REF!</v>
      </c>
      <c r="DKF22" s="128" t="e">
        <f t="shared" si="48"/>
        <v>#REF!</v>
      </c>
      <c r="DKG22" s="128" t="e">
        <f t="shared" si="48"/>
        <v>#REF!</v>
      </c>
      <c r="DKH22" s="128" t="e">
        <f t="shared" si="48"/>
        <v>#REF!</v>
      </c>
      <c r="DKI22" s="128" t="e">
        <f t="shared" si="48"/>
        <v>#REF!</v>
      </c>
      <c r="DKJ22" s="128" t="e">
        <f t="shared" si="48"/>
        <v>#REF!</v>
      </c>
      <c r="DKK22" s="128" t="e">
        <f t="shared" si="48"/>
        <v>#REF!</v>
      </c>
      <c r="DKL22" s="128" t="e">
        <f t="shared" si="48"/>
        <v>#REF!</v>
      </c>
      <c r="DKM22" s="128" t="e">
        <f t="shared" si="48"/>
        <v>#REF!</v>
      </c>
      <c r="DKN22" s="128" t="e">
        <f t="shared" si="48"/>
        <v>#REF!</v>
      </c>
      <c r="DKO22" s="128" t="e">
        <f t="shared" si="48"/>
        <v>#REF!</v>
      </c>
      <c r="DKP22" s="128" t="e">
        <f t="shared" si="48"/>
        <v>#REF!</v>
      </c>
      <c r="DKQ22" s="128" t="e">
        <f t="shared" si="48"/>
        <v>#REF!</v>
      </c>
      <c r="DKR22" s="128" t="e">
        <f t="shared" si="48"/>
        <v>#REF!</v>
      </c>
      <c r="DKS22" s="128" t="e">
        <f t="shared" si="48"/>
        <v>#REF!</v>
      </c>
      <c r="DKT22" s="128" t="e">
        <f t="shared" si="48"/>
        <v>#REF!</v>
      </c>
      <c r="DKU22" s="128" t="e">
        <f t="shared" si="48"/>
        <v>#REF!</v>
      </c>
      <c r="DKV22" s="128" t="e">
        <f t="shared" si="48"/>
        <v>#REF!</v>
      </c>
      <c r="DKW22" s="128" t="e">
        <f t="shared" si="48"/>
        <v>#REF!</v>
      </c>
      <c r="DKX22" s="128" t="e">
        <f t="shared" si="48"/>
        <v>#REF!</v>
      </c>
      <c r="DKY22" s="128" t="e">
        <f t="shared" si="48"/>
        <v>#REF!</v>
      </c>
      <c r="DKZ22" s="128" t="e">
        <f t="shared" si="48"/>
        <v>#REF!</v>
      </c>
      <c r="DLA22" s="128" t="e">
        <f t="shared" si="48"/>
        <v>#REF!</v>
      </c>
      <c r="DLB22" s="128" t="e">
        <f t="shared" si="48"/>
        <v>#REF!</v>
      </c>
      <c r="DLC22" s="128" t="e">
        <f t="shared" si="48"/>
        <v>#REF!</v>
      </c>
      <c r="DLD22" s="128" t="e">
        <f t="shared" si="48"/>
        <v>#REF!</v>
      </c>
      <c r="DLE22" s="128" t="e">
        <f t="shared" si="48"/>
        <v>#REF!</v>
      </c>
      <c r="DLF22" s="128" t="e">
        <f t="shared" si="48"/>
        <v>#REF!</v>
      </c>
      <c r="DLG22" s="128" t="e">
        <f t="shared" si="48"/>
        <v>#REF!</v>
      </c>
      <c r="DLH22" s="128" t="e">
        <f t="shared" si="48"/>
        <v>#REF!</v>
      </c>
      <c r="DLI22" s="128" t="e">
        <f t="shared" si="48"/>
        <v>#REF!</v>
      </c>
      <c r="DLJ22" s="128" t="e">
        <f t="shared" si="48"/>
        <v>#REF!</v>
      </c>
      <c r="DLK22" s="128" t="e">
        <f t="shared" si="48"/>
        <v>#REF!</v>
      </c>
      <c r="DLL22" s="128" t="e">
        <f t="shared" si="48"/>
        <v>#REF!</v>
      </c>
      <c r="DLM22" s="128" t="e">
        <f t="shared" ref="DLM22:DNX22" si="49">DLS22</f>
        <v>#REF!</v>
      </c>
      <c r="DLN22" s="128" t="e">
        <f t="shared" si="49"/>
        <v>#REF!</v>
      </c>
      <c r="DLO22" s="128" t="e">
        <f t="shared" si="49"/>
        <v>#REF!</v>
      </c>
      <c r="DLP22" s="128" t="e">
        <f t="shared" si="49"/>
        <v>#REF!</v>
      </c>
      <c r="DLQ22" s="128" t="e">
        <f t="shared" si="49"/>
        <v>#REF!</v>
      </c>
      <c r="DLR22" s="128" t="e">
        <f t="shared" si="49"/>
        <v>#REF!</v>
      </c>
      <c r="DLS22" s="128" t="e">
        <f t="shared" si="49"/>
        <v>#REF!</v>
      </c>
      <c r="DLT22" s="128" t="e">
        <f t="shared" si="49"/>
        <v>#REF!</v>
      </c>
      <c r="DLU22" s="128" t="e">
        <f t="shared" si="49"/>
        <v>#REF!</v>
      </c>
      <c r="DLV22" s="128" t="e">
        <f t="shared" si="49"/>
        <v>#REF!</v>
      </c>
      <c r="DLW22" s="128" t="e">
        <f t="shared" si="49"/>
        <v>#REF!</v>
      </c>
      <c r="DLX22" s="128" t="e">
        <f t="shared" si="49"/>
        <v>#REF!</v>
      </c>
      <c r="DLY22" s="128" t="e">
        <f t="shared" si="49"/>
        <v>#REF!</v>
      </c>
      <c r="DLZ22" s="128" t="e">
        <f t="shared" si="49"/>
        <v>#REF!</v>
      </c>
      <c r="DMA22" s="128" t="e">
        <f t="shared" si="49"/>
        <v>#REF!</v>
      </c>
      <c r="DMB22" s="128" t="e">
        <f t="shared" si="49"/>
        <v>#REF!</v>
      </c>
      <c r="DMC22" s="128" t="e">
        <f t="shared" si="49"/>
        <v>#REF!</v>
      </c>
      <c r="DMD22" s="128" t="e">
        <f t="shared" si="49"/>
        <v>#REF!</v>
      </c>
      <c r="DME22" s="128" t="e">
        <f t="shared" si="49"/>
        <v>#REF!</v>
      </c>
      <c r="DMF22" s="128" t="e">
        <f t="shared" si="49"/>
        <v>#REF!</v>
      </c>
      <c r="DMG22" s="128" t="e">
        <f t="shared" si="49"/>
        <v>#REF!</v>
      </c>
      <c r="DMH22" s="128" t="e">
        <f t="shared" si="49"/>
        <v>#REF!</v>
      </c>
      <c r="DMI22" s="128" t="e">
        <f t="shared" si="49"/>
        <v>#REF!</v>
      </c>
      <c r="DMJ22" s="128" t="e">
        <f t="shared" si="49"/>
        <v>#REF!</v>
      </c>
      <c r="DMK22" s="128" t="e">
        <f t="shared" si="49"/>
        <v>#REF!</v>
      </c>
      <c r="DML22" s="128" t="e">
        <f t="shared" si="49"/>
        <v>#REF!</v>
      </c>
      <c r="DMM22" s="128" t="e">
        <f t="shared" si="49"/>
        <v>#REF!</v>
      </c>
      <c r="DMN22" s="128" t="e">
        <f t="shared" si="49"/>
        <v>#REF!</v>
      </c>
      <c r="DMO22" s="128" t="e">
        <f t="shared" si="49"/>
        <v>#REF!</v>
      </c>
      <c r="DMP22" s="128" t="e">
        <f t="shared" si="49"/>
        <v>#REF!</v>
      </c>
      <c r="DMQ22" s="128" t="e">
        <f t="shared" si="49"/>
        <v>#REF!</v>
      </c>
      <c r="DMR22" s="128" t="e">
        <f t="shared" si="49"/>
        <v>#REF!</v>
      </c>
      <c r="DMS22" s="128" t="e">
        <f t="shared" si="49"/>
        <v>#REF!</v>
      </c>
      <c r="DMT22" s="128" t="e">
        <f t="shared" si="49"/>
        <v>#REF!</v>
      </c>
      <c r="DMU22" s="128" t="e">
        <f t="shared" si="49"/>
        <v>#REF!</v>
      </c>
      <c r="DMV22" s="128" t="e">
        <f t="shared" si="49"/>
        <v>#REF!</v>
      </c>
      <c r="DMW22" s="128" t="e">
        <f t="shared" si="49"/>
        <v>#REF!</v>
      </c>
      <c r="DMX22" s="128" t="e">
        <f t="shared" si="49"/>
        <v>#REF!</v>
      </c>
      <c r="DMY22" s="128" t="e">
        <f t="shared" si="49"/>
        <v>#REF!</v>
      </c>
      <c r="DMZ22" s="128" t="e">
        <f t="shared" si="49"/>
        <v>#REF!</v>
      </c>
      <c r="DNA22" s="128" t="e">
        <f t="shared" si="49"/>
        <v>#REF!</v>
      </c>
      <c r="DNB22" s="128" t="e">
        <f t="shared" si="49"/>
        <v>#REF!</v>
      </c>
      <c r="DNC22" s="128" t="e">
        <f t="shared" si="49"/>
        <v>#REF!</v>
      </c>
      <c r="DND22" s="128" t="e">
        <f t="shared" si="49"/>
        <v>#REF!</v>
      </c>
      <c r="DNE22" s="128" t="e">
        <f t="shared" si="49"/>
        <v>#REF!</v>
      </c>
      <c r="DNF22" s="128" t="e">
        <f t="shared" si="49"/>
        <v>#REF!</v>
      </c>
      <c r="DNG22" s="128" t="e">
        <f t="shared" si="49"/>
        <v>#REF!</v>
      </c>
      <c r="DNH22" s="128" t="e">
        <f t="shared" si="49"/>
        <v>#REF!</v>
      </c>
      <c r="DNI22" s="128" t="e">
        <f t="shared" si="49"/>
        <v>#REF!</v>
      </c>
      <c r="DNJ22" s="128" t="e">
        <f t="shared" si="49"/>
        <v>#REF!</v>
      </c>
      <c r="DNK22" s="128" t="e">
        <f t="shared" si="49"/>
        <v>#REF!</v>
      </c>
      <c r="DNL22" s="128" t="e">
        <f t="shared" si="49"/>
        <v>#REF!</v>
      </c>
      <c r="DNM22" s="128" t="e">
        <f t="shared" si="49"/>
        <v>#REF!</v>
      </c>
      <c r="DNN22" s="128" t="e">
        <f t="shared" si="49"/>
        <v>#REF!</v>
      </c>
      <c r="DNO22" s="128" t="e">
        <f t="shared" si="49"/>
        <v>#REF!</v>
      </c>
      <c r="DNP22" s="128" t="e">
        <f t="shared" si="49"/>
        <v>#REF!</v>
      </c>
      <c r="DNQ22" s="128" t="e">
        <f t="shared" si="49"/>
        <v>#REF!</v>
      </c>
      <c r="DNR22" s="128" t="e">
        <f t="shared" si="49"/>
        <v>#REF!</v>
      </c>
      <c r="DNS22" s="128" t="e">
        <f t="shared" si="49"/>
        <v>#REF!</v>
      </c>
      <c r="DNT22" s="128" t="e">
        <f t="shared" si="49"/>
        <v>#REF!</v>
      </c>
      <c r="DNU22" s="128" t="e">
        <f t="shared" si="49"/>
        <v>#REF!</v>
      </c>
      <c r="DNV22" s="128" t="e">
        <f t="shared" si="49"/>
        <v>#REF!</v>
      </c>
      <c r="DNW22" s="128" t="e">
        <f t="shared" si="49"/>
        <v>#REF!</v>
      </c>
      <c r="DNX22" s="128" t="e">
        <f t="shared" si="49"/>
        <v>#REF!</v>
      </c>
      <c r="DNY22" s="128" t="e">
        <f t="shared" ref="DNY22:DQJ22" si="50">DOE22</f>
        <v>#REF!</v>
      </c>
      <c r="DNZ22" s="128" t="e">
        <f t="shared" si="50"/>
        <v>#REF!</v>
      </c>
      <c r="DOA22" s="128" t="e">
        <f t="shared" si="50"/>
        <v>#REF!</v>
      </c>
      <c r="DOB22" s="128" t="e">
        <f t="shared" si="50"/>
        <v>#REF!</v>
      </c>
      <c r="DOC22" s="128" t="e">
        <f t="shared" si="50"/>
        <v>#REF!</v>
      </c>
      <c r="DOD22" s="128" t="e">
        <f t="shared" si="50"/>
        <v>#REF!</v>
      </c>
      <c r="DOE22" s="128" t="e">
        <f t="shared" si="50"/>
        <v>#REF!</v>
      </c>
      <c r="DOF22" s="128" t="e">
        <f t="shared" si="50"/>
        <v>#REF!</v>
      </c>
      <c r="DOG22" s="128" t="e">
        <f t="shared" si="50"/>
        <v>#REF!</v>
      </c>
      <c r="DOH22" s="128" t="e">
        <f t="shared" si="50"/>
        <v>#REF!</v>
      </c>
      <c r="DOI22" s="128" t="e">
        <f t="shared" si="50"/>
        <v>#REF!</v>
      </c>
      <c r="DOJ22" s="128" t="e">
        <f t="shared" si="50"/>
        <v>#REF!</v>
      </c>
      <c r="DOK22" s="128" t="e">
        <f t="shared" si="50"/>
        <v>#REF!</v>
      </c>
      <c r="DOL22" s="128" t="e">
        <f t="shared" si="50"/>
        <v>#REF!</v>
      </c>
      <c r="DOM22" s="128" t="e">
        <f t="shared" si="50"/>
        <v>#REF!</v>
      </c>
      <c r="DON22" s="128" t="e">
        <f t="shared" si="50"/>
        <v>#REF!</v>
      </c>
      <c r="DOO22" s="128" t="e">
        <f t="shared" si="50"/>
        <v>#REF!</v>
      </c>
      <c r="DOP22" s="128" t="e">
        <f t="shared" si="50"/>
        <v>#REF!</v>
      </c>
      <c r="DOQ22" s="128" t="e">
        <f t="shared" si="50"/>
        <v>#REF!</v>
      </c>
      <c r="DOR22" s="128" t="e">
        <f t="shared" si="50"/>
        <v>#REF!</v>
      </c>
      <c r="DOS22" s="128" t="e">
        <f t="shared" si="50"/>
        <v>#REF!</v>
      </c>
      <c r="DOT22" s="128" t="e">
        <f t="shared" si="50"/>
        <v>#REF!</v>
      </c>
      <c r="DOU22" s="128" t="e">
        <f t="shared" si="50"/>
        <v>#REF!</v>
      </c>
      <c r="DOV22" s="128" t="e">
        <f t="shared" si="50"/>
        <v>#REF!</v>
      </c>
      <c r="DOW22" s="128" t="e">
        <f t="shared" si="50"/>
        <v>#REF!</v>
      </c>
      <c r="DOX22" s="128" t="e">
        <f t="shared" si="50"/>
        <v>#REF!</v>
      </c>
      <c r="DOY22" s="128" t="e">
        <f t="shared" si="50"/>
        <v>#REF!</v>
      </c>
      <c r="DOZ22" s="128" t="e">
        <f t="shared" si="50"/>
        <v>#REF!</v>
      </c>
      <c r="DPA22" s="128" t="e">
        <f t="shared" si="50"/>
        <v>#REF!</v>
      </c>
      <c r="DPB22" s="128" t="e">
        <f t="shared" si="50"/>
        <v>#REF!</v>
      </c>
      <c r="DPC22" s="128" t="e">
        <f t="shared" si="50"/>
        <v>#REF!</v>
      </c>
      <c r="DPD22" s="128" t="e">
        <f t="shared" si="50"/>
        <v>#REF!</v>
      </c>
      <c r="DPE22" s="128" t="e">
        <f t="shared" si="50"/>
        <v>#REF!</v>
      </c>
      <c r="DPF22" s="128" t="e">
        <f t="shared" si="50"/>
        <v>#REF!</v>
      </c>
      <c r="DPG22" s="128" t="e">
        <f t="shared" si="50"/>
        <v>#REF!</v>
      </c>
      <c r="DPH22" s="128" t="e">
        <f t="shared" si="50"/>
        <v>#REF!</v>
      </c>
      <c r="DPI22" s="128" t="e">
        <f t="shared" si="50"/>
        <v>#REF!</v>
      </c>
      <c r="DPJ22" s="128" t="e">
        <f t="shared" si="50"/>
        <v>#REF!</v>
      </c>
      <c r="DPK22" s="128" t="e">
        <f t="shared" si="50"/>
        <v>#REF!</v>
      </c>
      <c r="DPL22" s="128" t="e">
        <f t="shared" si="50"/>
        <v>#REF!</v>
      </c>
      <c r="DPM22" s="128" t="e">
        <f t="shared" si="50"/>
        <v>#REF!</v>
      </c>
      <c r="DPN22" s="128" t="e">
        <f t="shared" si="50"/>
        <v>#REF!</v>
      </c>
      <c r="DPO22" s="128" t="e">
        <f t="shared" si="50"/>
        <v>#REF!</v>
      </c>
      <c r="DPP22" s="128" t="e">
        <f t="shared" si="50"/>
        <v>#REF!</v>
      </c>
      <c r="DPQ22" s="128" t="e">
        <f t="shared" si="50"/>
        <v>#REF!</v>
      </c>
      <c r="DPR22" s="128" t="e">
        <f t="shared" si="50"/>
        <v>#REF!</v>
      </c>
      <c r="DPS22" s="128" t="e">
        <f t="shared" si="50"/>
        <v>#REF!</v>
      </c>
      <c r="DPT22" s="128" t="e">
        <f t="shared" si="50"/>
        <v>#REF!</v>
      </c>
      <c r="DPU22" s="128" t="e">
        <f t="shared" si="50"/>
        <v>#REF!</v>
      </c>
      <c r="DPV22" s="128" t="e">
        <f t="shared" si="50"/>
        <v>#REF!</v>
      </c>
      <c r="DPW22" s="128" t="e">
        <f t="shared" si="50"/>
        <v>#REF!</v>
      </c>
      <c r="DPX22" s="128" t="e">
        <f t="shared" si="50"/>
        <v>#REF!</v>
      </c>
      <c r="DPY22" s="128" t="e">
        <f t="shared" si="50"/>
        <v>#REF!</v>
      </c>
      <c r="DPZ22" s="128" t="e">
        <f t="shared" si="50"/>
        <v>#REF!</v>
      </c>
      <c r="DQA22" s="128" t="e">
        <f t="shared" si="50"/>
        <v>#REF!</v>
      </c>
      <c r="DQB22" s="128" t="e">
        <f t="shared" si="50"/>
        <v>#REF!</v>
      </c>
      <c r="DQC22" s="128" t="e">
        <f t="shared" si="50"/>
        <v>#REF!</v>
      </c>
      <c r="DQD22" s="128" t="e">
        <f t="shared" si="50"/>
        <v>#REF!</v>
      </c>
      <c r="DQE22" s="128" t="e">
        <f t="shared" si="50"/>
        <v>#REF!</v>
      </c>
      <c r="DQF22" s="128" t="e">
        <f t="shared" si="50"/>
        <v>#REF!</v>
      </c>
      <c r="DQG22" s="128" t="e">
        <f t="shared" si="50"/>
        <v>#REF!</v>
      </c>
      <c r="DQH22" s="128" t="e">
        <f t="shared" si="50"/>
        <v>#REF!</v>
      </c>
      <c r="DQI22" s="128" t="e">
        <f t="shared" si="50"/>
        <v>#REF!</v>
      </c>
      <c r="DQJ22" s="128" t="e">
        <f t="shared" si="50"/>
        <v>#REF!</v>
      </c>
      <c r="DQK22" s="128" t="e">
        <f t="shared" ref="DQK22:DSV22" si="51">DQQ22</f>
        <v>#REF!</v>
      </c>
      <c r="DQL22" s="128" t="e">
        <f t="shared" si="51"/>
        <v>#REF!</v>
      </c>
      <c r="DQM22" s="128" t="e">
        <f t="shared" si="51"/>
        <v>#REF!</v>
      </c>
      <c r="DQN22" s="128" t="e">
        <f t="shared" si="51"/>
        <v>#REF!</v>
      </c>
      <c r="DQO22" s="128" t="e">
        <f t="shared" si="51"/>
        <v>#REF!</v>
      </c>
      <c r="DQP22" s="128" t="e">
        <f t="shared" si="51"/>
        <v>#REF!</v>
      </c>
      <c r="DQQ22" s="128" t="e">
        <f t="shared" si="51"/>
        <v>#REF!</v>
      </c>
      <c r="DQR22" s="128" t="e">
        <f t="shared" si="51"/>
        <v>#REF!</v>
      </c>
      <c r="DQS22" s="128" t="e">
        <f t="shared" si="51"/>
        <v>#REF!</v>
      </c>
      <c r="DQT22" s="128" t="e">
        <f t="shared" si="51"/>
        <v>#REF!</v>
      </c>
      <c r="DQU22" s="128" t="e">
        <f t="shared" si="51"/>
        <v>#REF!</v>
      </c>
      <c r="DQV22" s="128" t="e">
        <f t="shared" si="51"/>
        <v>#REF!</v>
      </c>
      <c r="DQW22" s="128" t="e">
        <f t="shared" si="51"/>
        <v>#REF!</v>
      </c>
      <c r="DQX22" s="128" t="e">
        <f t="shared" si="51"/>
        <v>#REF!</v>
      </c>
      <c r="DQY22" s="128" t="e">
        <f t="shared" si="51"/>
        <v>#REF!</v>
      </c>
      <c r="DQZ22" s="128" t="e">
        <f t="shared" si="51"/>
        <v>#REF!</v>
      </c>
      <c r="DRA22" s="128" t="e">
        <f t="shared" si="51"/>
        <v>#REF!</v>
      </c>
      <c r="DRB22" s="128" t="e">
        <f t="shared" si="51"/>
        <v>#REF!</v>
      </c>
      <c r="DRC22" s="128" t="e">
        <f t="shared" si="51"/>
        <v>#REF!</v>
      </c>
      <c r="DRD22" s="128" t="e">
        <f t="shared" si="51"/>
        <v>#REF!</v>
      </c>
      <c r="DRE22" s="128" t="e">
        <f t="shared" si="51"/>
        <v>#REF!</v>
      </c>
      <c r="DRF22" s="128" t="e">
        <f t="shared" si="51"/>
        <v>#REF!</v>
      </c>
      <c r="DRG22" s="128" t="e">
        <f t="shared" si="51"/>
        <v>#REF!</v>
      </c>
      <c r="DRH22" s="128" t="e">
        <f t="shared" si="51"/>
        <v>#REF!</v>
      </c>
      <c r="DRI22" s="128" t="e">
        <f t="shared" si="51"/>
        <v>#REF!</v>
      </c>
      <c r="DRJ22" s="128" t="e">
        <f t="shared" si="51"/>
        <v>#REF!</v>
      </c>
      <c r="DRK22" s="128" t="e">
        <f t="shared" si="51"/>
        <v>#REF!</v>
      </c>
      <c r="DRL22" s="128" t="e">
        <f t="shared" si="51"/>
        <v>#REF!</v>
      </c>
      <c r="DRM22" s="128" t="e">
        <f t="shared" si="51"/>
        <v>#REF!</v>
      </c>
      <c r="DRN22" s="128" t="e">
        <f t="shared" si="51"/>
        <v>#REF!</v>
      </c>
      <c r="DRO22" s="128" t="e">
        <f t="shared" si="51"/>
        <v>#REF!</v>
      </c>
      <c r="DRP22" s="128" t="e">
        <f t="shared" si="51"/>
        <v>#REF!</v>
      </c>
      <c r="DRQ22" s="128" t="e">
        <f t="shared" si="51"/>
        <v>#REF!</v>
      </c>
      <c r="DRR22" s="128" t="e">
        <f t="shared" si="51"/>
        <v>#REF!</v>
      </c>
      <c r="DRS22" s="128" t="e">
        <f t="shared" si="51"/>
        <v>#REF!</v>
      </c>
      <c r="DRT22" s="128" t="e">
        <f t="shared" si="51"/>
        <v>#REF!</v>
      </c>
      <c r="DRU22" s="128" t="e">
        <f t="shared" si="51"/>
        <v>#REF!</v>
      </c>
      <c r="DRV22" s="128" t="e">
        <f t="shared" si="51"/>
        <v>#REF!</v>
      </c>
      <c r="DRW22" s="128" t="e">
        <f t="shared" si="51"/>
        <v>#REF!</v>
      </c>
      <c r="DRX22" s="128" t="e">
        <f t="shared" si="51"/>
        <v>#REF!</v>
      </c>
      <c r="DRY22" s="128" t="e">
        <f t="shared" si="51"/>
        <v>#REF!</v>
      </c>
      <c r="DRZ22" s="128" t="e">
        <f t="shared" si="51"/>
        <v>#REF!</v>
      </c>
      <c r="DSA22" s="128" t="e">
        <f t="shared" si="51"/>
        <v>#REF!</v>
      </c>
      <c r="DSB22" s="128" t="e">
        <f t="shared" si="51"/>
        <v>#REF!</v>
      </c>
      <c r="DSC22" s="128" t="e">
        <f t="shared" si="51"/>
        <v>#REF!</v>
      </c>
      <c r="DSD22" s="128" t="e">
        <f t="shared" si="51"/>
        <v>#REF!</v>
      </c>
      <c r="DSE22" s="128" t="e">
        <f t="shared" si="51"/>
        <v>#REF!</v>
      </c>
      <c r="DSF22" s="128" t="e">
        <f t="shared" si="51"/>
        <v>#REF!</v>
      </c>
      <c r="DSG22" s="128" t="e">
        <f t="shared" si="51"/>
        <v>#REF!</v>
      </c>
      <c r="DSH22" s="128" t="e">
        <f t="shared" si="51"/>
        <v>#REF!</v>
      </c>
      <c r="DSI22" s="128" t="e">
        <f t="shared" si="51"/>
        <v>#REF!</v>
      </c>
      <c r="DSJ22" s="128" t="e">
        <f t="shared" si="51"/>
        <v>#REF!</v>
      </c>
      <c r="DSK22" s="128" t="e">
        <f t="shared" si="51"/>
        <v>#REF!</v>
      </c>
      <c r="DSL22" s="128" t="e">
        <f t="shared" si="51"/>
        <v>#REF!</v>
      </c>
      <c r="DSM22" s="128" t="e">
        <f t="shared" si="51"/>
        <v>#REF!</v>
      </c>
      <c r="DSN22" s="128" t="e">
        <f t="shared" si="51"/>
        <v>#REF!</v>
      </c>
      <c r="DSO22" s="128" t="e">
        <f t="shared" si="51"/>
        <v>#REF!</v>
      </c>
      <c r="DSP22" s="128" t="e">
        <f t="shared" si="51"/>
        <v>#REF!</v>
      </c>
      <c r="DSQ22" s="128" t="e">
        <f t="shared" si="51"/>
        <v>#REF!</v>
      </c>
      <c r="DSR22" s="128" t="e">
        <f t="shared" si="51"/>
        <v>#REF!</v>
      </c>
      <c r="DSS22" s="128" t="e">
        <f t="shared" si="51"/>
        <v>#REF!</v>
      </c>
      <c r="DST22" s="128" t="e">
        <f t="shared" si="51"/>
        <v>#REF!</v>
      </c>
      <c r="DSU22" s="128" t="e">
        <f t="shared" si="51"/>
        <v>#REF!</v>
      </c>
      <c r="DSV22" s="128" t="e">
        <f t="shared" si="51"/>
        <v>#REF!</v>
      </c>
      <c r="DSW22" s="128" t="e">
        <f t="shared" ref="DSW22:DVH22" si="52">DTC22</f>
        <v>#REF!</v>
      </c>
      <c r="DSX22" s="128" t="e">
        <f t="shared" si="52"/>
        <v>#REF!</v>
      </c>
      <c r="DSY22" s="128" t="e">
        <f t="shared" si="52"/>
        <v>#REF!</v>
      </c>
      <c r="DSZ22" s="128" t="e">
        <f t="shared" si="52"/>
        <v>#REF!</v>
      </c>
      <c r="DTA22" s="128" t="e">
        <f t="shared" si="52"/>
        <v>#REF!</v>
      </c>
      <c r="DTB22" s="128" t="e">
        <f t="shared" si="52"/>
        <v>#REF!</v>
      </c>
      <c r="DTC22" s="128" t="e">
        <f t="shared" si="52"/>
        <v>#REF!</v>
      </c>
      <c r="DTD22" s="128" t="e">
        <f t="shared" si="52"/>
        <v>#REF!</v>
      </c>
      <c r="DTE22" s="128" t="e">
        <f t="shared" si="52"/>
        <v>#REF!</v>
      </c>
      <c r="DTF22" s="128" t="e">
        <f t="shared" si="52"/>
        <v>#REF!</v>
      </c>
      <c r="DTG22" s="128" t="e">
        <f t="shared" si="52"/>
        <v>#REF!</v>
      </c>
      <c r="DTH22" s="128" t="e">
        <f t="shared" si="52"/>
        <v>#REF!</v>
      </c>
      <c r="DTI22" s="128" t="e">
        <f t="shared" si="52"/>
        <v>#REF!</v>
      </c>
      <c r="DTJ22" s="128" t="e">
        <f t="shared" si="52"/>
        <v>#REF!</v>
      </c>
      <c r="DTK22" s="128" t="e">
        <f t="shared" si="52"/>
        <v>#REF!</v>
      </c>
      <c r="DTL22" s="128" t="e">
        <f t="shared" si="52"/>
        <v>#REF!</v>
      </c>
      <c r="DTM22" s="128" t="e">
        <f t="shared" si="52"/>
        <v>#REF!</v>
      </c>
      <c r="DTN22" s="128" t="e">
        <f t="shared" si="52"/>
        <v>#REF!</v>
      </c>
      <c r="DTO22" s="128" t="e">
        <f t="shared" si="52"/>
        <v>#REF!</v>
      </c>
      <c r="DTP22" s="128" t="e">
        <f t="shared" si="52"/>
        <v>#REF!</v>
      </c>
      <c r="DTQ22" s="128" t="e">
        <f t="shared" si="52"/>
        <v>#REF!</v>
      </c>
      <c r="DTR22" s="128" t="e">
        <f t="shared" si="52"/>
        <v>#REF!</v>
      </c>
      <c r="DTS22" s="128" t="e">
        <f t="shared" si="52"/>
        <v>#REF!</v>
      </c>
      <c r="DTT22" s="128" t="e">
        <f t="shared" si="52"/>
        <v>#REF!</v>
      </c>
      <c r="DTU22" s="128" t="e">
        <f t="shared" si="52"/>
        <v>#REF!</v>
      </c>
      <c r="DTV22" s="128" t="e">
        <f t="shared" si="52"/>
        <v>#REF!</v>
      </c>
      <c r="DTW22" s="128" t="e">
        <f t="shared" si="52"/>
        <v>#REF!</v>
      </c>
      <c r="DTX22" s="128" t="e">
        <f t="shared" si="52"/>
        <v>#REF!</v>
      </c>
      <c r="DTY22" s="128" t="e">
        <f t="shared" si="52"/>
        <v>#REF!</v>
      </c>
      <c r="DTZ22" s="128" t="e">
        <f t="shared" si="52"/>
        <v>#REF!</v>
      </c>
      <c r="DUA22" s="128" t="e">
        <f t="shared" si="52"/>
        <v>#REF!</v>
      </c>
      <c r="DUB22" s="128" t="e">
        <f t="shared" si="52"/>
        <v>#REF!</v>
      </c>
      <c r="DUC22" s="128" t="e">
        <f t="shared" si="52"/>
        <v>#REF!</v>
      </c>
      <c r="DUD22" s="128" t="e">
        <f t="shared" si="52"/>
        <v>#REF!</v>
      </c>
      <c r="DUE22" s="128" t="e">
        <f t="shared" si="52"/>
        <v>#REF!</v>
      </c>
      <c r="DUF22" s="128" t="e">
        <f t="shared" si="52"/>
        <v>#REF!</v>
      </c>
      <c r="DUG22" s="128" t="e">
        <f t="shared" si="52"/>
        <v>#REF!</v>
      </c>
      <c r="DUH22" s="128" t="e">
        <f t="shared" si="52"/>
        <v>#REF!</v>
      </c>
      <c r="DUI22" s="128" t="e">
        <f t="shared" si="52"/>
        <v>#REF!</v>
      </c>
      <c r="DUJ22" s="128" t="e">
        <f t="shared" si="52"/>
        <v>#REF!</v>
      </c>
      <c r="DUK22" s="128" t="e">
        <f t="shared" si="52"/>
        <v>#REF!</v>
      </c>
      <c r="DUL22" s="128" t="e">
        <f t="shared" si="52"/>
        <v>#REF!</v>
      </c>
      <c r="DUM22" s="128" t="e">
        <f t="shared" si="52"/>
        <v>#REF!</v>
      </c>
      <c r="DUN22" s="128" t="e">
        <f t="shared" si="52"/>
        <v>#REF!</v>
      </c>
      <c r="DUO22" s="128" t="e">
        <f t="shared" si="52"/>
        <v>#REF!</v>
      </c>
      <c r="DUP22" s="128" t="e">
        <f t="shared" si="52"/>
        <v>#REF!</v>
      </c>
      <c r="DUQ22" s="128" t="e">
        <f t="shared" si="52"/>
        <v>#REF!</v>
      </c>
      <c r="DUR22" s="128" t="e">
        <f t="shared" si="52"/>
        <v>#REF!</v>
      </c>
      <c r="DUS22" s="128" t="e">
        <f t="shared" si="52"/>
        <v>#REF!</v>
      </c>
      <c r="DUT22" s="128" t="e">
        <f t="shared" si="52"/>
        <v>#REF!</v>
      </c>
      <c r="DUU22" s="128" t="e">
        <f t="shared" si="52"/>
        <v>#REF!</v>
      </c>
      <c r="DUV22" s="128" t="e">
        <f t="shared" si="52"/>
        <v>#REF!</v>
      </c>
      <c r="DUW22" s="128" t="e">
        <f t="shared" si="52"/>
        <v>#REF!</v>
      </c>
      <c r="DUX22" s="128" t="e">
        <f t="shared" si="52"/>
        <v>#REF!</v>
      </c>
      <c r="DUY22" s="128" t="e">
        <f t="shared" si="52"/>
        <v>#REF!</v>
      </c>
      <c r="DUZ22" s="128" t="e">
        <f t="shared" si="52"/>
        <v>#REF!</v>
      </c>
      <c r="DVA22" s="128" t="e">
        <f t="shared" si="52"/>
        <v>#REF!</v>
      </c>
      <c r="DVB22" s="128" t="e">
        <f t="shared" si="52"/>
        <v>#REF!</v>
      </c>
      <c r="DVC22" s="128" t="e">
        <f t="shared" si="52"/>
        <v>#REF!</v>
      </c>
      <c r="DVD22" s="128" t="e">
        <f t="shared" si="52"/>
        <v>#REF!</v>
      </c>
      <c r="DVE22" s="128" t="e">
        <f t="shared" si="52"/>
        <v>#REF!</v>
      </c>
      <c r="DVF22" s="128" t="e">
        <f t="shared" si="52"/>
        <v>#REF!</v>
      </c>
      <c r="DVG22" s="128" t="e">
        <f t="shared" si="52"/>
        <v>#REF!</v>
      </c>
      <c r="DVH22" s="128" t="e">
        <f t="shared" si="52"/>
        <v>#REF!</v>
      </c>
      <c r="DVI22" s="128" t="e">
        <f t="shared" ref="DVI22:DXT22" si="53">DVO22</f>
        <v>#REF!</v>
      </c>
      <c r="DVJ22" s="128" t="e">
        <f t="shared" si="53"/>
        <v>#REF!</v>
      </c>
      <c r="DVK22" s="128" t="e">
        <f t="shared" si="53"/>
        <v>#REF!</v>
      </c>
      <c r="DVL22" s="128" t="e">
        <f t="shared" si="53"/>
        <v>#REF!</v>
      </c>
      <c r="DVM22" s="128" t="e">
        <f t="shared" si="53"/>
        <v>#REF!</v>
      </c>
      <c r="DVN22" s="128" t="e">
        <f t="shared" si="53"/>
        <v>#REF!</v>
      </c>
      <c r="DVO22" s="128" t="e">
        <f t="shared" si="53"/>
        <v>#REF!</v>
      </c>
      <c r="DVP22" s="128" t="e">
        <f t="shared" si="53"/>
        <v>#REF!</v>
      </c>
      <c r="DVQ22" s="128" t="e">
        <f t="shared" si="53"/>
        <v>#REF!</v>
      </c>
      <c r="DVR22" s="128" t="e">
        <f t="shared" si="53"/>
        <v>#REF!</v>
      </c>
      <c r="DVS22" s="128" t="e">
        <f t="shared" si="53"/>
        <v>#REF!</v>
      </c>
      <c r="DVT22" s="128" t="e">
        <f t="shared" si="53"/>
        <v>#REF!</v>
      </c>
      <c r="DVU22" s="128" t="e">
        <f t="shared" si="53"/>
        <v>#REF!</v>
      </c>
      <c r="DVV22" s="128" t="e">
        <f t="shared" si="53"/>
        <v>#REF!</v>
      </c>
      <c r="DVW22" s="128" t="e">
        <f t="shared" si="53"/>
        <v>#REF!</v>
      </c>
      <c r="DVX22" s="128" t="e">
        <f t="shared" si="53"/>
        <v>#REF!</v>
      </c>
      <c r="DVY22" s="128" t="e">
        <f t="shared" si="53"/>
        <v>#REF!</v>
      </c>
      <c r="DVZ22" s="128" t="e">
        <f t="shared" si="53"/>
        <v>#REF!</v>
      </c>
      <c r="DWA22" s="128" t="e">
        <f t="shared" si="53"/>
        <v>#REF!</v>
      </c>
      <c r="DWB22" s="128" t="e">
        <f t="shared" si="53"/>
        <v>#REF!</v>
      </c>
      <c r="DWC22" s="128" t="e">
        <f t="shared" si="53"/>
        <v>#REF!</v>
      </c>
      <c r="DWD22" s="128" t="e">
        <f t="shared" si="53"/>
        <v>#REF!</v>
      </c>
      <c r="DWE22" s="128" t="e">
        <f t="shared" si="53"/>
        <v>#REF!</v>
      </c>
      <c r="DWF22" s="128" t="e">
        <f t="shared" si="53"/>
        <v>#REF!</v>
      </c>
      <c r="DWG22" s="128" t="e">
        <f t="shared" si="53"/>
        <v>#REF!</v>
      </c>
      <c r="DWH22" s="128" t="e">
        <f t="shared" si="53"/>
        <v>#REF!</v>
      </c>
      <c r="DWI22" s="128" t="e">
        <f t="shared" si="53"/>
        <v>#REF!</v>
      </c>
      <c r="DWJ22" s="128" t="e">
        <f t="shared" si="53"/>
        <v>#REF!</v>
      </c>
      <c r="DWK22" s="128" t="e">
        <f t="shared" si="53"/>
        <v>#REF!</v>
      </c>
      <c r="DWL22" s="128" t="e">
        <f t="shared" si="53"/>
        <v>#REF!</v>
      </c>
      <c r="DWM22" s="128" t="e">
        <f t="shared" si="53"/>
        <v>#REF!</v>
      </c>
      <c r="DWN22" s="128" t="e">
        <f t="shared" si="53"/>
        <v>#REF!</v>
      </c>
      <c r="DWO22" s="128" t="e">
        <f t="shared" si="53"/>
        <v>#REF!</v>
      </c>
      <c r="DWP22" s="128" t="e">
        <f t="shared" si="53"/>
        <v>#REF!</v>
      </c>
      <c r="DWQ22" s="128" t="e">
        <f t="shared" si="53"/>
        <v>#REF!</v>
      </c>
      <c r="DWR22" s="128" t="e">
        <f t="shared" si="53"/>
        <v>#REF!</v>
      </c>
      <c r="DWS22" s="128" t="e">
        <f t="shared" si="53"/>
        <v>#REF!</v>
      </c>
      <c r="DWT22" s="128" t="e">
        <f t="shared" si="53"/>
        <v>#REF!</v>
      </c>
      <c r="DWU22" s="128" t="e">
        <f t="shared" si="53"/>
        <v>#REF!</v>
      </c>
      <c r="DWV22" s="128" t="e">
        <f t="shared" si="53"/>
        <v>#REF!</v>
      </c>
      <c r="DWW22" s="128" t="e">
        <f t="shared" si="53"/>
        <v>#REF!</v>
      </c>
      <c r="DWX22" s="128" t="e">
        <f t="shared" si="53"/>
        <v>#REF!</v>
      </c>
      <c r="DWY22" s="128" t="e">
        <f t="shared" si="53"/>
        <v>#REF!</v>
      </c>
      <c r="DWZ22" s="128" t="e">
        <f t="shared" si="53"/>
        <v>#REF!</v>
      </c>
      <c r="DXA22" s="128" t="e">
        <f t="shared" si="53"/>
        <v>#REF!</v>
      </c>
      <c r="DXB22" s="128" t="e">
        <f t="shared" si="53"/>
        <v>#REF!</v>
      </c>
      <c r="DXC22" s="128" t="e">
        <f t="shared" si="53"/>
        <v>#REF!</v>
      </c>
      <c r="DXD22" s="128" t="e">
        <f t="shared" si="53"/>
        <v>#REF!</v>
      </c>
      <c r="DXE22" s="128" t="e">
        <f t="shared" si="53"/>
        <v>#REF!</v>
      </c>
      <c r="DXF22" s="128" t="e">
        <f t="shared" si="53"/>
        <v>#REF!</v>
      </c>
      <c r="DXG22" s="128" t="e">
        <f t="shared" si="53"/>
        <v>#REF!</v>
      </c>
      <c r="DXH22" s="128" t="e">
        <f t="shared" si="53"/>
        <v>#REF!</v>
      </c>
      <c r="DXI22" s="128" t="e">
        <f t="shared" si="53"/>
        <v>#REF!</v>
      </c>
      <c r="DXJ22" s="128" t="e">
        <f t="shared" si="53"/>
        <v>#REF!</v>
      </c>
      <c r="DXK22" s="128" t="e">
        <f t="shared" si="53"/>
        <v>#REF!</v>
      </c>
      <c r="DXL22" s="128" t="e">
        <f t="shared" si="53"/>
        <v>#REF!</v>
      </c>
      <c r="DXM22" s="128" t="e">
        <f t="shared" si="53"/>
        <v>#REF!</v>
      </c>
      <c r="DXN22" s="128" t="e">
        <f t="shared" si="53"/>
        <v>#REF!</v>
      </c>
      <c r="DXO22" s="128" t="e">
        <f t="shared" si="53"/>
        <v>#REF!</v>
      </c>
      <c r="DXP22" s="128" t="e">
        <f t="shared" si="53"/>
        <v>#REF!</v>
      </c>
      <c r="DXQ22" s="128" t="e">
        <f t="shared" si="53"/>
        <v>#REF!</v>
      </c>
      <c r="DXR22" s="128" t="e">
        <f t="shared" si="53"/>
        <v>#REF!</v>
      </c>
      <c r="DXS22" s="128" t="e">
        <f t="shared" si="53"/>
        <v>#REF!</v>
      </c>
      <c r="DXT22" s="128" t="e">
        <f t="shared" si="53"/>
        <v>#REF!</v>
      </c>
      <c r="DXU22" s="128" t="e">
        <f t="shared" ref="DXU22:EAF22" si="54">DYA22</f>
        <v>#REF!</v>
      </c>
      <c r="DXV22" s="128" t="e">
        <f t="shared" si="54"/>
        <v>#REF!</v>
      </c>
      <c r="DXW22" s="128" t="e">
        <f t="shared" si="54"/>
        <v>#REF!</v>
      </c>
      <c r="DXX22" s="128" t="e">
        <f t="shared" si="54"/>
        <v>#REF!</v>
      </c>
      <c r="DXY22" s="128" t="e">
        <f t="shared" si="54"/>
        <v>#REF!</v>
      </c>
      <c r="DXZ22" s="128" t="e">
        <f t="shared" si="54"/>
        <v>#REF!</v>
      </c>
      <c r="DYA22" s="128" t="e">
        <f t="shared" si="54"/>
        <v>#REF!</v>
      </c>
      <c r="DYB22" s="128" t="e">
        <f t="shared" si="54"/>
        <v>#REF!</v>
      </c>
      <c r="DYC22" s="128" t="e">
        <f t="shared" si="54"/>
        <v>#REF!</v>
      </c>
      <c r="DYD22" s="128" t="e">
        <f t="shared" si="54"/>
        <v>#REF!</v>
      </c>
      <c r="DYE22" s="128" t="e">
        <f t="shared" si="54"/>
        <v>#REF!</v>
      </c>
      <c r="DYF22" s="128" t="e">
        <f t="shared" si="54"/>
        <v>#REF!</v>
      </c>
      <c r="DYG22" s="128" t="e">
        <f t="shared" si="54"/>
        <v>#REF!</v>
      </c>
      <c r="DYH22" s="128" t="e">
        <f t="shared" si="54"/>
        <v>#REF!</v>
      </c>
      <c r="DYI22" s="128" t="e">
        <f t="shared" si="54"/>
        <v>#REF!</v>
      </c>
      <c r="DYJ22" s="128" t="e">
        <f t="shared" si="54"/>
        <v>#REF!</v>
      </c>
      <c r="DYK22" s="128" t="e">
        <f t="shared" si="54"/>
        <v>#REF!</v>
      </c>
      <c r="DYL22" s="128" t="e">
        <f t="shared" si="54"/>
        <v>#REF!</v>
      </c>
      <c r="DYM22" s="128" t="e">
        <f t="shared" si="54"/>
        <v>#REF!</v>
      </c>
      <c r="DYN22" s="128" t="e">
        <f t="shared" si="54"/>
        <v>#REF!</v>
      </c>
      <c r="DYO22" s="128" t="e">
        <f t="shared" si="54"/>
        <v>#REF!</v>
      </c>
      <c r="DYP22" s="128" t="e">
        <f t="shared" si="54"/>
        <v>#REF!</v>
      </c>
      <c r="DYQ22" s="128" t="e">
        <f t="shared" si="54"/>
        <v>#REF!</v>
      </c>
      <c r="DYR22" s="128" t="e">
        <f t="shared" si="54"/>
        <v>#REF!</v>
      </c>
      <c r="DYS22" s="128" t="e">
        <f t="shared" si="54"/>
        <v>#REF!</v>
      </c>
      <c r="DYT22" s="128" t="e">
        <f t="shared" si="54"/>
        <v>#REF!</v>
      </c>
      <c r="DYU22" s="128" t="e">
        <f t="shared" si="54"/>
        <v>#REF!</v>
      </c>
      <c r="DYV22" s="128" t="e">
        <f t="shared" si="54"/>
        <v>#REF!</v>
      </c>
      <c r="DYW22" s="128" t="e">
        <f t="shared" si="54"/>
        <v>#REF!</v>
      </c>
      <c r="DYX22" s="128" t="e">
        <f t="shared" si="54"/>
        <v>#REF!</v>
      </c>
      <c r="DYY22" s="128" t="e">
        <f t="shared" si="54"/>
        <v>#REF!</v>
      </c>
      <c r="DYZ22" s="128" t="e">
        <f t="shared" si="54"/>
        <v>#REF!</v>
      </c>
      <c r="DZA22" s="128" t="e">
        <f t="shared" si="54"/>
        <v>#REF!</v>
      </c>
      <c r="DZB22" s="128" t="e">
        <f t="shared" si="54"/>
        <v>#REF!</v>
      </c>
      <c r="DZC22" s="128" t="e">
        <f t="shared" si="54"/>
        <v>#REF!</v>
      </c>
      <c r="DZD22" s="128" t="e">
        <f t="shared" si="54"/>
        <v>#REF!</v>
      </c>
      <c r="DZE22" s="128" t="e">
        <f t="shared" si="54"/>
        <v>#REF!</v>
      </c>
      <c r="DZF22" s="128" t="e">
        <f t="shared" si="54"/>
        <v>#REF!</v>
      </c>
      <c r="DZG22" s="128" t="e">
        <f t="shared" si="54"/>
        <v>#REF!</v>
      </c>
      <c r="DZH22" s="128" t="e">
        <f t="shared" si="54"/>
        <v>#REF!</v>
      </c>
      <c r="DZI22" s="128" t="e">
        <f t="shared" si="54"/>
        <v>#REF!</v>
      </c>
      <c r="DZJ22" s="128" t="e">
        <f t="shared" si="54"/>
        <v>#REF!</v>
      </c>
      <c r="DZK22" s="128" t="e">
        <f t="shared" si="54"/>
        <v>#REF!</v>
      </c>
      <c r="DZL22" s="128" t="e">
        <f t="shared" si="54"/>
        <v>#REF!</v>
      </c>
      <c r="DZM22" s="128" t="e">
        <f t="shared" si="54"/>
        <v>#REF!</v>
      </c>
      <c r="DZN22" s="128" t="e">
        <f t="shared" si="54"/>
        <v>#REF!</v>
      </c>
      <c r="DZO22" s="128" t="e">
        <f t="shared" si="54"/>
        <v>#REF!</v>
      </c>
      <c r="DZP22" s="128" t="e">
        <f t="shared" si="54"/>
        <v>#REF!</v>
      </c>
      <c r="DZQ22" s="128" t="e">
        <f t="shared" si="54"/>
        <v>#REF!</v>
      </c>
      <c r="DZR22" s="128" t="e">
        <f t="shared" si="54"/>
        <v>#REF!</v>
      </c>
      <c r="DZS22" s="128" t="e">
        <f t="shared" si="54"/>
        <v>#REF!</v>
      </c>
      <c r="DZT22" s="128" t="e">
        <f t="shared" si="54"/>
        <v>#REF!</v>
      </c>
      <c r="DZU22" s="128" t="e">
        <f t="shared" si="54"/>
        <v>#REF!</v>
      </c>
      <c r="DZV22" s="128" t="e">
        <f t="shared" si="54"/>
        <v>#REF!</v>
      </c>
      <c r="DZW22" s="128" t="e">
        <f t="shared" si="54"/>
        <v>#REF!</v>
      </c>
      <c r="DZX22" s="128" t="e">
        <f t="shared" si="54"/>
        <v>#REF!</v>
      </c>
      <c r="DZY22" s="128" t="e">
        <f t="shared" si="54"/>
        <v>#REF!</v>
      </c>
      <c r="DZZ22" s="128" t="e">
        <f t="shared" si="54"/>
        <v>#REF!</v>
      </c>
      <c r="EAA22" s="128" t="e">
        <f t="shared" si="54"/>
        <v>#REF!</v>
      </c>
      <c r="EAB22" s="128" t="e">
        <f t="shared" si="54"/>
        <v>#REF!</v>
      </c>
      <c r="EAC22" s="128" t="e">
        <f t="shared" si="54"/>
        <v>#REF!</v>
      </c>
      <c r="EAD22" s="128" t="e">
        <f t="shared" si="54"/>
        <v>#REF!</v>
      </c>
      <c r="EAE22" s="128" t="e">
        <f t="shared" si="54"/>
        <v>#REF!</v>
      </c>
      <c r="EAF22" s="128" t="e">
        <f t="shared" si="54"/>
        <v>#REF!</v>
      </c>
      <c r="EAG22" s="128" t="e">
        <f t="shared" ref="EAG22:ECR22" si="55">EAM22</f>
        <v>#REF!</v>
      </c>
      <c r="EAH22" s="128" t="e">
        <f t="shared" si="55"/>
        <v>#REF!</v>
      </c>
      <c r="EAI22" s="128" t="e">
        <f t="shared" si="55"/>
        <v>#REF!</v>
      </c>
      <c r="EAJ22" s="128" t="e">
        <f t="shared" si="55"/>
        <v>#REF!</v>
      </c>
      <c r="EAK22" s="128" t="e">
        <f t="shared" si="55"/>
        <v>#REF!</v>
      </c>
      <c r="EAL22" s="128" t="e">
        <f t="shared" si="55"/>
        <v>#REF!</v>
      </c>
      <c r="EAM22" s="128" t="e">
        <f t="shared" si="55"/>
        <v>#REF!</v>
      </c>
      <c r="EAN22" s="128" t="e">
        <f t="shared" si="55"/>
        <v>#REF!</v>
      </c>
      <c r="EAO22" s="128" t="e">
        <f t="shared" si="55"/>
        <v>#REF!</v>
      </c>
      <c r="EAP22" s="128" t="e">
        <f t="shared" si="55"/>
        <v>#REF!</v>
      </c>
      <c r="EAQ22" s="128" t="e">
        <f t="shared" si="55"/>
        <v>#REF!</v>
      </c>
      <c r="EAR22" s="128" t="e">
        <f t="shared" si="55"/>
        <v>#REF!</v>
      </c>
      <c r="EAS22" s="128" t="e">
        <f t="shared" si="55"/>
        <v>#REF!</v>
      </c>
      <c r="EAT22" s="128" t="e">
        <f t="shared" si="55"/>
        <v>#REF!</v>
      </c>
      <c r="EAU22" s="128" t="e">
        <f t="shared" si="55"/>
        <v>#REF!</v>
      </c>
      <c r="EAV22" s="128" t="e">
        <f t="shared" si="55"/>
        <v>#REF!</v>
      </c>
      <c r="EAW22" s="128" t="e">
        <f t="shared" si="55"/>
        <v>#REF!</v>
      </c>
      <c r="EAX22" s="128" t="e">
        <f t="shared" si="55"/>
        <v>#REF!</v>
      </c>
      <c r="EAY22" s="128" t="e">
        <f t="shared" si="55"/>
        <v>#REF!</v>
      </c>
      <c r="EAZ22" s="128" t="e">
        <f t="shared" si="55"/>
        <v>#REF!</v>
      </c>
      <c r="EBA22" s="128" t="e">
        <f t="shared" si="55"/>
        <v>#REF!</v>
      </c>
      <c r="EBB22" s="128" t="e">
        <f t="shared" si="55"/>
        <v>#REF!</v>
      </c>
      <c r="EBC22" s="128" t="e">
        <f t="shared" si="55"/>
        <v>#REF!</v>
      </c>
      <c r="EBD22" s="128" t="e">
        <f t="shared" si="55"/>
        <v>#REF!</v>
      </c>
      <c r="EBE22" s="128" t="e">
        <f t="shared" si="55"/>
        <v>#REF!</v>
      </c>
      <c r="EBF22" s="128" t="e">
        <f t="shared" si="55"/>
        <v>#REF!</v>
      </c>
      <c r="EBG22" s="128" t="e">
        <f t="shared" si="55"/>
        <v>#REF!</v>
      </c>
      <c r="EBH22" s="128" t="e">
        <f t="shared" si="55"/>
        <v>#REF!</v>
      </c>
      <c r="EBI22" s="128" t="e">
        <f t="shared" si="55"/>
        <v>#REF!</v>
      </c>
      <c r="EBJ22" s="128" t="e">
        <f t="shared" si="55"/>
        <v>#REF!</v>
      </c>
      <c r="EBK22" s="128" t="e">
        <f t="shared" si="55"/>
        <v>#REF!</v>
      </c>
      <c r="EBL22" s="128" t="e">
        <f t="shared" si="55"/>
        <v>#REF!</v>
      </c>
      <c r="EBM22" s="128" t="e">
        <f t="shared" si="55"/>
        <v>#REF!</v>
      </c>
      <c r="EBN22" s="128" t="e">
        <f t="shared" si="55"/>
        <v>#REF!</v>
      </c>
      <c r="EBO22" s="128" t="e">
        <f t="shared" si="55"/>
        <v>#REF!</v>
      </c>
      <c r="EBP22" s="128" t="e">
        <f t="shared" si="55"/>
        <v>#REF!</v>
      </c>
      <c r="EBQ22" s="128" t="e">
        <f t="shared" si="55"/>
        <v>#REF!</v>
      </c>
      <c r="EBR22" s="128" t="e">
        <f t="shared" si="55"/>
        <v>#REF!</v>
      </c>
      <c r="EBS22" s="128" t="e">
        <f t="shared" si="55"/>
        <v>#REF!</v>
      </c>
      <c r="EBT22" s="128" t="e">
        <f t="shared" si="55"/>
        <v>#REF!</v>
      </c>
      <c r="EBU22" s="128" t="e">
        <f t="shared" si="55"/>
        <v>#REF!</v>
      </c>
      <c r="EBV22" s="128" t="e">
        <f t="shared" si="55"/>
        <v>#REF!</v>
      </c>
      <c r="EBW22" s="128" t="e">
        <f t="shared" si="55"/>
        <v>#REF!</v>
      </c>
      <c r="EBX22" s="128" t="e">
        <f t="shared" si="55"/>
        <v>#REF!</v>
      </c>
      <c r="EBY22" s="128" t="e">
        <f t="shared" si="55"/>
        <v>#REF!</v>
      </c>
      <c r="EBZ22" s="128" t="e">
        <f t="shared" si="55"/>
        <v>#REF!</v>
      </c>
      <c r="ECA22" s="128" t="e">
        <f t="shared" si="55"/>
        <v>#REF!</v>
      </c>
      <c r="ECB22" s="128" t="e">
        <f t="shared" si="55"/>
        <v>#REF!</v>
      </c>
      <c r="ECC22" s="128" t="e">
        <f t="shared" si="55"/>
        <v>#REF!</v>
      </c>
      <c r="ECD22" s="128" t="e">
        <f t="shared" si="55"/>
        <v>#REF!</v>
      </c>
      <c r="ECE22" s="128" t="e">
        <f t="shared" si="55"/>
        <v>#REF!</v>
      </c>
      <c r="ECF22" s="128" t="e">
        <f t="shared" si="55"/>
        <v>#REF!</v>
      </c>
      <c r="ECG22" s="128" t="e">
        <f t="shared" si="55"/>
        <v>#REF!</v>
      </c>
      <c r="ECH22" s="128" t="e">
        <f t="shared" si="55"/>
        <v>#REF!</v>
      </c>
      <c r="ECI22" s="128" t="e">
        <f t="shared" si="55"/>
        <v>#REF!</v>
      </c>
      <c r="ECJ22" s="128" t="e">
        <f t="shared" si="55"/>
        <v>#REF!</v>
      </c>
      <c r="ECK22" s="128" t="e">
        <f t="shared" si="55"/>
        <v>#REF!</v>
      </c>
      <c r="ECL22" s="128" t="e">
        <f t="shared" si="55"/>
        <v>#REF!</v>
      </c>
      <c r="ECM22" s="128" t="e">
        <f t="shared" si="55"/>
        <v>#REF!</v>
      </c>
      <c r="ECN22" s="128" t="e">
        <f t="shared" si="55"/>
        <v>#REF!</v>
      </c>
      <c r="ECO22" s="128" t="e">
        <f t="shared" si="55"/>
        <v>#REF!</v>
      </c>
      <c r="ECP22" s="128" t="e">
        <f t="shared" si="55"/>
        <v>#REF!</v>
      </c>
      <c r="ECQ22" s="128" t="e">
        <f t="shared" si="55"/>
        <v>#REF!</v>
      </c>
      <c r="ECR22" s="128" t="e">
        <f t="shared" si="55"/>
        <v>#REF!</v>
      </c>
      <c r="ECS22" s="128" t="e">
        <f t="shared" ref="ECS22:EFD22" si="56">ECY22</f>
        <v>#REF!</v>
      </c>
      <c r="ECT22" s="128" t="e">
        <f t="shared" si="56"/>
        <v>#REF!</v>
      </c>
      <c r="ECU22" s="128" t="e">
        <f t="shared" si="56"/>
        <v>#REF!</v>
      </c>
      <c r="ECV22" s="128" t="e">
        <f t="shared" si="56"/>
        <v>#REF!</v>
      </c>
      <c r="ECW22" s="128" t="e">
        <f t="shared" si="56"/>
        <v>#REF!</v>
      </c>
      <c r="ECX22" s="128" t="e">
        <f t="shared" si="56"/>
        <v>#REF!</v>
      </c>
      <c r="ECY22" s="128" t="e">
        <f t="shared" si="56"/>
        <v>#REF!</v>
      </c>
      <c r="ECZ22" s="128" t="e">
        <f t="shared" si="56"/>
        <v>#REF!</v>
      </c>
      <c r="EDA22" s="128" t="e">
        <f t="shared" si="56"/>
        <v>#REF!</v>
      </c>
      <c r="EDB22" s="128" t="e">
        <f t="shared" si="56"/>
        <v>#REF!</v>
      </c>
      <c r="EDC22" s="128" t="e">
        <f t="shared" si="56"/>
        <v>#REF!</v>
      </c>
      <c r="EDD22" s="128" t="e">
        <f t="shared" si="56"/>
        <v>#REF!</v>
      </c>
      <c r="EDE22" s="128" t="e">
        <f t="shared" si="56"/>
        <v>#REF!</v>
      </c>
      <c r="EDF22" s="128" t="e">
        <f t="shared" si="56"/>
        <v>#REF!</v>
      </c>
      <c r="EDG22" s="128" t="e">
        <f t="shared" si="56"/>
        <v>#REF!</v>
      </c>
      <c r="EDH22" s="128" t="e">
        <f t="shared" si="56"/>
        <v>#REF!</v>
      </c>
      <c r="EDI22" s="128" t="e">
        <f t="shared" si="56"/>
        <v>#REF!</v>
      </c>
      <c r="EDJ22" s="128" t="e">
        <f t="shared" si="56"/>
        <v>#REF!</v>
      </c>
      <c r="EDK22" s="128" t="e">
        <f t="shared" si="56"/>
        <v>#REF!</v>
      </c>
      <c r="EDL22" s="128" t="e">
        <f t="shared" si="56"/>
        <v>#REF!</v>
      </c>
      <c r="EDM22" s="128" t="e">
        <f t="shared" si="56"/>
        <v>#REF!</v>
      </c>
      <c r="EDN22" s="128" t="e">
        <f t="shared" si="56"/>
        <v>#REF!</v>
      </c>
      <c r="EDO22" s="128" t="e">
        <f t="shared" si="56"/>
        <v>#REF!</v>
      </c>
      <c r="EDP22" s="128" t="e">
        <f t="shared" si="56"/>
        <v>#REF!</v>
      </c>
      <c r="EDQ22" s="128" t="e">
        <f t="shared" si="56"/>
        <v>#REF!</v>
      </c>
      <c r="EDR22" s="128" t="e">
        <f t="shared" si="56"/>
        <v>#REF!</v>
      </c>
      <c r="EDS22" s="128" t="e">
        <f t="shared" si="56"/>
        <v>#REF!</v>
      </c>
      <c r="EDT22" s="128" t="e">
        <f t="shared" si="56"/>
        <v>#REF!</v>
      </c>
      <c r="EDU22" s="128" t="e">
        <f t="shared" si="56"/>
        <v>#REF!</v>
      </c>
      <c r="EDV22" s="128" t="e">
        <f t="shared" si="56"/>
        <v>#REF!</v>
      </c>
      <c r="EDW22" s="128" t="e">
        <f t="shared" si="56"/>
        <v>#REF!</v>
      </c>
      <c r="EDX22" s="128" t="e">
        <f t="shared" si="56"/>
        <v>#REF!</v>
      </c>
      <c r="EDY22" s="128" t="e">
        <f t="shared" si="56"/>
        <v>#REF!</v>
      </c>
      <c r="EDZ22" s="128" t="e">
        <f t="shared" si="56"/>
        <v>#REF!</v>
      </c>
      <c r="EEA22" s="128" t="e">
        <f t="shared" si="56"/>
        <v>#REF!</v>
      </c>
      <c r="EEB22" s="128" t="e">
        <f t="shared" si="56"/>
        <v>#REF!</v>
      </c>
      <c r="EEC22" s="128" t="e">
        <f t="shared" si="56"/>
        <v>#REF!</v>
      </c>
      <c r="EED22" s="128" t="e">
        <f t="shared" si="56"/>
        <v>#REF!</v>
      </c>
      <c r="EEE22" s="128" t="e">
        <f t="shared" si="56"/>
        <v>#REF!</v>
      </c>
      <c r="EEF22" s="128" t="e">
        <f t="shared" si="56"/>
        <v>#REF!</v>
      </c>
      <c r="EEG22" s="128" t="e">
        <f t="shared" si="56"/>
        <v>#REF!</v>
      </c>
      <c r="EEH22" s="128" t="e">
        <f t="shared" si="56"/>
        <v>#REF!</v>
      </c>
      <c r="EEI22" s="128" t="e">
        <f t="shared" si="56"/>
        <v>#REF!</v>
      </c>
      <c r="EEJ22" s="128" t="e">
        <f t="shared" si="56"/>
        <v>#REF!</v>
      </c>
      <c r="EEK22" s="128" t="e">
        <f t="shared" si="56"/>
        <v>#REF!</v>
      </c>
      <c r="EEL22" s="128" t="e">
        <f t="shared" si="56"/>
        <v>#REF!</v>
      </c>
      <c r="EEM22" s="128" t="e">
        <f t="shared" si="56"/>
        <v>#REF!</v>
      </c>
      <c r="EEN22" s="128" t="e">
        <f t="shared" si="56"/>
        <v>#REF!</v>
      </c>
      <c r="EEO22" s="128" t="e">
        <f t="shared" si="56"/>
        <v>#REF!</v>
      </c>
      <c r="EEP22" s="128" t="e">
        <f t="shared" si="56"/>
        <v>#REF!</v>
      </c>
      <c r="EEQ22" s="128" t="e">
        <f t="shared" si="56"/>
        <v>#REF!</v>
      </c>
      <c r="EER22" s="128" t="e">
        <f t="shared" si="56"/>
        <v>#REF!</v>
      </c>
      <c r="EES22" s="128" t="e">
        <f t="shared" si="56"/>
        <v>#REF!</v>
      </c>
      <c r="EET22" s="128" t="e">
        <f t="shared" si="56"/>
        <v>#REF!</v>
      </c>
      <c r="EEU22" s="128" t="e">
        <f t="shared" si="56"/>
        <v>#REF!</v>
      </c>
      <c r="EEV22" s="128" t="e">
        <f t="shared" si="56"/>
        <v>#REF!</v>
      </c>
      <c r="EEW22" s="128" t="e">
        <f t="shared" si="56"/>
        <v>#REF!</v>
      </c>
      <c r="EEX22" s="128" t="e">
        <f t="shared" si="56"/>
        <v>#REF!</v>
      </c>
      <c r="EEY22" s="128" t="e">
        <f t="shared" si="56"/>
        <v>#REF!</v>
      </c>
      <c r="EEZ22" s="128" t="e">
        <f t="shared" si="56"/>
        <v>#REF!</v>
      </c>
      <c r="EFA22" s="128" t="e">
        <f t="shared" si="56"/>
        <v>#REF!</v>
      </c>
      <c r="EFB22" s="128" t="e">
        <f t="shared" si="56"/>
        <v>#REF!</v>
      </c>
      <c r="EFC22" s="128" t="e">
        <f t="shared" si="56"/>
        <v>#REF!</v>
      </c>
      <c r="EFD22" s="128" t="e">
        <f t="shared" si="56"/>
        <v>#REF!</v>
      </c>
      <c r="EFE22" s="128" t="e">
        <f t="shared" ref="EFE22:EHP22" si="57">EFK22</f>
        <v>#REF!</v>
      </c>
      <c r="EFF22" s="128" t="e">
        <f t="shared" si="57"/>
        <v>#REF!</v>
      </c>
      <c r="EFG22" s="128" t="e">
        <f t="shared" si="57"/>
        <v>#REF!</v>
      </c>
      <c r="EFH22" s="128" t="e">
        <f t="shared" si="57"/>
        <v>#REF!</v>
      </c>
      <c r="EFI22" s="128" t="e">
        <f t="shared" si="57"/>
        <v>#REF!</v>
      </c>
      <c r="EFJ22" s="128" t="e">
        <f t="shared" si="57"/>
        <v>#REF!</v>
      </c>
      <c r="EFK22" s="128" t="e">
        <f t="shared" si="57"/>
        <v>#REF!</v>
      </c>
      <c r="EFL22" s="128" t="e">
        <f t="shared" si="57"/>
        <v>#REF!</v>
      </c>
      <c r="EFM22" s="128" t="e">
        <f t="shared" si="57"/>
        <v>#REF!</v>
      </c>
      <c r="EFN22" s="128" t="e">
        <f t="shared" si="57"/>
        <v>#REF!</v>
      </c>
      <c r="EFO22" s="128" t="e">
        <f t="shared" si="57"/>
        <v>#REF!</v>
      </c>
      <c r="EFP22" s="128" t="e">
        <f t="shared" si="57"/>
        <v>#REF!</v>
      </c>
      <c r="EFQ22" s="128" t="e">
        <f t="shared" si="57"/>
        <v>#REF!</v>
      </c>
      <c r="EFR22" s="128" t="e">
        <f t="shared" si="57"/>
        <v>#REF!</v>
      </c>
      <c r="EFS22" s="128" t="e">
        <f t="shared" si="57"/>
        <v>#REF!</v>
      </c>
      <c r="EFT22" s="128" t="e">
        <f t="shared" si="57"/>
        <v>#REF!</v>
      </c>
      <c r="EFU22" s="128" t="e">
        <f t="shared" si="57"/>
        <v>#REF!</v>
      </c>
      <c r="EFV22" s="128" t="e">
        <f t="shared" si="57"/>
        <v>#REF!</v>
      </c>
      <c r="EFW22" s="128" t="e">
        <f t="shared" si="57"/>
        <v>#REF!</v>
      </c>
      <c r="EFX22" s="128" t="e">
        <f t="shared" si="57"/>
        <v>#REF!</v>
      </c>
      <c r="EFY22" s="128" t="e">
        <f t="shared" si="57"/>
        <v>#REF!</v>
      </c>
      <c r="EFZ22" s="128" t="e">
        <f t="shared" si="57"/>
        <v>#REF!</v>
      </c>
      <c r="EGA22" s="128" t="e">
        <f t="shared" si="57"/>
        <v>#REF!</v>
      </c>
      <c r="EGB22" s="128" t="e">
        <f t="shared" si="57"/>
        <v>#REF!</v>
      </c>
      <c r="EGC22" s="128" t="e">
        <f t="shared" si="57"/>
        <v>#REF!</v>
      </c>
      <c r="EGD22" s="128" t="e">
        <f t="shared" si="57"/>
        <v>#REF!</v>
      </c>
      <c r="EGE22" s="128" t="e">
        <f t="shared" si="57"/>
        <v>#REF!</v>
      </c>
      <c r="EGF22" s="128" t="e">
        <f t="shared" si="57"/>
        <v>#REF!</v>
      </c>
      <c r="EGG22" s="128" t="e">
        <f t="shared" si="57"/>
        <v>#REF!</v>
      </c>
      <c r="EGH22" s="128" t="e">
        <f t="shared" si="57"/>
        <v>#REF!</v>
      </c>
      <c r="EGI22" s="128" t="e">
        <f t="shared" si="57"/>
        <v>#REF!</v>
      </c>
      <c r="EGJ22" s="128" t="e">
        <f t="shared" si="57"/>
        <v>#REF!</v>
      </c>
      <c r="EGK22" s="128" t="e">
        <f t="shared" si="57"/>
        <v>#REF!</v>
      </c>
      <c r="EGL22" s="128" t="e">
        <f t="shared" si="57"/>
        <v>#REF!</v>
      </c>
      <c r="EGM22" s="128" t="e">
        <f t="shared" si="57"/>
        <v>#REF!</v>
      </c>
      <c r="EGN22" s="128" t="e">
        <f t="shared" si="57"/>
        <v>#REF!</v>
      </c>
      <c r="EGO22" s="128" t="e">
        <f t="shared" si="57"/>
        <v>#REF!</v>
      </c>
      <c r="EGP22" s="128" t="e">
        <f t="shared" si="57"/>
        <v>#REF!</v>
      </c>
      <c r="EGQ22" s="128" t="e">
        <f t="shared" si="57"/>
        <v>#REF!</v>
      </c>
      <c r="EGR22" s="128" t="e">
        <f t="shared" si="57"/>
        <v>#REF!</v>
      </c>
      <c r="EGS22" s="128" t="e">
        <f t="shared" si="57"/>
        <v>#REF!</v>
      </c>
      <c r="EGT22" s="128" t="e">
        <f t="shared" si="57"/>
        <v>#REF!</v>
      </c>
      <c r="EGU22" s="128" t="e">
        <f t="shared" si="57"/>
        <v>#REF!</v>
      </c>
      <c r="EGV22" s="128" t="e">
        <f t="shared" si="57"/>
        <v>#REF!</v>
      </c>
      <c r="EGW22" s="128" t="e">
        <f t="shared" si="57"/>
        <v>#REF!</v>
      </c>
      <c r="EGX22" s="128" t="e">
        <f t="shared" si="57"/>
        <v>#REF!</v>
      </c>
      <c r="EGY22" s="128" t="e">
        <f t="shared" si="57"/>
        <v>#REF!</v>
      </c>
      <c r="EGZ22" s="128" t="e">
        <f t="shared" si="57"/>
        <v>#REF!</v>
      </c>
      <c r="EHA22" s="128" t="e">
        <f t="shared" si="57"/>
        <v>#REF!</v>
      </c>
      <c r="EHB22" s="128" t="e">
        <f t="shared" si="57"/>
        <v>#REF!</v>
      </c>
      <c r="EHC22" s="128" t="e">
        <f t="shared" si="57"/>
        <v>#REF!</v>
      </c>
      <c r="EHD22" s="128" t="e">
        <f t="shared" si="57"/>
        <v>#REF!</v>
      </c>
      <c r="EHE22" s="128" t="e">
        <f t="shared" si="57"/>
        <v>#REF!</v>
      </c>
      <c r="EHF22" s="128" t="e">
        <f t="shared" si="57"/>
        <v>#REF!</v>
      </c>
      <c r="EHG22" s="128" t="e">
        <f t="shared" si="57"/>
        <v>#REF!</v>
      </c>
      <c r="EHH22" s="128" t="e">
        <f t="shared" si="57"/>
        <v>#REF!</v>
      </c>
      <c r="EHI22" s="128" t="e">
        <f t="shared" si="57"/>
        <v>#REF!</v>
      </c>
      <c r="EHJ22" s="128" t="e">
        <f t="shared" si="57"/>
        <v>#REF!</v>
      </c>
      <c r="EHK22" s="128" t="e">
        <f t="shared" si="57"/>
        <v>#REF!</v>
      </c>
      <c r="EHL22" s="128" t="e">
        <f t="shared" si="57"/>
        <v>#REF!</v>
      </c>
      <c r="EHM22" s="128" t="e">
        <f t="shared" si="57"/>
        <v>#REF!</v>
      </c>
      <c r="EHN22" s="128" t="e">
        <f t="shared" si="57"/>
        <v>#REF!</v>
      </c>
      <c r="EHO22" s="128" t="e">
        <f t="shared" si="57"/>
        <v>#REF!</v>
      </c>
      <c r="EHP22" s="128" t="e">
        <f t="shared" si="57"/>
        <v>#REF!</v>
      </c>
      <c r="EHQ22" s="128" t="e">
        <f t="shared" ref="EHQ22:EKB22" si="58">EHW22</f>
        <v>#REF!</v>
      </c>
      <c r="EHR22" s="128" t="e">
        <f t="shared" si="58"/>
        <v>#REF!</v>
      </c>
      <c r="EHS22" s="128" t="e">
        <f t="shared" si="58"/>
        <v>#REF!</v>
      </c>
      <c r="EHT22" s="128" t="e">
        <f t="shared" si="58"/>
        <v>#REF!</v>
      </c>
      <c r="EHU22" s="128" t="e">
        <f t="shared" si="58"/>
        <v>#REF!</v>
      </c>
      <c r="EHV22" s="128" t="e">
        <f t="shared" si="58"/>
        <v>#REF!</v>
      </c>
      <c r="EHW22" s="128" t="e">
        <f t="shared" si="58"/>
        <v>#REF!</v>
      </c>
      <c r="EHX22" s="128" t="e">
        <f t="shared" si="58"/>
        <v>#REF!</v>
      </c>
      <c r="EHY22" s="128" t="e">
        <f t="shared" si="58"/>
        <v>#REF!</v>
      </c>
      <c r="EHZ22" s="128" t="e">
        <f t="shared" si="58"/>
        <v>#REF!</v>
      </c>
      <c r="EIA22" s="128" t="e">
        <f t="shared" si="58"/>
        <v>#REF!</v>
      </c>
      <c r="EIB22" s="128" t="e">
        <f t="shared" si="58"/>
        <v>#REF!</v>
      </c>
      <c r="EIC22" s="128" t="e">
        <f t="shared" si="58"/>
        <v>#REF!</v>
      </c>
      <c r="EID22" s="128" t="e">
        <f t="shared" si="58"/>
        <v>#REF!</v>
      </c>
      <c r="EIE22" s="128" t="e">
        <f t="shared" si="58"/>
        <v>#REF!</v>
      </c>
      <c r="EIF22" s="128" t="e">
        <f t="shared" si="58"/>
        <v>#REF!</v>
      </c>
      <c r="EIG22" s="128" t="e">
        <f t="shared" si="58"/>
        <v>#REF!</v>
      </c>
      <c r="EIH22" s="128" t="e">
        <f t="shared" si="58"/>
        <v>#REF!</v>
      </c>
      <c r="EII22" s="128" t="e">
        <f t="shared" si="58"/>
        <v>#REF!</v>
      </c>
      <c r="EIJ22" s="128" t="e">
        <f t="shared" si="58"/>
        <v>#REF!</v>
      </c>
      <c r="EIK22" s="128" t="e">
        <f t="shared" si="58"/>
        <v>#REF!</v>
      </c>
      <c r="EIL22" s="128" t="e">
        <f t="shared" si="58"/>
        <v>#REF!</v>
      </c>
      <c r="EIM22" s="128" t="e">
        <f t="shared" si="58"/>
        <v>#REF!</v>
      </c>
      <c r="EIN22" s="128" t="e">
        <f t="shared" si="58"/>
        <v>#REF!</v>
      </c>
      <c r="EIO22" s="128" t="e">
        <f t="shared" si="58"/>
        <v>#REF!</v>
      </c>
      <c r="EIP22" s="128" t="e">
        <f t="shared" si="58"/>
        <v>#REF!</v>
      </c>
      <c r="EIQ22" s="128" t="e">
        <f t="shared" si="58"/>
        <v>#REF!</v>
      </c>
      <c r="EIR22" s="128" t="e">
        <f t="shared" si="58"/>
        <v>#REF!</v>
      </c>
      <c r="EIS22" s="128" t="e">
        <f t="shared" si="58"/>
        <v>#REF!</v>
      </c>
      <c r="EIT22" s="128" t="e">
        <f t="shared" si="58"/>
        <v>#REF!</v>
      </c>
      <c r="EIU22" s="128" t="e">
        <f t="shared" si="58"/>
        <v>#REF!</v>
      </c>
      <c r="EIV22" s="128" t="e">
        <f t="shared" si="58"/>
        <v>#REF!</v>
      </c>
      <c r="EIW22" s="128" t="e">
        <f t="shared" si="58"/>
        <v>#REF!</v>
      </c>
      <c r="EIX22" s="128" t="e">
        <f t="shared" si="58"/>
        <v>#REF!</v>
      </c>
      <c r="EIY22" s="128" t="e">
        <f t="shared" si="58"/>
        <v>#REF!</v>
      </c>
      <c r="EIZ22" s="128" t="e">
        <f t="shared" si="58"/>
        <v>#REF!</v>
      </c>
      <c r="EJA22" s="128" t="e">
        <f t="shared" si="58"/>
        <v>#REF!</v>
      </c>
      <c r="EJB22" s="128" t="e">
        <f t="shared" si="58"/>
        <v>#REF!</v>
      </c>
      <c r="EJC22" s="128" t="e">
        <f t="shared" si="58"/>
        <v>#REF!</v>
      </c>
      <c r="EJD22" s="128" t="e">
        <f t="shared" si="58"/>
        <v>#REF!</v>
      </c>
      <c r="EJE22" s="128" t="e">
        <f t="shared" si="58"/>
        <v>#REF!</v>
      </c>
      <c r="EJF22" s="128" t="e">
        <f t="shared" si="58"/>
        <v>#REF!</v>
      </c>
      <c r="EJG22" s="128" t="e">
        <f t="shared" si="58"/>
        <v>#REF!</v>
      </c>
      <c r="EJH22" s="128" t="e">
        <f t="shared" si="58"/>
        <v>#REF!</v>
      </c>
      <c r="EJI22" s="128" t="e">
        <f t="shared" si="58"/>
        <v>#REF!</v>
      </c>
      <c r="EJJ22" s="128" t="e">
        <f t="shared" si="58"/>
        <v>#REF!</v>
      </c>
      <c r="EJK22" s="128" t="e">
        <f t="shared" si="58"/>
        <v>#REF!</v>
      </c>
      <c r="EJL22" s="128" t="e">
        <f t="shared" si="58"/>
        <v>#REF!</v>
      </c>
      <c r="EJM22" s="128" t="e">
        <f t="shared" si="58"/>
        <v>#REF!</v>
      </c>
      <c r="EJN22" s="128" t="e">
        <f t="shared" si="58"/>
        <v>#REF!</v>
      </c>
      <c r="EJO22" s="128" t="e">
        <f t="shared" si="58"/>
        <v>#REF!</v>
      </c>
      <c r="EJP22" s="128" t="e">
        <f t="shared" si="58"/>
        <v>#REF!</v>
      </c>
      <c r="EJQ22" s="128" t="e">
        <f t="shared" si="58"/>
        <v>#REF!</v>
      </c>
      <c r="EJR22" s="128" t="e">
        <f t="shared" si="58"/>
        <v>#REF!</v>
      </c>
      <c r="EJS22" s="128" t="e">
        <f t="shared" si="58"/>
        <v>#REF!</v>
      </c>
      <c r="EJT22" s="128" t="e">
        <f t="shared" si="58"/>
        <v>#REF!</v>
      </c>
      <c r="EJU22" s="128" t="e">
        <f t="shared" si="58"/>
        <v>#REF!</v>
      </c>
      <c r="EJV22" s="128" t="e">
        <f t="shared" si="58"/>
        <v>#REF!</v>
      </c>
      <c r="EJW22" s="128" t="e">
        <f t="shared" si="58"/>
        <v>#REF!</v>
      </c>
      <c r="EJX22" s="128" t="e">
        <f t="shared" si="58"/>
        <v>#REF!</v>
      </c>
      <c r="EJY22" s="128" t="e">
        <f t="shared" si="58"/>
        <v>#REF!</v>
      </c>
      <c r="EJZ22" s="128" t="e">
        <f t="shared" si="58"/>
        <v>#REF!</v>
      </c>
      <c r="EKA22" s="128" t="e">
        <f t="shared" si="58"/>
        <v>#REF!</v>
      </c>
      <c r="EKB22" s="128" t="e">
        <f t="shared" si="58"/>
        <v>#REF!</v>
      </c>
      <c r="EKC22" s="128" t="e">
        <f t="shared" ref="EKC22:EMN22" si="59">EKI22</f>
        <v>#REF!</v>
      </c>
      <c r="EKD22" s="128" t="e">
        <f t="shared" si="59"/>
        <v>#REF!</v>
      </c>
      <c r="EKE22" s="128" t="e">
        <f t="shared" si="59"/>
        <v>#REF!</v>
      </c>
      <c r="EKF22" s="128" t="e">
        <f t="shared" si="59"/>
        <v>#REF!</v>
      </c>
      <c r="EKG22" s="128" t="e">
        <f t="shared" si="59"/>
        <v>#REF!</v>
      </c>
      <c r="EKH22" s="128" t="e">
        <f t="shared" si="59"/>
        <v>#REF!</v>
      </c>
      <c r="EKI22" s="128" t="e">
        <f t="shared" si="59"/>
        <v>#REF!</v>
      </c>
      <c r="EKJ22" s="128" t="e">
        <f t="shared" si="59"/>
        <v>#REF!</v>
      </c>
      <c r="EKK22" s="128" t="e">
        <f t="shared" si="59"/>
        <v>#REF!</v>
      </c>
      <c r="EKL22" s="128" t="e">
        <f t="shared" si="59"/>
        <v>#REF!</v>
      </c>
      <c r="EKM22" s="128" t="e">
        <f t="shared" si="59"/>
        <v>#REF!</v>
      </c>
      <c r="EKN22" s="128" t="e">
        <f t="shared" si="59"/>
        <v>#REF!</v>
      </c>
      <c r="EKO22" s="128" t="e">
        <f t="shared" si="59"/>
        <v>#REF!</v>
      </c>
      <c r="EKP22" s="128" t="e">
        <f t="shared" si="59"/>
        <v>#REF!</v>
      </c>
      <c r="EKQ22" s="128" t="e">
        <f t="shared" si="59"/>
        <v>#REF!</v>
      </c>
      <c r="EKR22" s="128" t="e">
        <f t="shared" si="59"/>
        <v>#REF!</v>
      </c>
      <c r="EKS22" s="128" t="e">
        <f t="shared" si="59"/>
        <v>#REF!</v>
      </c>
      <c r="EKT22" s="128" t="e">
        <f t="shared" si="59"/>
        <v>#REF!</v>
      </c>
      <c r="EKU22" s="128" t="e">
        <f t="shared" si="59"/>
        <v>#REF!</v>
      </c>
      <c r="EKV22" s="128" t="e">
        <f t="shared" si="59"/>
        <v>#REF!</v>
      </c>
      <c r="EKW22" s="128" t="e">
        <f t="shared" si="59"/>
        <v>#REF!</v>
      </c>
      <c r="EKX22" s="128" t="e">
        <f t="shared" si="59"/>
        <v>#REF!</v>
      </c>
      <c r="EKY22" s="128" t="e">
        <f t="shared" si="59"/>
        <v>#REF!</v>
      </c>
      <c r="EKZ22" s="128" t="e">
        <f t="shared" si="59"/>
        <v>#REF!</v>
      </c>
      <c r="ELA22" s="128" t="e">
        <f t="shared" si="59"/>
        <v>#REF!</v>
      </c>
      <c r="ELB22" s="128" t="e">
        <f t="shared" si="59"/>
        <v>#REF!</v>
      </c>
      <c r="ELC22" s="128" t="e">
        <f t="shared" si="59"/>
        <v>#REF!</v>
      </c>
      <c r="ELD22" s="128" t="e">
        <f t="shared" si="59"/>
        <v>#REF!</v>
      </c>
      <c r="ELE22" s="128" t="e">
        <f t="shared" si="59"/>
        <v>#REF!</v>
      </c>
      <c r="ELF22" s="128" t="e">
        <f t="shared" si="59"/>
        <v>#REF!</v>
      </c>
      <c r="ELG22" s="128" t="e">
        <f t="shared" si="59"/>
        <v>#REF!</v>
      </c>
      <c r="ELH22" s="128" t="e">
        <f t="shared" si="59"/>
        <v>#REF!</v>
      </c>
      <c r="ELI22" s="128" t="e">
        <f t="shared" si="59"/>
        <v>#REF!</v>
      </c>
      <c r="ELJ22" s="128" t="e">
        <f t="shared" si="59"/>
        <v>#REF!</v>
      </c>
      <c r="ELK22" s="128" t="e">
        <f t="shared" si="59"/>
        <v>#REF!</v>
      </c>
      <c r="ELL22" s="128" t="e">
        <f t="shared" si="59"/>
        <v>#REF!</v>
      </c>
      <c r="ELM22" s="128" t="e">
        <f t="shared" si="59"/>
        <v>#REF!</v>
      </c>
      <c r="ELN22" s="128" t="e">
        <f t="shared" si="59"/>
        <v>#REF!</v>
      </c>
      <c r="ELO22" s="128" t="e">
        <f t="shared" si="59"/>
        <v>#REF!</v>
      </c>
      <c r="ELP22" s="128" t="e">
        <f t="shared" si="59"/>
        <v>#REF!</v>
      </c>
      <c r="ELQ22" s="128" t="e">
        <f t="shared" si="59"/>
        <v>#REF!</v>
      </c>
      <c r="ELR22" s="128" t="e">
        <f t="shared" si="59"/>
        <v>#REF!</v>
      </c>
      <c r="ELS22" s="128" t="e">
        <f t="shared" si="59"/>
        <v>#REF!</v>
      </c>
      <c r="ELT22" s="128" t="e">
        <f t="shared" si="59"/>
        <v>#REF!</v>
      </c>
      <c r="ELU22" s="128" t="e">
        <f t="shared" si="59"/>
        <v>#REF!</v>
      </c>
      <c r="ELV22" s="128" t="e">
        <f t="shared" si="59"/>
        <v>#REF!</v>
      </c>
      <c r="ELW22" s="128" t="e">
        <f t="shared" si="59"/>
        <v>#REF!</v>
      </c>
      <c r="ELX22" s="128" t="e">
        <f t="shared" si="59"/>
        <v>#REF!</v>
      </c>
      <c r="ELY22" s="128" t="e">
        <f t="shared" si="59"/>
        <v>#REF!</v>
      </c>
      <c r="ELZ22" s="128" t="e">
        <f t="shared" si="59"/>
        <v>#REF!</v>
      </c>
      <c r="EMA22" s="128" t="e">
        <f t="shared" si="59"/>
        <v>#REF!</v>
      </c>
      <c r="EMB22" s="128" t="e">
        <f t="shared" si="59"/>
        <v>#REF!</v>
      </c>
      <c r="EMC22" s="128" t="e">
        <f t="shared" si="59"/>
        <v>#REF!</v>
      </c>
      <c r="EMD22" s="128" t="e">
        <f t="shared" si="59"/>
        <v>#REF!</v>
      </c>
      <c r="EME22" s="128" t="e">
        <f t="shared" si="59"/>
        <v>#REF!</v>
      </c>
      <c r="EMF22" s="128" t="e">
        <f t="shared" si="59"/>
        <v>#REF!</v>
      </c>
      <c r="EMG22" s="128" t="e">
        <f t="shared" si="59"/>
        <v>#REF!</v>
      </c>
      <c r="EMH22" s="128" t="e">
        <f t="shared" si="59"/>
        <v>#REF!</v>
      </c>
      <c r="EMI22" s="128" t="e">
        <f t="shared" si="59"/>
        <v>#REF!</v>
      </c>
      <c r="EMJ22" s="128" t="e">
        <f t="shared" si="59"/>
        <v>#REF!</v>
      </c>
      <c r="EMK22" s="128" t="e">
        <f t="shared" si="59"/>
        <v>#REF!</v>
      </c>
      <c r="EML22" s="128" t="e">
        <f t="shared" si="59"/>
        <v>#REF!</v>
      </c>
      <c r="EMM22" s="128" t="e">
        <f t="shared" si="59"/>
        <v>#REF!</v>
      </c>
      <c r="EMN22" s="128" t="e">
        <f t="shared" si="59"/>
        <v>#REF!</v>
      </c>
      <c r="EMO22" s="128" t="e">
        <f t="shared" ref="EMO22:EOZ22" si="60">EMU22</f>
        <v>#REF!</v>
      </c>
      <c r="EMP22" s="128" t="e">
        <f t="shared" si="60"/>
        <v>#REF!</v>
      </c>
      <c r="EMQ22" s="128" t="e">
        <f t="shared" si="60"/>
        <v>#REF!</v>
      </c>
      <c r="EMR22" s="128" t="e">
        <f t="shared" si="60"/>
        <v>#REF!</v>
      </c>
      <c r="EMS22" s="128" t="e">
        <f t="shared" si="60"/>
        <v>#REF!</v>
      </c>
      <c r="EMT22" s="128" t="e">
        <f t="shared" si="60"/>
        <v>#REF!</v>
      </c>
      <c r="EMU22" s="128" t="e">
        <f t="shared" si="60"/>
        <v>#REF!</v>
      </c>
      <c r="EMV22" s="128" t="e">
        <f t="shared" si="60"/>
        <v>#REF!</v>
      </c>
      <c r="EMW22" s="128" t="e">
        <f t="shared" si="60"/>
        <v>#REF!</v>
      </c>
      <c r="EMX22" s="128" t="e">
        <f t="shared" si="60"/>
        <v>#REF!</v>
      </c>
      <c r="EMY22" s="128" t="e">
        <f t="shared" si="60"/>
        <v>#REF!</v>
      </c>
      <c r="EMZ22" s="128" t="e">
        <f t="shared" si="60"/>
        <v>#REF!</v>
      </c>
      <c r="ENA22" s="128" t="e">
        <f t="shared" si="60"/>
        <v>#REF!</v>
      </c>
      <c r="ENB22" s="128" t="e">
        <f t="shared" si="60"/>
        <v>#REF!</v>
      </c>
      <c r="ENC22" s="128" t="e">
        <f t="shared" si="60"/>
        <v>#REF!</v>
      </c>
      <c r="END22" s="128" t="e">
        <f t="shared" si="60"/>
        <v>#REF!</v>
      </c>
      <c r="ENE22" s="128" t="e">
        <f t="shared" si="60"/>
        <v>#REF!</v>
      </c>
      <c r="ENF22" s="128" t="e">
        <f t="shared" si="60"/>
        <v>#REF!</v>
      </c>
      <c r="ENG22" s="128" t="e">
        <f t="shared" si="60"/>
        <v>#REF!</v>
      </c>
      <c r="ENH22" s="128" t="e">
        <f t="shared" si="60"/>
        <v>#REF!</v>
      </c>
      <c r="ENI22" s="128" t="e">
        <f t="shared" si="60"/>
        <v>#REF!</v>
      </c>
      <c r="ENJ22" s="128" t="e">
        <f t="shared" si="60"/>
        <v>#REF!</v>
      </c>
      <c r="ENK22" s="128" t="e">
        <f t="shared" si="60"/>
        <v>#REF!</v>
      </c>
      <c r="ENL22" s="128" t="e">
        <f t="shared" si="60"/>
        <v>#REF!</v>
      </c>
      <c r="ENM22" s="128" t="e">
        <f t="shared" si="60"/>
        <v>#REF!</v>
      </c>
      <c r="ENN22" s="128" t="e">
        <f t="shared" si="60"/>
        <v>#REF!</v>
      </c>
      <c r="ENO22" s="128" t="e">
        <f t="shared" si="60"/>
        <v>#REF!</v>
      </c>
      <c r="ENP22" s="128" t="e">
        <f t="shared" si="60"/>
        <v>#REF!</v>
      </c>
      <c r="ENQ22" s="128" t="e">
        <f t="shared" si="60"/>
        <v>#REF!</v>
      </c>
      <c r="ENR22" s="128" t="e">
        <f t="shared" si="60"/>
        <v>#REF!</v>
      </c>
      <c r="ENS22" s="128" t="e">
        <f t="shared" si="60"/>
        <v>#REF!</v>
      </c>
      <c r="ENT22" s="128" t="e">
        <f t="shared" si="60"/>
        <v>#REF!</v>
      </c>
      <c r="ENU22" s="128" t="e">
        <f t="shared" si="60"/>
        <v>#REF!</v>
      </c>
      <c r="ENV22" s="128" t="e">
        <f t="shared" si="60"/>
        <v>#REF!</v>
      </c>
      <c r="ENW22" s="128" t="e">
        <f t="shared" si="60"/>
        <v>#REF!</v>
      </c>
      <c r="ENX22" s="128" t="e">
        <f t="shared" si="60"/>
        <v>#REF!</v>
      </c>
      <c r="ENY22" s="128" t="e">
        <f t="shared" si="60"/>
        <v>#REF!</v>
      </c>
      <c r="ENZ22" s="128" t="e">
        <f t="shared" si="60"/>
        <v>#REF!</v>
      </c>
      <c r="EOA22" s="128" t="e">
        <f t="shared" si="60"/>
        <v>#REF!</v>
      </c>
      <c r="EOB22" s="128" t="e">
        <f t="shared" si="60"/>
        <v>#REF!</v>
      </c>
      <c r="EOC22" s="128" t="e">
        <f t="shared" si="60"/>
        <v>#REF!</v>
      </c>
      <c r="EOD22" s="128" t="e">
        <f t="shared" si="60"/>
        <v>#REF!</v>
      </c>
      <c r="EOE22" s="128" t="e">
        <f t="shared" si="60"/>
        <v>#REF!</v>
      </c>
      <c r="EOF22" s="128" t="e">
        <f t="shared" si="60"/>
        <v>#REF!</v>
      </c>
      <c r="EOG22" s="128" t="e">
        <f t="shared" si="60"/>
        <v>#REF!</v>
      </c>
      <c r="EOH22" s="128" t="e">
        <f t="shared" si="60"/>
        <v>#REF!</v>
      </c>
      <c r="EOI22" s="128" t="e">
        <f t="shared" si="60"/>
        <v>#REF!</v>
      </c>
      <c r="EOJ22" s="128" t="e">
        <f t="shared" si="60"/>
        <v>#REF!</v>
      </c>
      <c r="EOK22" s="128" t="e">
        <f t="shared" si="60"/>
        <v>#REF!</v>
      </c>
      <c r="EOL22" s="128" t="e">
        <f t="shared" si="60"/>
        <v>#REF!</v>
      </c>
      <c r="EOM22" s="128" t="e">
        <f t="shared" si="60"/>
        <v>#REF!</v>
      </c>
      <c r="EON22" s="128" t="e">
        <f t="shared" si="60"/>
        <v>#REF!</v>
      </c>
      <c r="EOO22" s="128" t="e">
        <f t="shared" si="60"/>
        <v>#REF!</v>
      </c>
      <c r="EOP22" s="128" t="e">
        <f t="shared" si="60"/>
        <v>#REF!</v>
      </c>
      <c r="EOQ22" s="128" t="e">
        <f t="shared" si="60"/>
        <v>#REF!</v>
      </c>
      <c r="EOR22" s="128" t="e">
        <f t="shared" si="60"/>
        <v>#REF!</v>
      </c>
      <c r="EOS22" s="128" t="e">
        <f t="shared" si="60"/>
        <v>#REF!</v>
      </c>
      <c r="EOT22" s="128" t="e">
        <f t="shared" si="60"/>
        <v>#REF!</v>
      </c>
      <c r="EOU22" s="128" t="e">
        <f t="shared" si="60"/>
        <v>#REF!</v>
      </c>
      <c r="EOV22" s="128" t="e">
        <f t="shared" si="60"/>
        <v>#REF!</v>
      </c>
      <c r="EOW22" s="128" t="e">
        <f t="shared" si="60"/>
        <v>#REF!</v>
      </c>
      <c r="EOX22" s="128" t="e">
        <f t="shared" si="60"/>
        <v>#REF!</v>
      </c>
      <c r="EOY22" s="128" t="e">
        <f t="shared" si="60"/>
        <v>#REF!</v>
      </c>
      <c r="EOZ22" s="128" t="e">
        <f t="shared" si="60"/>
        <v>#REF!</v>
      </c>
      <c r="EPA22" s="128" t="e">
        <f t="shared" ref="EPA22:ERL22" si="61">EPG22</f>
        <v>#REF!</v>
      </c>
      <c r="EPB22" s="128" t="e">
        <f t="shared" si="61"/>
        <v>#REF!</v>
      </c>
      <c r="EPC22" s="128" t="e">
        <f t="shared" si="61"/>
        <v>#REF!</v>
      </c>
      <c r="EPD22" s="128" t="e">
        <f t="shared" si="61"/>
        <v>#REF!</v>
      </c>
      <c r="EPE22" s="128" t="e">
        <f t="shared" si="61"/>
        <v>#REF!</v>
      </c>
      <c r="EPF22" s="128" t="e">
        <f t="shared" si="61"/>
        <v>#REF!</v>
      </c>
      <c r="EPG22" s="128" t="e">
        <f t="shared" si="61"/>
        <v>#REF!</v>
      </c>
      <c r="EPH22" s="128" t="e">
        <f t="shared" si="61"/>
        <v>#REF!</v>
      </c>
      <c r="EPI22" s="128" t="e">
        <f t="shared" si="61"/>
        <v>#REF!</v>
      </c>
      <c r="EPJ22" s="128" t="e">
        <f t="shared" si="61"/>
        <v>#REF!</v>
      </c>
      <c r="EPK22" s="128" t="e">
        <f t="shared" si="61"/>
        <v>#REF!</v>
      </c>
      <c r="EPL22" s="128" t="e">
        <f t="shared" si="61"/>
        <v>#REF!</v>
      </c>
      <c r="EPM22" s="128" t="e">
        <f t="shared" si="61"/>
        <v>#REF!</v>
      </c>
      <c r="EPN22" s="128" t="e">
        <f t="shared" si="61"/>
        <v>#REF!</v>
      </c>
      <c r="EPO22" s="128" t="e">
        <f t="shared" si="61"/>
        <v>#REF!</v>
      </c>
      <c r="EPP22" s="128" t="e">
        <f t="shared" si="61"/>
        <v>#REF!</v>
      </c>
      <c r="EPQ22" s="128" t="e">
        <f t="shared" si="61"/>
        <v>#REF!</v>
      </c>
      <c r="EPR22" s="128" t="e">
        <f t="shared" si="61"/>
        <v>#REF!</v>
      </c>
      <c r="EPS22" s="128" t="e">
        <f t="shared" si="61"/>
        <v>#REF!</v>
      </c>
      <c r="EPT22" s="128" t="e">
        <f t="shared" si="61"/>
        <v>#REF!</v>
      </c>
      <c r="EPU22" s="128" t="e">
        <f t="shared" si="61"/>
        <v>#REF!</v>
      </c>
      <c r="EPV22" s="128" t="e">
        <f t="shared" si="61"/>
        <v>#REF!</v>
      </c>
      <c r="EPW22" s="128" t="e">
        <f t="shared" si="61"/>
        <v>#REF!</v>
      </c>
      <c r="EPX22" s="128" t="e">
        <f t="shared" si="61"/>
        <v>#REF!</v>
      </c>
      <c r="EPY22" s="128" t="e">
        <f t="shared" si="61"/>
        <v>#REF!</v>
      </c>
      <c r="EPZ22" s="128" t="e">
        <f t="shared" si="61"/>
        <v>#REF!</v>
      </c>
      <c r="EQA22" s="128" t="e">
        <f t="shared" si="61"/>
        <v>#REF!</v>
      </c>
      <c r="EQB22" s="128" t="e">
        <f t="shared" si="61"/>
        <v>#REF!</v>
      </c>
      <c r="EQC22" s="128" t="e">
        <f t="shared" si="61"/>
        <v>#REF!</v>
      </c>
      <c r="EQD22" s="128" t="e">
        <f t="shared" si="61"/>
        <v>#REF!</v>
      </c>
      <c r="EQE22" s="128" t="e">
        <f t="shared" si="61"/>
        <v>#REF!</v>
      </c>
      <c r="EQF22" s="128" t="e">
        <f t="shared" si="61"/>
        <v>#REF!</v>
      </c>
      <c r="EQG22" s="128" t="e">
        <f t="shared" si="61"/>
        <v>#REF!</v>
      </c>
      <c r="EQH22" s="128" t="e">
        <f t="shared" si="61"/>
        <v>#REF!</v>
      </c>
      <c r="EQI22" s="128" t="e">
        <f t="shared" si="61"/>
        <v>#REF!</v>
      </c>
      <c r="EQJ22" s="128" t="e">
        <f t="shared" si="61"/>
        <v>#REF!</v>
      </c>
      <c r="EQK22" s="128" t="e">
        <f t="shared" si="61"/>
        <v>#REF!</v>
      </c>
      <c r="EQL22" s="128" t="e">
        <f t="shared" si="61"/>
        <v>#REF!</v>
      </c>
      <c r="EQM22" s="128" t="e">
        <f t="shared" si="61"/>
        <v>#REF!</v>
      </c>
      <c r="EQN22" s="128" t="e">
        <f t="shared" si="61"/>
        <v>#REF!</v>
      </c>
      <c r="EQO22" s="128" t="e">
        <f t="shared" si="61"/>
        <v>#REF!</v>
      </c>
      <c r="EQP22" s="128" t="e">
        <f t="shared" si="61"/>
        <v>#REF!</v>
      </c>
      <c r="EQQ22" s="128" t="e">
        <f t="shared" si="61"/>
        <v>#REF!</v>
      </c>
      <c r="EQR22" s="128" t="e">
        <f t="shared" si="61"/>
        <v>#REF!</v>
      </c>
      <c r="EQS22" s="128" t="e">
        <f t="shared" si="61"/>
        <v>#REF!</v>
      </c>
      <c r="EQT22" s="128" t="e">
        <f t="shared" si="61"/>
        <v>#REF!</v>
      </c>
      <c r="EQU22" s="128" t="e">
        <f t="shared" si="61"/>
        <v>#REF!</v>
      </c>
      <c r="EQV22" s="128" t="e">
        <f t="shared" si="61"/>
        <v>#REF!</v>
      </c>
      <c r="EQW22" s="128" t="e">
        <f t="shared" si="61"/>
        <v>#REF!</v>
      </c>
      <c r="EQX22" s="128" t="e">
        <f t="shared" si="61"/>
        <v>#REF!</v>
      </c>
      <c r="EQY22" s="128" t="e">
        <f t="shared" si="61"/>
        <v>#REF!</v>
      </c>
      <c r="EQZ22" s="128" t="e">
        <f t="shared" si="61"/>
        <v>#REF!</v>
      </c>
      <c r="ERA22" s="128" t="e">
        <f t="shared" si="61"/>
        <v>#REF!</v>
      </c>
      <c r="ERB22" s="128" t="e">
        <f t="shared" si="61"/>
        <v>#REF!</v>
      </c>
      <c r="ERC22" s="128" t="e">
        <f t="shared" si="61"/>
        <v>#REF!</v>
      </c>
      <c r="ERD22" s="128" t="e">
        <f t="shared" si="61"/>
        <v>#REF!</v>
      </c>
      <c r="ERE22" s="128" t="e">
        <f t="shared" si="61"/>
        <v>#REF!</v>
      </c>
      <c r="ERF22" s="128" t="e">
        <f t="shared" si="61"/>
        <v>#REF!</v>
      </c>
      <c r="ERG22" s="128" t="e">
        <f t="shared" si="61"/>
        <v>#REF!</v>
      </c>
      <c r="ERH22" s="128" t="e">
        <f t="shared" si="61"/>
        <v>#REF!</v>
      </c>
      <c r="ERI22" s="128" t="e">
        <f t="shared" si="61"/>
        <v>#REF!</v>
      </c>
      <c r="ERJ22" s="128" t="e">
        <f t="shared" si="61"/>
        <v>#REF!</v>
      </c>
      <c r="ERK22" s="128" t="e">
        <f t="shared" si="61"/>
        <v>#REF!</v>
      </c>
      <c r="ERL22" s="128" t="e">
        <f t="shared" si="61"/>
        <v>#REF!</v>
      </c>
      <c r="ERM22" s="128" t="e">
        <f t="shared" ref="ERM22:ETX22" si="62">ERS22</f>
        <v>#REF!</v>
      </c>
      <c r="ERN22" s="128" t="e">
        <f t="shared" si="62"/>
        <v>#REF!</v>
      </c>
      <c r="ERO22" s="128" t="e">
        <f t="shared" si="62"/>
        <v>#REF!</v>
      </c>
      <c r="ERP22" s="128" t="e">
        <f t="shared" si="62"/>
        <v>#REF!</v>
      </c>
      <c r="ERQ22" s="128" t="e">
        <f t="shared" si="62"/>
        <v>#REF!</v>
      </c>
      <c r="ERR22" s="128" t="e">
        <f t="shared" si="62"/>
        <v>#REF!</v>
      </c>
      <c r="ERS22" s="128" t="e">
        <f t="shared" si="62"/>
        <v>#REF!</v>
      </c>
      <c r="ERT22" s="128" t="e">
        <f t="shared" si="62"/>
        <v>#REF!</v>
      </c>
      <c r="ERU22" s="128" t="e">
        <f t="shared" si="62"/>
        <v>#REF!</v>
      </c>
      <c r="ERV22" s="128" t="e">
        <f t="shared" si="62"/>
        <v>#REF!</v>
      </c>
      <c r="ERW22" s="128" t="e">
        <f t="shared" si="62"/>
        <v>#REF!</v>
      </c>
      <c r="ERX22" s="128" t="e">
        <f t="shared" si="62"/>
        <v>#REF!</v>
      </c>
      <c r="ERY22" s="128" t="e">
        <f t="shared" si="62"/>
        <v>#REF!</v>
      </c>
      <c r="ERZ22" s="128" t="e">
        <f t="shared" si="62"/>
        <v>#REF!</v>
      </c>
      <c r="ESA22" s="128" t="e">
        <f t="shared" si="62"/>
        <v>#REF!</v>
      </c>
      <c r="ESB22" s="128" t="e">
        <f t="shared" si="62"/>
        <v>#REF!</v>
      </c>
      <c r="ESC22" s="128" t="e">
        <f t="shared" si="62"/>
        <v>#REF!</v>
      </c>
      <c r="ESD22" s="128" t="e">
        <f t="shared" si="62"/>
        <v>#REF!</v>
      </c>
      <c r="ESE22" s="128" t="e">
        <f t="shared" si="62"/>
        <v>#REF!</v>
      </c>
      <c r="ESF22" s="128" t="e">
        <f t="shared" si="62"/>
        <v>#REF!</v>
      </c>
      <c r="ESG22" s="128" t="e">
        <f t="shared" si="62"/>
        <v>#REF!</v>
      </c>
      <c r="ESH22" s="128" t="e">
        <f t="shared" si="62"/>
        <v>#REF!</v>
      </c>
      <c r="ESI22" s="128" t="e">
        <f t="shared" si="62"/>
        <v>#REF!</v>
      </c>
      <c r="ESJ22" s="128" t="e">
        <f t="shared" si="62"/>
        <v>#REF!</v>
      </c>
      <c r="ESK22" s="128" t="e">
        <f t="shared" si="62"/>
        <v>#REF!</v>
      </c>
      <c r="ESL22" s="128" t="e">
        <f t="shared" si="62"/>
        <v>#REF!</v>
      </c>
      <c r="ESM22" s="128" t="e">
        <f t="shared" si="62"/>
        <v>#REF!</v>
      </c>
      <c r="ESN22" s="128" t="e">
        <f t="shared" si="62"/>
        <v>#REF!</v>
      </c>
      <c r="ESO22" s="128" t="e">
        <f t="shared" si="62"/>
        <v>#REF!</v>
      </c>
      <c r="ESP22" s="128" t="e">
        <f t="shared" si="62"/>
        <v>#REF!</v>
      </c>
      <c r="ESQ22" s="128" t="e">
        <f t="shared" si="62"/>
        <v>#REF!</v>
      </c>
      <c r="ESR22" s="128" t="e">
        <f t="shared" si="62"/>
        <v>#REF!</v>
      </c>
      <c r="ESS22" s="128" t="e">
        <f t="shared" si="62"/>
        <v>#REF!</v>
      </c>
      <c r="EST22" s="128" t="e">
        <f t="shared" si="62"/>
        <v>#REF!</v>
      </c>
      <c r="ESU22" s="128" t="e">
        <f t="shared" si="62"/>
        <v>#REF!</v>
      </c>
      <c r="ESV22" s="128" t="e">
        <f t="shared" si="62"/>
        <v>#REF!</v>
      </c>
      <c r="ESW22" s="128" t="e">
        <f t="shared" si="62"/>
        <v>#REF!</v>
      </c>
      <c r="ESX22" s="128" t="e">
        <f t="shared" si="62"/>
        <v>#REF!</v>
      </c>
      <c r="ESY22" s="128" t="e">
        <f t="shared" si="62"/>
        <v>#REF!</v>
      </c>
      <c r="ESZ22" s="128" t="e">
        <f t="shared" si="62"/>
        <v>#REF!</v>
      </c>
      <c r="ETA22" s="128" t="e">
        <f t="shared" si="62"/>
        <v>#REF!</v>
      </c>
      <c r="ETB22" s="128" t="e">
        <f t="shared" si="62"/>
        <v>#REF!</v>
      </c>
      <c r="ETC22" s="128" t="e">
        <f t="shared" si="62"/>
        <v>#REF!</v>
      </c>
      <c r="ETD22" s="128" t="e">
        <f t="shared" si="62"/>
        <v>#REF!</v>
      </c>
      <c r="ETE22" s="128" t="e">
        <f t="shared" si="62"/>
        <v>#REF!</v>
      </c>
      <c r="ETF22" s="128" t="e">
        <f t="shared" si="62"/>
        <v>#REF!</v>
      </c>
      <c r="ETG22" s="128" t="e">
        <f t="shared" si="62"/>
        <v>#REF!</v>
      </c>
      <c r="ETH22" s="128" t="e">
        <f t="shared" si="62"/>
        <v>#REF!</v>
      </c>
      <c r="ETI22" s="128" t="e">
        <f t="shared" si="62"/>
        <v>#REF!</v>
      </c>
      <c r="ETJ22" s="128" t="e">
        <f t="shared" si="62"/>
        <v>#REF!</v>
      </c>
      <c r="ETK22" s="128" t="e">
        <f t="shared" si="62"/>
        <v>#REF!</v>
      </c>
      <c r="ETL22" s="128" t="e">
        <f t="shared" si="62"/>
        <v>#REF!</v>
      </c>
      <c r="ETM22" s="128" t="e">
        <f t="shared" si="62"/>
        <v>#REF!</v>
      </c>
      <c r="ETN22" s="128" t="e">
        <f t="shared" si="62"/>
        <v>#REF!</v>
      </c>
      <c r="ETO22" s="128" t="e">
        <f t="shared" si="62"/>
        <v>#REF!</v>
      </c>
      <c r="ETP22" s="128" t="e">
        <f t="shared" si="62"/>
        <v>#REF!</v>
      </c>
      <c r="ETQ22" s="128" t="e">
        <f t="shared" si="62"/>
        <v>#REF!</v>
      </c>
      <c r="ETR22" s="128" t="e">
        <f t="shared" si="62"/>
        <v>#REF!</v>
      </c>
      <c r="ETS22" s="128" t="e">
        <f t="shared" si="62"/>
        <v>#REF!</v>
      </c>
      <c r="ETT22" s="128" t="e">
        <f t="shared" si="62"/>
        <v>#REF!</v>
      </c>
      <c r="ETU22" s="128" t="e">
        <f t="shared" si="62"/>
        <v>#REF!</v>
      </c>
      <c r="ETV22" s="128" t="e">
        <f t="shared" si="62"/>
        <v>#REF!</v>
      </c>
      <c r="ETW22" s="128" t="e">
        <f t="shared" si="62"/>
        <v>#REF!</v>
      </c>
      <c r="ETX22" s="128" t="e">
        <f t="shared" si="62"/>
        <v>#REF!</v>
      </c>
      <c r="ETY22" s="128" t="e">
        <f t="shared" ref="ETY22:EWJ22" si="63">EUE22</f>
        <v>#REF!</v>
      </c>
      <c r="ETZ22" s="128" t="e">
        <f t="shared" si="63"/>
        <v>#REF!</v>
      </c>
      <c r="EUA22" s="128" t="e">
        <f t="shared" si="63"/>
        <v>#REF!</v>
      </c>
      <c r="EUB22" s="128" t="e">
        <f t="shared" si="63"/>
        <v>#REF!</v>
      </c>
      <c r="EUC22" s="128" t="e">
        <f t="shared" si="63"/>
        <v>#REF!</v>
      </c>
      <c r="EUD22" s="128" t="e">
        <f t="shared" si="63"/>
        <v>#REF!</v>
      </c>
      <c r="EUE22" s="128" t="e">
        <f t="shared" si="63"/>
        <v>#REF!</v>
      </c>
      <c r="EUF22" s="128" t="e">
        <f t="shared" si="63"/>
        <v>#REF!</v>
      </c>
      <c r="EUG22" s="128" t="e">
        <f t="shared" si="63"/>
        <v>#REF!</v>
      </c>
      <c r="EUH22" s="128" t="e">
        <f t="shared" si="63"/>
        <v>#REF!</v>
      </c>
      <c r="EUI22" s="128" t="e">
        <f t="shared" si="63"/>
        <v>#REF!</v>
      </c>
      <c r="EUJ22" s="128" t="e">
        <f t="shared" si="63"/>
        <v>#REF!</v>
      </c>
      <c r="EUK22" s="128" t="e">
        <f t="shared" si="63"/>
        <v>#REF!</v>
      </c>
      <c r="EUL22" s="128" t="e">
        <f t="shared" si="63"/>
        <v>#REF!</v>
      </c>
      <c r="EUM22" s="128" t="e">
        <f t="shared" si="63"/>
        <v>#REF!</v>
      </c>
      <c r="EUN22" s="128" t="e">
        <f t="shared" si="63"/>
        <v>#REF!</v>
      </c>
      <c r="EUO22" s="128" t="e">
        <f t="shared" si="63"/>
        <v>#REF!</v>
      </c>
      <c r="EUP22" s="128" t="e">
        <f t="shared" si="63"/>
        <v>#REF!</v>
      </c>
      <c r="EUQ22" s="128" t="e">
        <f t="shared" si="63"/>
        <v>#REF!</v>
      </c>
      <c r="EUR22" s="128" t="e">
        <f t="shared" si="63"/>
        <v>#REF!</v>
      </c>
      <c r="EUS22" s="128" t="e">
        <f t="shared" si="63"/>
        <v>#REF!</v>
      </c>
      <c r="EUT22" s="128" t="e">
        <f t="shared" si="63"/>
        <v>#REF!</v>
      </c>
      <c r="EUU22" s="128" t="e">
        <f t="shared" si="63"/>
        <v>#REF!</v>
      </c>
      <c r="EUV22" s="128" t="e">
        <f t="shared" si="63"/>
        <v>#REF!</v>
      </c>
      <c r="EUW22" s="128" t="e">
        <f t="shared" si="63"/>
        <v>#REF!</v>
      </c>
      <c r="EUX22" s="128" t="e">
        <f t="shared" si="63"/>
        <v>#REF!</v>
      </c>
      <c r="EUY22" s="128" t="e">
        <f t="shared" si="63"/>
        <v>#REF!</v>
      </c>
      <c r="EUZ22" s="128" t="e">
        <f t="shared" si="63"/>
        <v>#REF!</v>
      </c>
      <c r="EVA22" s="128" t="e">
        <f t="shared" si="63"/>
        <v>#REF!</v>
      </c>
      <c r="EVB22" s="128" t="e">
        <f t="shared" si="63"/>
        <v>#REF!</v>
      </c>
      <c r="EVC22" s="128" t="e">
        <f t="shared" si="63"/>
        <v>#REF!</v>
      </c>
      <c r="EVD22" s="128" t="e">
        <f t="shared" si="63"/>
        <v>#REF!</v>
      </c>
      <c r="EVE22" s="128" t="e">
        <f t="shared" si="63"/>
        <v>#REF!</v>
      </c>
      <c r="EVF22" s="128" t="e">
        <f t="shared" si="63"/>
        <v>#REF!</v>
      </c>
      <c r="EVG22" s="128" t="e">
        <f t="shared" si="63"/>
        <v>#REF!</v>
      </c>
      <c r="EVH22" s="128" t="e">
        <f t="shared" si="63"/>
        <v>#REF!</v>
      </c>
      <c r="EVI22" s="128" t="e">
        <f t="shared" si="63"/>
        <v>#REF!</v>
      </c>
      <c r="EVJ22" s="128" t="e">
        <f t="shared" si="63"/>
        <v>#REF!</v>
      </c>
      <c r="EVK22" s="128" t="e">
        <f t="shared" si="63"/>
        <v>#REF!</v>
      </c>
      <c r="EVL22" s="128" t="e">
        <f t="shared" si="63"/>
        <v>#REF!</v>
      </c>
      <c r="EVM22" s="128" t="e">
        <f t="shared" si="63"/>
        <v>#REF!</v>
      </c>
      <c r="EVN22" s="128" t="e">
        <f t="shared" si="63"/>
        <v>#REF!</v>
      </c>
      <c r="EVO22" s="128" t="e">
        <f t="shared" si="63"/>
        <v>#REF!</v>
      </c>
      <c r="EVP22" s="128" t="e">
        <f t="shared" si="63"/>
        <v>#REF!</v>
      </c>
      <c r="EVQ22" s="128" t="e">
        <f t="shared" si="63"/>
        <v>#REF!</v>
      </c>
      <c r="EVR22" s="128" t="e">
        <f t="shared" si="63"/>
        <v>#REF!</v>
      </c>
      <c r="EVS22" s="128" t="e">
        <f t="shared" si="63"/>
        <v>#REF!</v>
      </c>
      <c r="EVT22" s="128" t="e">
        <f t="shared" si="63"/>
        <v>#REF!</v>
      </c>
      <c r="EVU22" s="128" t="e">
        <f t="shared" si="63"/>
        <v>#REF!</v>
      </c>
      <c r="EVV22" s="128" t="e">
        <f t="shared" si="63"/>
        <v>#REF!</v>
      </c>
      <c r="EVW22" s="128" t="e">
        <f t="shared" si="63"/>
        <v>#REF!</v>
      </c>
      <c r="EVX22" s="128" t="e">
        <f t="shared" si="63"/>
        <v>#REF!</v>
      </c>
      <c r="EVY22" s="128" t="e">
        <f t="shared" si="63"/>
        <v>#REF!</v>
      </c>
      <c r="EVZ22" s="128" t="e">
        <f t="shared" si="63"/>
        <v>#REF!</v>
      </c>
      <c r="EWA22" s="128" t="e">
        <f t="shared" si="63"/>
        <v>#REF!</v>
      </c>
      <c r="EWB22" s="128" t="e">
        <f t="shared" si="63"/>
        <v>#REF!</v>
      </c>
      <c r="EWC22" s="128" t="e">
        <f t="shared" si="63"/>
        <v>#REF!</v>
      </c>
      <c r="EWD22" s="128" t="e">
        <f t="shared" si="63"/>
        <v>#REF!</v>
      </c>
      <c r="EWE22" s="128" t="e">
        <f t="shared" si="63"/>
        <v>#REF!</v>
      </c>
      <c r="EWF22" s="128" t="e">
        <f t="shared" si="63"/>
        <v>#REF!</v>
      </c>
      <c r="EWG22" s="128" t="e">
        <f t="shared" si="63"/>
        <v>#REF!</v>
      </c>
      <c r="EWH22" s="128" t="e">
        <f t="shared" si="63"/>
        <v>#REF!</v>
      </c>
      <c r="EWI22" s="128" t="e">
        <f t="shared" si="63"/>
        <v>#REF!</v>
      </c>
      <c r="EWJ22" s="128" t="e">
        <f t="shared" si="63"/>
        <v>#REF!</v>
      </c>
      <c r="EWK22" s="128" t="e">
        <f t="shared" ref="EWK22:EYV22" si="64">EWQ22</f>
        <v>#REF!</v>
      </c>
      <c r="EWL22" s="128" t="e">
        <f t="shared" si="64"/>
        <v>#REF!</v>
      </c>
      <c r="EWM22" s="128" t="e">
        <f t="shared" si="64"/>
        <v>#REF!</v>
      </c>
      <c r="EWN22" s="128" t="e">
        <f t="shared" si="64"/>
        <v>#REF!</v>
      </c>
      <c r="EWO22" s="128" t="e">
        <f t="shared" si="64"/>
        <v>#REF!</v>
      </c>
      <c r="EWP22" s="128" t="e">
        <f t="shared" si="64"/>
        <v>#REF!</v>
      </c>
      <c r="EWQ22" s="128" t="e">
        <f t="shared" si="64"/>
        <v>#REF!</v>
      </c>
      <c r="EWR22" s="128" t="e">
        <f t="shared" si="64"/>
        <v>#REF!</v>
      </c>
      <c r="EWS22" s="128" t="e">
        <f t="shared" si="64"/>
        <v>#REF!</v>
      </c>
      <c r="EWT22" s="128" t="e">
        <f t="shared" si="64"/>
        <v>#REF!</v>
      </c>
      <c r="EWU22" s="128" t="e">
        <f t="shared" si="64"/>
        <v>#REF!</v>
      </c>
      <c r="EWV22" s="128" t="e">
        <f t="shared" si="64"/>
        <v>#REF!</v>
      </c>
      <c r="EWW22" s="128" t="e">
        <f t="shared" si="64"/>
        <v>#REF!</v>
      </c>
      <c r="EWX22" s="128" t="e">
        <f t="shared" si="64"/>
        <v>#REF!</v>
      </c>
      <c r="EWY22" s="128" t="e">
        <f t="shared" si="64"/>
        <v>#REF!</v>
      </c>
      <c r="EWZ22" s="128" t="e">
        <f t="shared" si="64"/>
        <v>#REF!</v>
      </c>
      <c r="EXA22" s="128" t="e">
        <f t="shared" si="64"/>
        <v>#REF!</v>
      </c>
      <c r="EXB22" s="128" t="e">
        <f t="shared" si="64"/>
        <v>#REF!</v>
      </c>
      <c r="EXC22" s="128" t="e">
        <f t="shared" si="64"/>
        <v>#REF!</v>
      </c>
      <c r="EXD22" s="128" t="e">
        <f t="shared" si="64"/>
        <v>#REF!</v>
      </c>
      <c r="EXE22" s="128" t="e">
        <f t="shared" si="64"/>
        <v>#REF!</v>
      </c>
      <c r="EXF22" s="128" t="e">
        <f t="shared" si="64"/>
        <v>#REF!</v>
      </c>
      <c r="EXG22" s="128" t="e">
        <f t="shared" si="64"/>
        <v>#REF!</v>
      </c>
      <c r="EXH22" s="128" t="e">
        <f t="shared" si="64"/>
        <v>#REF!</v>
      </c>
      <c r="EXI22" s="128" t="e">
        <f t="shared" si="64"/>
        <v>#REF!</v>
      </c>
      <c r="EXJ22" s="128" t="e">
        <f t="shared" si="64"/>
        <v>#REF!</v>
      </c>
      <c r="EXK22" s="128" t="e">
        <f t="shared" si="64"/>
        <v>#REF!</v>
      </c>
      <c r="EXL22" s="128" t="e">
        <f t="shared" si="64"/>
        <v>#REF!</v>
      </c>
      <c r="EXM22" s="128" t="e">
        <f t="shared" si="64"/>
        <v>#REF!</v>
      </c>
      <c r="EXN22" s="128" t="e">
        <f t="shared" si="64"/>
        <v>#REF!</v>
      </c>
      <c r="EXO22" s="128" t="e">
        <f t="shared" si="64"/>
        <v>#REF!</v>
      </c>
      <c r="EXP22" s="128" t="e">
        <f t="shared" si="64"/>
        <v>#REF!</v>
      </c>
      <c r="EXQ22" s="128" t="e">
        <f t="shared" si="64"/>
        <v>#REF!</v>
      </c>
      <c r="EXR22" s="128" t="e">
        <f t="shared" si="64"/>
        <v>#REF!</v>
      </c>
      <c r="EXS22" s="128" t="e">
        <f t="shared" si="64"/>
        <v>#REF!</v>
      </c>
      <c r="EXT22" s="128" t="e">
        <f t="shared" si="64"/>
        <v>#REF!</v>
      </c>
      <c r="EXU22" s="128" t="e">
        <f t="shared" si="64"/>
        <v>#REF!</v>
      </c>
      <c r="EXV22" s="128" t="e">
        <f t="shared" si="64"/>
        <v>#REF!</v>
      </c>
      <c r="EXW22" s="128" t="e">
        <f t="shared" si="64"/>
        <v>#REF!</v>
      </c>
      <c r="EXX22" s="128" t="e">
        <f t="shared" si="64"/>
        <v>#REF!</v>
      </c>
      <c r="EXY22" s="128" t="e">
        <f t="shared" si="64"/>
        <v>#REF!</v>
      </c>
      <c r="EXZ22" s="128" t="e">
        <f t="shared" si="64"/>
        <v>#REF!</v>
      </c>
      <c r="EYA22" s="128" t="e">
        <f t="shared" si="64"/>
        <v>#REF!</v>
      </c>
      <c r="EYB22" s="128" t="e">
        <f t="shared" si="64"/>
        <v>#REF!</v>
      </c>
      <c r="EYC22" s="128" t="e">
        <f t="shared" si="64"/>
        <v>#REF!</v>
      </c>
      <c r="EYD22" s="128" t="e">
        <f t="shared" si="64"/>
        <v>#REF!</v>
      </c>
      <c r="EYE22" s="128" t="e">
        <f t="shared" si="64"/>
        <v>#REF!</v>
      </c>
      <c r="EYF22" s="128" t="e">
        <f t="shared" si="64"/>
        <v>#REF!</v>
      </c>
      <c r="EYG22" s="128" t="e">
        <f t="shared" si="64"/>
        <v>#REF!</v>
      </c>
      <c r="EYH22" s="128" t="e">
        <f t="shared" si="64"/>
        <v>#REF!</v>
      </c>
      <c r="EYI22" s="128" t="e">
        <f t="shared" si="64"/>
        <v>#REF!</v>
      </c>
      <c r="EYJ22" s="128" t="e">
        <f t="shared" si="64"/>
        <v>#REF!</v>
      </c>
      <c r="EYK22" s="128" t="e">
        <f t="shared" si="64"/>
        <v>#REF!</v>
      </c>
      <c r="EYL22" s="128" t="e">
        <f t="shared" si="64"/>
        <v>#REF!</v>
      </c>
      <c r="EYM22" s="128" t="e">
        <f t="shared" si="64"/>
        <v>#REF!</v>
      </c>
      <c r="EYN22" s="128" t="e">
        <f t="shared" si="64"/>
        <v>#REF!</v>
      </c>
      <c r="EYO22" s="128" t="e">
        <f t="shared" si="64"/>
        <v>#REF!</v>
      </c>
      <c r="EYP22" s="128" t="e">
        <f t="shared" si="64"/>
        <v>#REF!</v>
      </c>
      <c r="EYQ22" s="128" t="e">
        <f t="shared" si="64"/>
        <v>#REF!</v>
      </c>
      <c r="EYR22" s="128" t="e">
        <f t="shared" si="64"/>
        <v>#REF!</v>
      </c>
      <c r="EYS22" s="128" t="e">
        <f t="shared" si="64"/>
        <v>#REF!</v>
      </c>
      <c r="EYT22" s="128" t="e">
        <f t="shared" si="64"/>
        <v>#REF!</v>
      </c>
      <c r="EYU22" s="128" t="e">
        <f t="shared" si="64"/>
        <v>#REF!</v>
      </c>
      <c r="EYV22" s="128" t="e">
        <f t="shared" si="64"/>
        <v>#REF!</v>
      </c>
      <c r="EYW22" s="128" t="e">
        <f t="shared" ref="EYW22:FBH22" si="65">EZC22</f>
        <v>#REF!</v>
      </c>
      <c r="EYX22" s="128" t="e">
        <f t="shared" si="65"/>
        <v>#REF!</v>
      </c>
      <c r="EYY22" s="128" t="e">
        <f t="shared" si="65"/>
        <v>#REF!</v>
      </c>
      <c r="EYZ22" s="128" t="e">
        <f t="shared" si="65"/>
        <v>#REF!</v>
      </c>
      <c r="EZA22" s="128" t="e">
        <f t="shared" si="65"/>
        <v>#REF!</v>
      </c>
      <c r="EZB22" s="128" t="e">
        <f t="shared" si="65"/>
        <v>#REF!</v>
      </c>
      <c r="EZC22" s="128" t="e">
        <f t="shared" si="65"/>
        <v>#REF!</v>
      </c>
      <c r="EZD22" s="128" t="e">
        <f t="shared" si="65"/>
        <v>#REF!</v>
      </c>
      <c r="EZE22" s="128" t="e">
        <f t="shared" si="65"/>
        <v>#REF!</v>
      </c>
      <c r="EZF22" s="128" t="e">
        <f t="shared" si="65"/>
        <v>#REF!</v>
      </c>
      <c r="EZG22" s="128" t="e">
        <f t="shared" si="65"/>
        <v>#REF!</v>
      </c>
      <c r="EZH22" s="128" t="e">
        <f t="shared" si="65"/>
        <v>#REF!</v>
      </c>
      <c r="EZI22" s="128" t="e">
        <f t="shared" si="65"/>
        <v>#REF!</v>
      </c>
      <c r="EZJ22" s="128" t="e">
        <f t="shared" si="65"/>
        <v>#REF!</v>
      </c>
      <c r="EZK22" s="128" t="e">
        <f t="shared" si="65"/>
        <v>#REF!</v>
      </c>
      <c r="EZL22" s="128" t="e">
        <f t="shared" si="65"/>
        <v>#REF!</v>
      </c>
      <c r="EZM22" s="128" t="e">
        <f t="shared" si="65"/>
        <v>#REF!</v>
      </c>
      <c r="EZN22" s="128" t="e">
        <f t="shared" si="65"/>
        <v>#REF!</v>
      </c>
      <c r="EZO22" s="128" t="e">
        <f t="shared" si="65"/>
        <v>#REF!</v>
      </c>
      <c r="EZP22" s="128" t="e">
        <f t="shared" si="65"/>
        <v>#REF!</v>
      </c>
      <c r="EZQ22" s="128" t="e">
        <f t="shared" si="65"/>
        <v>#REF!</v>
      </c>
      <c r="EZR22" s="128" t="e">
        <f t="shared" si="65"/>
        <v>#REF!</v>
      </c>
      <c r="EZS22" s="128" t="e">
        <f t="shared" si="65"/>
        <v>#REF!</v>
      </c>
      <c r="EZT22" s="128" t="e">
        <f t="shared" si="65"/>
        <v>#REF!</v>
      </c>
      <c r="EZU22" s="128" t="e">
        <f t="shared" si="65"/>
        <v>#REF!</v>
      </c>
      <c r="EZV22" s="128" t="e">
        <f t="shared" si="65"/>
        <v>#REF!</v>
      </c>
      <c r="EZW22" s="128" t="e">
        <f t="shared" si="65"/>
        <v>#REF!</v>
      </c>
      <c r="EZX22" s="128" t="e">
        <f t="shared" si="65"/>
        <v>#REF!</v>
      </c>
      <c r="EZY22" s="128" t="e">
        <f t="shared" si="65"/>
        <v>#REF!</v>
      </c>
      <c r="EZZ22" s="128" t="e">
        <f t="shared" si="65"/>
        <v>#REF!</v>
      </c>
      <c r="FAA22" s="128" t="e">
        <f t="shared" si="65"/>
        <v>#REF!</v>
      </c>
      <c r="FAB22" s="128" t="e">
        <f t="shared" si="65"/>
        <v>#REF!</v>
      </c>
      <c r="FAC22" s="128" t="e">
        <f t="shared" si="65"/>
        <v>#REF!</v>
      </c>
      <c r="FAD22" s="128" t="e">
        <f t="shared" si="65"/>
        <v>#REF!</v>
      </c>
      <c r="FAE22" s="128" t="e">
        <f t="shared" si="65"/>
        <v>#REF!</v>
      </c>
      <c r="FAF22" s="128" t="e">
        <f t="shared" si="65"/>
        <v>#REF!</v>
      </c>
      <c r="FAG22" s="128" t="e">
        <f t="shared" si="65"/>
        <v>#REF!</v>
      </c>
      <c r="FAH22" s="128" t="e">
        <f t="shared" si="65"/>
        <v>#REF!</v>
      </c>
      <c r="FAI22" s="128" t="e">
        <f t="shared" si="65"/>
        <v>#REF!</v>
      </c>
      <c r="FAJ22" s="128" t="e">
        <f t="shared" si="65"/>
        <v>#REF!</v>
      </c>
      <c r="FAK22" s="128" t="e">
        <f t="shared" si="65"/>
        <v>#REF!</v>
      </c>
      <c r="FAL22" s="128" t="e">
        <f t="shared" si="65"/>
        <v>#REF!</v>
      </c>
      <c r="FAM22" s="128" t="e">
        <f t="shared" si="65"/>
        <v>#REF!</v>
      </c>
      <c r="FAN22" s="128" t="e">
        <f t="shared" si="65"/>
        <v>#REF!</v>
      </c>
      <c r="FAO22" s="128" t="e">
        <f t="shared" si="65"/>
        <v>#REF!</v>
      </c>
      <c r="FAP22" s="128" t="e">
        <f t="shared" si="65"/>
        <v>#REF!</v>
      </c>
      <c r="FAQ22" s="128" t="e">
        <f t="shared" si="65"/>
        <v>#REF!</v>
      </c>
      <c r="FAR22" s="128" t="e">
        <f t="shared" si="65"/>
        <v>#REF!</v>
      </c>
      <c r="FAS22" s="128" t="e">
        <f t="shared" si="65"/>
        <v>#REF!</v>
      </c>
      <c r="FAT22" s="128" t="e">
        <f t="shared" si="65"/>
        <v>#REF!</v>
      </c>
      <c r="FAU22" s="128" t="e">
        <f t="shared" si="65"/>
        <v>#REF!</v>
      </c>
      <c r="FAV22" s="128" t="e">
        <f t="shared" si="65"/>
        <v>#REF!</v>
      </c>
      <c r="FAW22" s="128" t="e">
        <f t="shared" si="65"/>
        <v>#REF!</v>
      </c>
      <c r="FAX22" s="128" t="e">
        <f t="shared" si="65"/>
        <v>#REF!</v>
      </c>
      <c r="FAY22" s="128" t="e">
        <f t="shared" si="65"/>
        <v>#REF!</v>
      </c>
      <c r="FAZ22" s="128" t="e">
        <f t="shared" si="65"/>
        <v>#REF!</v>
      </c>
      <c r="FBA22" s="128" t="e">
        <f t="shared" si="65"/>
        <v>#REF!</v>
      </c>
      <c r="FBB22" s="128" t="e">
        <f t="shared" si="65"/>
        <v>#REF!</v>
      </c>
      <c r="FBC22" s="128" t="e">
        <f t="shared" si="65"/>
        <v>#REF!</v>
      </c>
      <c r="FBD22" s="128" t="e">
        <f t="shared" si="65"/>
        <v>#REF!</v>
      </c>
      <c r="FBE22" s="128" t="e">
        <f t="shared" si="65"/>
        <v>#REF!</v>
      </c>
      <c r="FBF22" s="128" t="e">
        <f t="shared" si="65"/>
        <v>#REF!</v>
      </c>
      <c r="FBG22" s="128" t="e">
        <f t="shared" si="65"/>
        <v>#REF!</v>
      </c>
      <c r="FBH22" s="128" t="e">
        <f t="shared" si="65"/>
        <v>#REF!</v>
      </c>
      <c r="FBI22" s="128" t="e">
        <f t="shared" ref="FBI22:FDT22" si="66">FBO22</f>
        <v>#REF!</v>
      </c>
      <c r="FBJ22" s="128" t="e">
        <f t="shared" si="66"/>
        <v>#REF!</v>
      </c>
      <c r="FBK22" s="128" t="e">
        <f t="shared" si="66"/>
        <v>#REF!</v>
      </c>
      <c r="FBL22" s="128" t="e">
        <f t="shared" si="66"/>
        <v>#REF!</v>
      </c>
      <c r="FBM22" s="128" t="e">
        <f t="shared" si="66"/>
        <v>#REF!</v>
      </c>
      <c r="FBN22" s="128" t="e">
        <f t="shared" si="66"/>
        <v>#REF!</v>
      </c>
      <c r="FBO22" s="128" t="e">
        <f t="shared" si="66"/>
        <v>#REF!</v>
      </c>
      <c r="FBP22" s="128" t="e">
        <f t="shared" si="66"/>
        <v>#REF!</v>
      </c>
      <c r="FBQ22" s="128" t="e">
        <f t="shared" si="66"/>
        <v>#REF!</v>
      </c>
      <c r="FBR22" s="128" t="e">
        <f t="shared" si="66"/>
        <v>#REF!</v>
      </c>
      <c r="FBS22" s="128" t="e">
        <f t="shared" si="66"/>
        <v>#REF!</v>
      </c>
      <c r="FBT22" s="128" t="e">
        <f t="shared" si="66"/>
        <v>#REF!</v>
      </c>
      <c r="FBU22" s="128" t="e">
        <f t="shared" si="66"/>
        <v>#REF!</v>
      </c>
      <c r="FBV22" s="128" t="e">
        <f t="shared" si="66"/>
        <v>#REF!</v>
      </c>
      <c r="FBW22" s="128" t="e">
        <f t="shared" si="66"/>
        <v>#REF!</v>
      </c>
      <c r="FBX22" s="128" t="e">
        <f t="shared" si="66"/>
        <v>#REF!</v>
      </c>
      <c r="FBY22" s="128" t="e">
        <f t="shared" si="66"/>
        <v>#REF!</v>
      </c>
      <c r="FBZ22" s="128" t="e">
        <f t="shared" si="66"/>
        <v>#REF!</v>
      </c>
      <c r="FCA22" s="128" t="e">
        <f t="shared" si="66"/>
        <v>#REF!</v>
      </c>
      <c r="FCB22" s="128" t="e">
        <f t="shared" si="66"/>
        <v>#REF!</v>
      </c>
      <c r="FCC22" s="128" t="e">
        <f t="shared" si="66"/>
        <v>#REF!</v>
      </c>
      <c r="FCD22" s="128" t="e">
        <f t="shared" si="66"/>
        <v>#REF!</v>
      </c>
      <c r="FCE22" s="128" t="e">
        <f t="shared" si="66"/>
        <v>#REF!</v>
      </c>
      <c r="FCF22" s="128" t="e">
        <f t="shared" si="66"/>
        <v>#REF!</v>
      </c>
      <c r="FCG22" s="128" t="e">
        <f t="shared" si="66"/>
        <v>#REF!</v>
      </c>
      <c r="FCH22" s="128" t="e">
        <f t="shared" si="66"/>
        <v>#REF!</v>
      </c>
      <c r="FCI22" s="128" t="e">
        <f t="shared" si="66"/>
        <v>#REF!</v>
      </c>
      <c r="FCJ22" s="128" t="e">
        <f t="shared" si="66"/>
        <v>#REF!</v>
      </c>
      <c r="FCK22" s="128" t="e">
        <f t="shared" si="66"/>
        <v>#REF!</v>
      </c>
      <c r="FCL22" s="128" t="e">
        <f t="shared" si="66"/>
        <v>#REF!</v>
      </c>
      <c r="FCM22" s="128" t="e">
        <f t="shared" si="66"/>
        <v>#REF!</v>
      </c>
      <c r="FCN22" s="128" t="e">
        <f t="shared" si="66"/>
        <v>#REF!</v>
      </c>
      <c r="FCO22" s="128" t="e">
        <f t="shared" si="66"/>
        <v>#REF!</v>
      </c>
      <c r="FCP22" s="128" t="e">
        <f t="shared" si="66"/>
        <v>#REF!</v>
      </c>
      <c r="FCQ22" s="128" t="e">
        <f t="shared" si="66"/>
        <v>#REF!</v>
      </c>
      <c r="FCR22" s="128" t="e">
        <f t="shared" si="66"/>
        <v>#REF!</v>
      </c>
      <c r="FCS22" s="128" t="e">
        <f t="shared" si="66"/>
        <v>#REF!</v>
      </c>
      <c r="FCT22" s="128" t="e">
        <f t="shared" si="66"/>
        <v>#REF!</v>
      </c>
      <c r="FCU22" s="128" t="e">
        <f t="shared" si="66"/>
        <v>#REF!</v>
      </c>
      <c r="FCV22" s="128" t="e">
        <f t="shared" si="66"/>
        <v>#REF!</v>
      </c>
      <c r="FCW22" s="128" t="e">
        <f t="shared" si="66"/>
        <v>#REF!</v>
      </c>
      <c r="FCX22" s="128" t="e">
        <f t="shared" si="66"/>
        <v>#REF!</v>
      </c>
      <c r="FCY22" s="128" t="e">
        <f t="shared" si="66"/>
        <v>#REF!</v>
      </c>
      <c r="FCZ22" s="128" t="e">
        <f t="shared" si="66"/>
        <v>#REF!</v>
      </c>
      <c r="FDA22" s="128" t="e">
        <f t="shared" si="66"/>
        <v>#REF!</v>
      </c>
      <c r="FDB22" s="128" t="e">
        <f t="shared" si="66"/>
        <v>#REF!</v>
      </c>
      <c r="FDC22" s="128" t="e">
        <f t="shared" si="66"/>
        <v>#REF!</v>
      </c>
      <c r="FDD22" s="128" t="e">
        <f t="shared" si="66"/>
        <v>#REF!</v>
      </c>
      <c r="FDE22" s="128" t="e">
        <f t="shared" si="66"/>
        <v>#REF!</v>
      </c>
      <c r="FDF22" s="128" t="e">
        <f t="shared" si="66"/>
        <v>#REF!</v>
      </c>
      <c r="FDG22" s="128" t="e">
        <f t="shared" si="66"/>
        <v>#REF!</v>
      </c>
      <c r="FDH22" s="128" t="e">
        <f t="shared" si="66"/>
        <v>#REF!</v>
      </c>
      <c r="FDI22" s="128" t="e">
        <f t="shared" si="66"/>
        <v>#REF!</v>
      </c>
      <c r="FDJ22" s="128" t="e">
        <f t="shared" si="66"/>
        <v>#REF!</v>
      </c>
      <c r="FDK22" s="128" t="e">
        <f t="shared" si="66"/>
        <v>#REF!</v>
      </c>
      <c r="FDL22" s="128" t="e">
        <f t="shared" si="66"/>
        <v>#REF!</v>
      </c>
      <c r="FDM22" s="128" t="e">
        <f t="shared" si="66"/>
        <v>#REF!</v>
      </c>
      <c r="FDN22" s="128" t="e">
        <f t="shared" si="66"/>
        <v>#REF!</v>
      </c>
      <c r="FDO22" s="128" t="e">
        <f t="shared" si="66"/>
        <v>#REF!</v>
      </c>
      <c r="FDP22" s="128" t="e">
        <f t="shared" si="66"/>
        <v>#REF!</v>
      </c>
      <c r="FDQ22" s="128" t="e">
        <f t="shared" si="66"/>
        <v>#REF!</v>
      </c>
      <c r="FDR22" s="128" t="e">
        <f t="shared" si="66"/>
        <v>#REF!</v>
      </c>
      <c r="FDS22" s="128" t="e">
        <f t="shared" si="66"/>
        <v>#REF!</v>
      </c>
      <c r="FDT22" s="128" t="e">
        <f t="shared" si="66"/>
        <v>#REF!</v>
      </c>
      <c r="FDU22" s="128" t="e">
        <f t="shared" ref="FDU22:FGF22" si="67">FEA22</f>
        <v>#REF!</v>
      </c>
      <c r="FDV22" s="128" t="e">
        <f t="shared" si="67"/>
        <v>#REF!</v>
      </c>
      <c r="FDW22" s="128" t="e">
        <f t="shared" si="67"/>
        <v>#REF!</v>
      </c>
      <c r="FDX22" s="128" t="e">
        <f t="shared" si="67"/>
        <v>#REF!</v>
      </c>
      <c r="FDY22" s="128" t="e">
        <f t="shared" si="67"/>
        <v>#REF!</v>
      </c>
      <c r="FDZ22" s="128" t="e">
        <f t="shared" si="67"/>
        <v>#REF!</v>
      </c>
      <c r="FEA22" s="128" t="e">
        <f t="shared" si="67"/>
        <v>#REF!</v>
      </c>
      <c r="FEB22" s="128" t="e">
        <f t="shared" si="67"/>
        <v>#REF!</v>
      </c>
      <c r="FEC22" s="128" t="e">
        <f t="shared" si="67"/>
        <v>#REF!</v>
      </c>
      <c r="FED22" s="128" t="e">
        <f t="shared" si="67"/>
        <v>#REF!</v>
      </c>
      <c r="FEE22" s="128" t="e">
        <f t="shared" si="67"/>
        <v>#REF!</v>
      </c>
      <c r="FEF22" s="128" t="e">
        <f t="shared" si="67"/>
        <v>#REF!</v>
      </c>
      <c r="FEG22" s="128" t="e">
        <f t="shared" si="67"/>
        <v>#REF!</v>
      </c>
      <c r="FEH22" s="128" t="e">
        <f t="shared" si="67"/>
        <v>#REF!</v>
      </c>
      <c r="FEI22" s="128" t="e">
        <f t="shared" si="67"/>
        <v>#REF!</v>
      </c>
      <c r="FEJ22" s="128" t="e">
        <f t="shared" si="67"/>
        <v>#REF!</v>
      </c>
      <c r="FEK22" s="128" t="e">
        <f t="shared" si="67"/>
        <v>#REF!</v>
      </c>
      <c r="FEL22" s="128" t="e">
        <f t="shared" si="67"/>
        <v>#REF!</v>
      </c>
      <c r="FEM22" s="128" t="e">
        <f t="shared" si="67"/>
        <v>#REF!</v>
      </c>
      <c r="FEN22" s="128" t="e">
        <f t="shared" si="67"/>
        <v>#REF!</v>
      </c>
      <c r="FEO22" s="128" t="e">
        <f t="shared" si="67"/>
        <v>#REF!</v>
      </c>
      <c r="FEP22" s="128" t="e">
        <f t="shared" si="67"/>
        <v>#REF!</v>
      </c>
      <c r="FEQ22" s="128" t="e">
        <f t="shared" si="67"/>
        <v>#REF!</v>
      </c>
      <c r="FER22" s="128" t="e">
        <f t="shared" si="67"/>
        <v>#REF!</v>
      </c>
      <c r="FES22" s="128" t="e">
        <f t="shared" si="67"/>
        <v>#REF!</v>
      </c>
      <c r="FET22" s="128" t="e">
        <f t="shared" si="67"/>
        <v>#REF!</v>
      </c>
      <c r="FEU22" s="128" t="e">
        <f t="shared" si="67"/>
        <v>#REF!</v>
      </c>
      <c r="FEV22" s="128" t="e">
        <f t="shared" si="67"/>
        <v>#REF!</v>
      </c>
      <c r="FEW22" s="128" t="e">
        <f t="shared" si="67"/>
        <v>#REF!</v>
      </c>
      <c r="FEX22" s="128" t="e">
        <f t="shared" si="67"/>
        <v>#REF!</v>
      </c>
      <c r="FEY22" s="128" t="e">
        <f t="shared" si="67"/>
        <v>#REF!</v>
      </c>
      <c r="FEZ22" s="128" t="e">
        <f t="shared" si="67"/>
        <v>#REF!</v>
      </c>
      <c r="FFA22" s="128" t="e">
        <f t="shared" si="67"/>
        <v>#REF!</v>
      </c>
      <c r="FFB22" s="128" t="e">
        <f t="shared" si="67"/>
        <v>#REF!</v>
      </c>
      <c r="FFC22" s="128" t="e">
        <f t="shared" si="67"/>
        <v>#REF!</v>
      </c>
      <c r="FFD22" s="128" t="e">
        <f t="shared" si="67"/>
        <v>#REF!</v>
      </c>
      <c r="FFE22" s="128" t="e">
        <f t="shared" si="67"/>
        <v>#REF!</v>
      </c>
      <c r="FFF22" s="128" t="e">
        <f t="shared" si="67"/>
        <v>#REF!</v>
      </c>
      <c r="FFG22" s="128" t="e">
        <f t="shared" si="67"/>
        <v>#REF!</v>
      </c>
      <c r="FFH22" s="128" t="e">
        <f t="shared" si="67"/>
        <v>#REF!</v>
      </c>
      <c r="FFI22" s="128" t="e">
        <f t="shared" si="67"/>
        <v>#REF!</v>
      </c>
      <c r="FFJ22" s="128" t="e">
        <f t="shared" si="67"/>
        <v>#REF!</v>
      </c>
      <c r="FFK22" s="128" t="e">
        <f t="shared" si="67"/>
        <v>#REF!</v>
      </c>
      <c r="FFL22" s="128" t="e">
        <f t="shared" si="67"/>
        <v>#REF!</v>
      </c>
      <c r="FFM22" s="128" t="e">
        <f t="shared" si="67"/>
        <v>#REF!</v>
      </c>
      <c r="FFN22" s="128" t="e">
        <f t="shared" si="67"/>
        <v>#REF!</v>
      </c>
      <c r="FFO22" s="128" t="e">
        <f t="shared" si="67"/>
        <v>#REF!</v>
      </c>
      <c r="FFP22" s="128" t="e">
        <f t="shared" si="67"/>
        <v>#REF!</v>
      </c>
      <c r="FFQ22" s="128" t="e">
        <f t="shared" si="67"/>
        <v>#REF!</v>
      </c>
      <c r="FFR22" s="128" t="e">
        <f t="shared" si="67"/>
        <v>#REF!</v>
      </c>
      <c r="FFS22" s="128" t="e">
        <f t="shared" si="67"/>
        <v>#REF!</v>
      </c>
      <c r="FFT22" s="128" t="e">
        <f t="shared" si="67"/>
        <v>#REF!</v>
      </c>
      <c r="FFU22" s="128" t="e">
        <f t="shared" si="67"/>
        <v>#REF!</v>
      </c>
      <c r="FFV22" s="128" t="e">
        <f t="shared" si="67"/>
        <v>#REF!</v>
      </c>
      <c r="FFW22" s="128" t="e">
        <f t="shared" si="67"/>
        <v>#REF!</v>
      </c>
      <c r="FFX22" s="128" t="e">
        <f t="shared" si="67"/>
        <v>#REF!</v>
      </c>
      <c r="FFY22" s="128" t="e">
        <f t="shared" si="67"/>
        <v>#REF!</v>
      </c>
      <c r="FFZ22" s="128" t="e">
        <f t="shared" si="67"/>
        <v>#REF!</v>
      </c>
      <c r="FGA22" s="128" t="e">
        <f t="shared" si="67"/>
        <v>#REF!</v>
      </c>
      <c r="FGB22" s="128" t="e">
        <f t="shared" si="67"/>
        <v>#REF!</v>
      </c>
      <c r="FGC22" s="128" t="e">
        <f t="shared" si="67"/>
        <v>#REF!</v>
      </c>
      <c r="FGD22" s="128" t="e">
        <f t="shared" si="67"/>
        <v>#REF!</v>
      </c>
      <c r="FGE22" s="128" t="e">
        <f t="shared" si="67"/>
        <v>#REF!</v>
      </c>
      <c r="FGF22" s="128" t="e">
        <f t="shared" si="67"/>
        <v>#REF!</v>
      </c>
      <c r="FGG22" s="128" t="e">
        <f t="shared" ref="FGG22:FIR22" si="68">FGM22</f>
        <v>#REF!</v>
      </c>
      <c r="FGH22" s="128" t="e">
        <f t="shared" si="68"/>
        <v>#REF!</v>
      </c>
      <c r="FGI22" s="128" t="e">
        <f t="shared" si="68"/>
        <v>#REF!</v>
      </c>
      <c r="FGJ22" s="128" t="e">
        <f t="shared" si="68"/>
        <v>#REF!</v>
      </c>
      <c r="FGK22" s="128" t="e">
        <f t="shared" si="68"/>
        <v>#REF!</v>
      </c>
      <c r="FGL22" s="128" t="e">
        <f t="shared" si="68"/>
        <v>#REF!</v>
      </c>
      <c r="FGM22" s="128" t="e">
        <f t="shared" si="68"/>
        <v>#REF!</v>
      </c>
      <c r="FGN22" s="128" t="e">
        <f t="shared" si="68"/>
        <v>#REF!</v>
      </c>
      <c r="FGO22" s="128" t="e">
        <f t="shared" si="68"/>
        <v>#REF!</v>
      </c>
      <c r="FGP22" s="128" t="e">
        <f t="shared" si="68"/>
        <v>#REF!</v>
      </c>
      <c r="FGQ22" s="128" t="e">
        <f t="shared" si="68"/>
        <v>#REF!</v>
      </c>
      <c r="FGR22" s="128" t="e">
        <f t="shared" si="68"/>
        <v>#REF!</v>
      </c>
      <c r="FGS22" s="128" t="e">
        <f t="shared" si="68"/>
        <v>#REF!</v>
      </c>
      <c r="FGT22" s="128" t="e">
        <f t="shared" si="68"/>
        <v>#REF!</v>
      </c>
      <c r="FGU22" s="128" t="e">
        <f t="shared" si="68"/>
        <v>#REF!</v>
      </c>
      <c r="FGV22" s="128" t="e">
        <f t="shared" si="68"/>
        <v>#REF!</v>
      </c>
      <c r="FGW22" s="128" t="e">
        <f t="shared" si="68"/>
        <v>#REF!</v>
      </c>
      <c r="FGX22" s="128" t="e">
        <f t="shared" si="68"/>
        <v>#REF!</v>
      </c>
      <c r="FGY22" s="128" t="e">
        <f t="shared" si="68"/>
        <v>#REF!</v>
      </c>
      <c r="FGZ22" s="128" t="e">
        <f t="shared" si="68"/>
        <v>#REF!</v>
      </c>
      <c r="FHA22" s="128" t="e">
        <f t="shared" si="68"/>
        <v>#REF!</v>
      </c>
      <c r="FHB22" s="128" t="e">
        <f t="shared" si="68"/>
        <v>#REF!</v>
      </c>
      <c r="FHC22" s="128" t="e">
        <f t="shared" si="68"/>
        <v>#REF!</v>
      </c>
      <c r="FHD22" s="128" t="e">
        <f t="shared" si="68"/>
        <v>#REF!</v>
      </c>
      <c r="FHE22" s="128" t="e">
        <f t="shared" si="68"/>
        <v>#REF!</v>
      </c>
      <c r="FHF22" s="128" t="e">
        <f t="shared" si="68"/>
        <v>#REF!</v>
      </c>
      <c r="FHG22" s="128" t="e">
        <f t="shared" si="68"/>
        <v>#REF!</v>
      </c>
      <c r="FHH22" s="128" t="e">
        <f t="shared" si="68"/>
        <v>#REF!</v>
      </c>
      <c r="FHI22" s="128" t="e">
        <f t="shared" si="68"/>
        <v>#REF!</v>
      </c>
      <c r="FHJ22" s="128" t="e">
        <f t="shared" si="68"/>
        <v>#REF!</v>
      </c>
      <c r="FHK22" s="128" t="e">
        <f t="shared" si="68"/>
        <v>#REF!</v>
      </c>
      <c r="FHL22" s="128" t="e">
        <f t="shared" si="68"/>
        <v>#REF!</v>
      </c>
      <c r="FHM22" s="128" t="e">
        <f t="shared" si="68"/>
        <v>#REF!</v>
      </c>
      <c r="FHN22" s="128" t="e">
        <f t="shared" si="68"/>
        <v>#REF!</v>
      </c>
      <c r="FHO22" s="128" t="e">
        <f t="shared" si="68"/>
        <v>#REF!</v>
      </c>
      <c r="FHP22" s="128" t="e">
        <f t="shared" si="68"/>
        <v>#REF!</v>
      </c>
      <c r="FHQ22" s="128" t="e">
        <f t="shared" si="68"/>
        <v>#REF!</v>
      </c>
      <c r="FHR22" s="128" t="e">
        <f t="shared" si="68"/>
        <v>#REF!</v>
      </c>
      <c r="FHS22" s="128" t="e">
        <f t="shared" si="68"/>
        <v>#REF!</v>
      </c>
      <c r="FHT22" s="128" t="e">
        <f t="shared" si="68"/>
        <v>#REF!</v>
      </c>
      <c r="FHU22" s="128" t="e">
        <f t="shared" si="68"/>
        <v>#REF!</v>
      </c>
      <c r="FHV22" s="128" t="e">
        <f t="shared" si="68"/>
        <v>#REF!</v>
      </c>
      <c r="FHW22" s="128" t="e">
        <f t="shared" si="68"/>
        <v>#REF!</v>
      </c>
      <c r="FHX22" s="128" t="e">
        <f t="shared" si="68"/>
        <v>#REF!</v>
      </c>
      <c r="FHY22" s="128" t="e">
        <f t="shared" si="68"/>
        <v>#REF!</v>
      </c>
      <c r="FHZ22" s="128" t="e">
        <f t="shared" si="68"/>
        <v>#REF!</v>
      </c>
      <c r="FIA22" s="128" t="e">
        <f t="shared" si="68"/>
        <v>#REF!</v>
      </c>
      <c r="FIB22" s="128" t="e">
        <f t="shared" si="68"/>
        <v>#REF!</v>
      </c>
      <c r="FIC22" s="128" t="e">
        <f t="shared" si="68"/>
        <v>#REF!</v>
      </c>
      <c r="FID22" s="128" t="e">
        <f t="shared" si="68"/>
        <v>#REF!</v>
      </c>
      <c r="FIE22" s="128" t="e">
        <f t="shared" si="68"/>
        <v>#REF!</v>
      </c>
      <c r="FIF22" s="128" t="e">
        <f t="shared" si="68"/>
        <v>#REF!</v>
      </c>
      <c r="FIG22" s="128" t="e">
        <f t="shared" si="68"/>
        <v>#REF!</v>
      </c>
      <c r="FIH22" s="128" t="e">
        <f t="shared" si="68"/>
        <v>#REF!</v>
      </c>
      <c r="FII22" s="128" t="e">
        <f t="shared" si="68"/>
        <v>#REF!</v>
      </c>
      <c r="FIJ22" s="128" t="e">
        <f t="shared" si="68"/>
        <v>#REF!</v>
      </c>
      <c r="FIK22" s="128" t="e">
        <f t="shared" si="68"/>
        <v>#REF!</v>
      </c>
      <c r="FIL22" s="128" t="e">
        <f t="shared" si="68"/>
        <v>#REF!</v>
      </c>
      <c r="FIM22" s="128" t="e">
        <f t="shared" si="68"/>
        <v>#REF!</v>
      </c>
      <c r="FIN22" s="128" t="e">
        <f t="shared" si="68"/>
        <v>#REF!</v>
      </c>
      <c r="FIO22" s="128" t="e">
        <f t="shared" si="68"/>
        <v>#REF!</v>
      </c>
      <c r="FIP22" s="128" t="e">
        <f t="shared" si="68"/>
        <v>#REF!</v>
      </c>
      <c r="FIQ22" s="128" t="e">
        <f t="shared" si="68"/>
        <v>#REF!</v>
      </c>
      <c r="FIR22" s="128" t="e">
        <f t="shared" si="68"/>
        <v>#REF!</v>
      </c>
      <c r="FIS22" s="128" t="e">
        <f t="shared" ref="FIS22:FLD22" si="69">FIY22</f>
        <v>#REF!</v>
      </c>
      <c r="FIT22" s="128" t="e">
        <f t="shared" si="69"/>
        <v>#REF!</v>
      </c>
      <c r="FIU22" s="128" t="e">
        <f t="shared" si="69"/>
        <v>#REF!</v>
      </c>
      <c r="FIV22" s="128" t="e">
        <f t="shared" si="69"/>
        <v>#REF!</v>
      </c>
      <c r="FIW22" s="128" t="e">
        <f t="shared" si="69"/>
        <v>#REF!</v>
      </c>
      <c r="FIX22" s="128" t="e">
        <f t="shared" si="69"/>
        <v>#REF!</v>
      </c>
      <c r="FIY22" s="128" t="e">
        <f t="shared" si="69"/>
        <v>#REF!</v>
      </c>
      <c r="FIZ22" s="128" t="e">
        <f t="shared" si="69"/>
        <v>#REF!</v>
      </c>
      <c r="FJA22" s="128" t="e">
        <f t="shared" si="69"/>
        <v>#REF!</v>
      </c>
      <c r="FJB22" s="128" t="e">
        <f t="shared" si="69"/>
        <v>#REF!</v>
      </c>
      <c r="FJC22" s="128" t="e">
        <f t="shared" si="69"/>
        <v>#REF!</v>
      </c>
      <c r="FJD22" s="128" t="e">
        <f t="shared" si="69"/>
        <v>#REF!</v>
      </c>
      <c r="FJE22" s="128" t="e">
        <f t="shared" si="69"/>
        <v>#REF!</v>
      </c>
      <c r="FJF22" s="128" t="e">
        <f t="shared" si="69"/>
        <v>#REF!</v>
      </c>
      <c r="FJG22" s="128" t="e">
        <f t="shared" si="69"/>
        <v>#REF!</v>
      </c>
      <c r="FJH22" s="128" t="e">
        <f t="shared" si="69"/>
        <v>#REF!</v>
      </c>
      <c r="FJI22" s="128" t="e">
        <f t="shared" si="69"/>
        <v>#REF!</v>
      </c>
      <c r="FJJ22" s="128" t="e">
        <f t="shared" si="69"/>
        <v>#REF!</v>
      </c>
      <c r="FJK22" s="128" t="e">
        <f t="shared" si="69"/>
        <v>#REF!</v>
      </c>
      <c r="FJL22" s="128" t="e">
        <f t="shared" si="69"/>
        <v>#REF!</v>
      </c>
      <c r="FJM22" s="128" t="e">
        <f t="shared" si="69"/>
        <v>#REF!</v>
      </c>
      <c r="FJN22" s="128" t="e">
        <f t="shared" si="69"/>
        <v>#REF!</v>
      </c>
      <c r="FJO22" s="128" t="e">
        <f t="shared" si="69"/>
        <v>#REF!</v>
      </c>
      <c r="FJP22" s="128" t="e">
        <f t="shared" si="69"/>
        <v>#REF!</v>
      </c>
      <c r="FJQ22" s="128" t="e">
        <f t="shared" si="69"/>
        <v>#REF!</v>
      </c>
      <c r="FJR22" s="128" t="e">
        <f t="shared" si="69"/>
        <v>#REF!</v>
      </c>
      <c r="FJS22" s="128" t="e">
        <f t="shared" si="69"/>
        <v>#REF!</v>
      </c>
      <c r="FJT22" s="128" t="e">
        <f t="shared" si="69"/>
        <v>#REF!</v>
      </c>
      <c r="FJU22" s="128" t="e">
        <f t="shared" si="69"/>
        <v>#REF!</v>
      </c>
      <c r="FJV22" s="128" t="e">
        <f t="shared" si="69"/>
        <v>#REF!</v>
      </c>
      <c r="FJW22" s="128" t="e">
        <f t="shared" si="69"/>
        <v>#REF!</v>
      </c>
      <c r="FJX22" s="128" t="e">
        <f t="shared" si="69"/>
        <v>#REF!</v>
      </c>
      <c r="FJY22" s="128" t="e">
        <f t="shared" si="69"/>
        <v>#REF!</v>
      </c>
      <c r="FJZ22" s="128" t="e">
        <f t="shared" si="69"/>
        <v>#REF!</v>
      </c>
      <c r="FKA22" s="128" t="e">
        <f t="shared" si="69"/>
        <v>#REF!</v>
      </c>
      <c r="FKB22" s="128" t="e">
        <f t="shared" si="69"/>
        <v>#REF!</v>
      </c>
      <c r="FKC22" s="128" t="e">
        <f t="shared" si="69"/>
        <v>#REF!</v>
      </c>
      <c r="FKD22" s="128" t="e">
        <f t="shared" si="69"/>
        <v>#REF!</v>
      </c>
      <c r="FKE22" s="128" t="e">
        <f t="shared" si="69"/>
        <v>#REF!</v>
      </c>
      <c r="FKF22" s="128" t="e">
        <f t="shared" si="69"/>
        <v>#REF!</v>
      </c>
      <c r="FKG22" s="128" t="e">
        <f t="shared" si="69"/>
        <v>#REF!</v>
      </c>
      <c r="FKH22" s="128" t="e">
        <f t="shared" si="69"/>
        <v>#REF!</v>
      </c>
      <c r="FKI22" s="128" t="e">
        <f t="shared" si="69"/>
        <v>#REF!</v>
      </c>
      <c r="FKJ22" s="128" t="e">
        <f t="shared" si="69"/>
        <v>#REF!</v>
      </c>
      <c r="FKK22" s="128" t="e">
        <f t="shared" si="69"/>
        <v>#REF!</v>
      </c>
      <c r="FKL22" s="128" t="e">
        <f t="shared" si="69"/>
        <v>#REF!</v>
      </c>
      <c r="FKM22" s="128" t="e">
        <f t="shared" si="69"/>
        <v>#REF!</v>
      </c>
      <c r="FKN22" s="128" t="e">
        <f t="shared" si="69"/>
        <v>#REF!</v>
      </c>
      <c r="FKO22" s="128" t="e">
        <f t="shared" si="69"/>
        <v>#REF!</v>
      </c>
      <c r="FKP22" s="128" t="e">
        <f t="shared" si="69"/>
        <v>#REF!</v>
      </c>
      <c r="FKQ22" s="128" t="e">
        <f t="shared" si="69"/>
        <v>#REF!</v>
      </c>
      <c r="FKR22" s="128" t="e">
        <f t="shared" si="69"/>
        <v>#REF!</v>
      </c>
      <c r="FKS22" s="128" t="e">
        <f t="shared" si="69"/>
        <v>#REF!</v>
      </c>
      <c r="FKT22" s="128" t="e">
        <f t="shared" si="69"/>
        <v>#REF!</v>
      </c>
      <c r="FKU22" s="128" t="e">
        <f t="shared" si="69"/>
        <v>#REF!</v>
      </c>
      <c r="FKV22" s="128" t="e">
        <f t="shared" si="69"/>
        <v>#REF!</v>
      </c>
      <c r="FKW22" s="128" t="e">
        <f t="shared" si="69"/>
        <v>#REF!</v>
      </c>
      <c r="FKX22" s="128" t="e">
        <f t="shared" si="69"/>
        <v>#REF!</v>
      </c>
      <c r="FKY22" s="128" t="e">
        <f t="shared" si="69"/>
        <v>#REF!</v>
      </c>
      <c r="FKZ22" s="128" t="e">
        <f t="shared" si="69"/>
        <v>#REF!</v>
      </c>
      <c r="FLA22" s="128" t="e">
        <f t="shared" si="69"/>
        <v>#REF!</v>
      </c>
      <c r="FLB22" s="128" t="e">
        <f t="shared" si="69"/>
        <v>#REF!</v>
      </c>
      <c r="FLC22" s="128" t="e">
        <f t="shared" si="69"/>
        <v>#REF!</v>
      </c>
      <c r="FLD22" s="128" t="e">
        <f t="shared" si="69"/>
        <v>#REF!</v>
      </c>
      <c r="FLE22" s="128" t="e">
        <f t="shared" ref="FLE22:FNP22" si="70">FLK22</f>
        <v>#REF!</v>
      </c>
      <c r="FLF22" s="128" t="e">
        <f t="shared" si="70"/>
        <v>#REF!</v>
      </c>
      <c r="FLG22" s="128" t="e">
        <f t="shared" si="70"/>
        <v>#REF!</v>
      </c>
      <c r="FLH22" s="128" t="e">
        <f t="shared" si="70"/>
        <v>#REF!</v>
      </c>
      <c r="FLI22" s="128" t="e">
        <f t="shared" si="70"/>
        <v>#REF!</v>
      </c>
      <c r="FLJ22" s="128" t="e">
        <f t="shared" si="70"/>
        <v>#REF!</v>
      </c>
      <c r="FLK22" s="128" t="e">
        <f t="shared" si="70"/>
        <v>#REF!</v>
      </c>
      <c r="FLL22" s="128" t="e">
        <f t="shared" si="70"/>
        <v>#REF!</v>
      </c>
      <c r="FLM22" s="128" t="e">
        <f t="shared" si="70"/>
        <v>#REF!</v>
      </c>
      <c r="FLN22" s="128" t="e">
        <f t="shared" si="70"/>
        <v>#REF!</v>
      </c>
      <c r="FLO22" s="128" t="e">
        <f t="shared" si="70"/>
        <v>#REF!</v>
      </c>
      <c r="FLP22" s="128" t="e">
        <f t="shared" si="70"/>
        <v>#REF!</v>
      </c>
      <c r="FLQ22" s="128" t="e">
        <f t="shared" si="70"/>
        <v>#REF!</v>
      </c>
      <c r="FLR22" s="128" t="e">
        <f t="shared" si="70"/>
        <v>#REF!</v>
      </c>
      <c r="FLS22" s="128" t="e">
        <f t="shared" si="70"/>
        <v>#REF!</v>
      </c>
      <c r="FLT22" s="128" t="e">
        <f t="shared" si="70"/>
        <v>#REF!</v>
      </c>
      <c r="FLU22" s="128" t="e">
        <f t="shared" si="70"/>
        <v>#REF!</v>
      </c>
      <c r="FLV22" s="128" t="e">
        <f t="shared" si="70"/>
        <v>#REF!</v>
      </c>
      <c r="FLW22" s="128" t="e">
        <f t="shared" si="70"/>
        <v>#REF!</v>
      </c>
      <c r="FLX22" s="128" t="e">
        <f t="shared" si="70"/>
        <v>#REF!</v>
      </c>
      <c r="FLY22" s="128" t="e">
        <f t="shared" si="70"/>
        <v>#REF!</v>
      </c>
      <c r="FLZ22" s="128" t="e">
        <f t="shared" si="70"/>
        <v>#REF!</v>
      </c>
      <c r="FMA22" s="128" t="e">
        <f t="shared" si="70"/>
        <v>#REF!</v>
      </c>
      <c r="FMB22" s="128" t="e">
        <f t="shared" si="70"/>
        <v>#REF!</v>
      </c>
      <c r="FMC22" s="128" t="e">
        <f t="shared" si="70"/>
        <v>#REF!</v>
      </c>
      <c r="FMD22" s="128" t="e">
        <f t="shared" si="70"/>
        <v>#REF!</v>
      </c>
      <c r="FME22" s="128" t="e">
        <f t="shared" si="70"/>
        <v>#REF!</v>
      </c>
      <c r="FMF22" s="128" t="e">
        <f t="shared" si="70"/>
        <v>#REF!</v>
      </c>
      <c r="FMG22" s="128" t="e">
        <f t="shared" si="70"/>
        <v>#REF!</v>
      </c>
      <c r="FMH22" s="128" t="e">
        <f t="shared" si="70"/>
        <v>#REF!</v>
      </c>
      <c r="FMI22" s="128" t="e">
        <f t="shared" si="70"/>
        <v>#REF!</v>
      </c>
      <c r="FMJ22" s="128" t="e">
        <f t="shared" si="70"/>
        <v>#REF!</v>
      </c>
      <c r="FMK22" s="128" t="e">
        <f t="shared" si="70"/>
        <v>#REF!</v>
      </c>
      <c r="FML22" s="128" t="e">
        <f t="shared" si="70"/>
        <v>#REF!</v>
      </c>
      <c r="FMM22" s="128" t="e">
        <f t="shared" si="70"/>
        <v>#REF!</v>
      </c>
      <c r="FMN22" s="128" t="e">
        <f t="shared" si="70"/>
        <v>#REF!</v>
      </c>
      <c r="FMO22" s="128" t="e">
        <f t="shared" si="70"/>
        <v>#REF!</v>
      </c>
      <c r="FMP22" s="128" t="e">
        <f t="shared" si="70"/>
        <v>#REF!</v>
      </c>
      <c r="FMQ22" s="128" t="e">
        <f t="shared" si="70"/>
        <v>#REF!</v>
      </c>
      <c r="FMR22" s="128" t="e">
        <f t="shared" si="70"/>
        <v>#REF!</v>
      </c>
      <c r="FMS22" s="128" t="e">
        <f t="shared" si="70"/>
        <v>#REF!</v>
      </c>
      <c r="FMT22" s="128" t="e">
        <f t="shared" si="70"/>
        <v>#REF!</v>
      </c>
      <c r="FMU22" s="128" t="e">
        <f t="shared" si="70"/>
        <v>#REF!</v>
      </c>
      <c r="FMV22" s="128" t="e">
        <f t="shared" si="70"/>
        <v>#REF!</v>
      </c>
      <c r="FMW22" s="128" t="e">
        <f t="shared" si="70"/>
        <v>#REF!</v>
      </c>
      <c r="FMX22" s="128" t="e">
        <f t="shared" si="70"/>
        <v>#REF!</v>
      </c>
      <c r="FMY22" s="128" t="e">
        <f t="shared" si="70"/>
        <v>#REF!</v>
      </c>
      <c r="FMZ22" s="128" t="e">
        <f t="shared" si="70"/>
        <v>#REF!</v>
      </c>
      <c r="FNA22" s="128" t="e">
        <f t="shared" si="70"/>
        <v>#REF!</v>
      </c>
      <c r="FNB22" s="128" t="e">
        <f t="shared" si="70"/>
        <v>#REF!</v>
      </c>
      <c r="FNC22" s="128" t="e">
        <f t="shared" si="70"/>
        <v>#REF!</v>
      </c>
      <c r="FND22" s="128" t="e">
        <f t="shared" si="70"/>
        <v>#REF!</v>
      </c>
      <c r="FNE22" s="128" t="e">
        <f t="shared" si="70"/>
        <v>#REF!</v>
      </c>
      <c r="FNF22" s="128" t="e">
        <f t="shared" si="70"/>
        <v>#REF!</v>
      </c>
      <c r="FNG22" s="128" t="e">
        <f t="shared" si="70"/>
        <v>#REF!</v>
      </c>
      <c r="FNH22" s="128" t="e">
        <f t="shared" si="70"/>
        <v>#REF!</v>
      </c>
      <c r="FNI22" s="128" t="e">
        <f t="shared" si="70"/>
        <v>#REF!</v>
      </c>
      <c r="FNJ22" s="128" t="e">
        <f t="shared" si="70"/>
        <v>#REF!</v>
      </c>
      <c r="FNK22" s="128" t="e">
        <f t="shared" si="70"/>
        <v>#REF!</v>
      </c>
      <c r="FNL22" s="128" t="e">
        <f t="shared" si="70"/>
        <v>#REF!</v>
      </c>
      <c r="FNM22" s="128" t="e">
        <f t="shared" si="70"/>
        <v>#REF!</v>
      </c>
      <c r="FNN22" s="128" t="e">
        <f t="shared" si="70"/>
        <v>#REF!</v>
      </c>
      <c r="FNO22" s="128" t="e">
        <f t="shared" si="70"/>
        <v>#REF!</v>
      </c>
      <c r="FNP22" s="128" t="e">
        <f t="shared" si="70"/>
        <v>#REF!</v>
      </c>
      <c r="FNQ22" s="128" t="e">
        <f t="shared" ref="FNQ22:FQB22" si="71">FNW22</f>
        <v>#REF!</v>
      </c>
      <c r="FNR22" s="128" t="e">
        <f t="shared" si="71"/>
        <v>#REF!</v>
      </c>
      <c r="FNS22" s="128" t="e">
        <f t="shared" si="71"/>
        <v>#REF!</v>
      </c>
      <c r="FNT22" s="128" t="e">
        <f t="shared" si="71"/>
        <v>#REF!</v>
      </c>
      <c r="FNU22" s="128" t="e">
        <f t="shared" si="71"/>
        <v>#REF!</v>
      </c>
      <c r="FNV22" s="128" t="e">
        <f t="shared" si="71"/>
        <v>#REF!</v>
      </c>
      <c r="FNW22" s="128" t="e">
        <f t="shared" si="71"/>
        <v>#REF!</v>
      </c>
      <c r="FNX22" s="128" t="e">
        <f t="shared" si="71"/>
        <v>#REF!</v>
      </c>
      <c r="FNY22" s="128" t="e">
        <f t="shared" si="71"/>
        <v>#REF!</v>
      </c>
      <c r="FNZ22" s="128" t="e">
        <f t="shared" si="71"/>
        <v>#REF!</v>
      </c>
      <c r="FOA22" s="128" t="e">
        <f t="shared" si="71"/>
        <v>#REF!</v>
      </c>
      <c r="FOB22" s="128" t="e">
        <f t="shared" si="71"/>
        <v>#REF!</v>
      </c>
      <c r="FOC22" s="128" t="e">
        <f t="shared" si="71"/>
        <v>#REF!</v>
      </c>
      <c r="FOD22" s="128" t="e">
        <f t="shared" si="71"/>
        <v>#REF!</v>
      </c>
      <c r="FOE22" s="128" t="e">
        <f t="shared" si="71"/>
        <v>#REF!</v>
      </c>
      <c r="FOF22" s="128" t="e">
        <f t="shared" si="71"/>
        <v>#REF!</v>
      </c>
      <c r="FOG22" s="128" t="e">
        <f t="shared" si="71"/>
        <v>#REF!</v>
      </c>
      <c r="FOH22" s="128" t="e">
        <f t="shared" si="71"/>
        <v>#REF!</v>
      </c>
      <c r="FOI22" s="128" t="e">
        <f t="shared" si="71"/>
        <v>#REF!</v>
      </c>
      <c r="FOJ22" s="128" t="e">
        <f t="shared" si="71"/>
        <v>#REF!</v>
      </c>
      <c r="FOK22" s="128" t="e">
        <f t="shared" si="71"/>
        <v>#REF!</v>
      </c>
      <c r="FOL22" s="128" t="e">
        <f t="shared" si="71"/>
        <v>#REF!</v>
      </c>
      <c r="FOM22" s="128" t="e">
        <f t="shared" si="71"/>
        <v>#REF!</v>
      </c>
      <c r="FON22" s="128" t="e">
        <f t="shared" si="71"/>
        <v>#REF!</v>
      </c>
      <c r="FOO22" s="128" t="e">
        <f t="shared" si="71"/>
        <v>#REF!</v>
      </c>
      <c r="FOP22" s="128" t="e">
        <f t="shared" si="71"/>
        <v>#REF!</v>
      </c>
      <c r="FOQ22" s="128" t="e">
        <f t="shared" si="71"/>
        <v>#REF!</v>
      </c>
      <c r="FOR22" s="128" t="e">
        <f t="shared" si="71"/>
        <v>#REF!</v>
      </c>
      <c r="FOS22" s="128" t="e">
        <f t="shared" si="71"/>
        <v>#REF!</v>
      </c>
      <c r="FOT22" s="128" t="e">
        <f t="shared" si="71"/>
        <v>#REF!</v>
      </c>
      <c r="FOU22" s="128" t="e">
        <f t="shared" si="71"/>
        <v>#REF!</v>
      </c>
      <c r="FOV22" s="128" t="e">
        <f t="shared" si="71"/>
        <v>#REF!</v>
      </c>
      <c r="FOW22" s="128" t="e">
        <f t="shared" si="71"/>
        <v>#REF!</v>
      </c>
      <c r="FOX22" s="128" t="e">
        <f t="shared" si="71"/>
        <v>#REF!</v>
      </c>
      <c r="FOY22" s="128" t="e">
        <f t="shared" si="71"/>
        <v>#REF!</v>
      </c>
      <c r="FOZ22" s="128" t="e">
        <f t="shared" si="71"/>
        <v>#REF!</v>
      </c>
      <c r="FPA22" s="128" t="e">
        <f t="shared" si="71"/>
        <v>#REF!</v>
      </c>
      <c r="FPB22" s="128" t="e">
        <f t="shared" si="71"/>
        <v>#REF!</v>
      </c>
      <c r="FPC22" s="128" t="e">
        <f t="shared" si="71"/>
        <v>#REF!</v>
      </c>
      <c r="FPD22" s="128" t="e">
        <f t="shared" si="71"/>
        <v>#REF!</v>
      </c>
      <c r="FPE22" s="128" t="e">
        <f t="shared" si="71"/>
        <v>#REF!</v>
      </c>
      <c r="FPF22" s="128" t="e">
        <f t="shared" si="71"/>
        <v>#REF!</v>
      </c>
      <c r="FPG22" s="128" t="e">
        <f t="shared" si="71"/>
        <v>#REF!</v>
      </c>
      <c r="FPH22" s="128" t="e">
        <f t="shared" si="71"/>
        <v>#REF!</v>
      </c>
      <c r="FPI22" s="128" t="e">
        <f t="shared" si="71"/>
        <v>#REF!</v>
      </c>
      <c r="FPJ22" s="128" t="e">
        <f t="shared" si="71"/>
        <v>#REF!</v>
      </c>
      <c r="FPK22" s="128" t="e">
        <f t="shared" si="71"/>
        <v>#REF!</v>
      </c>
      <c r="FPL22" s="128" t="e">
        <f t="shared" si="71"/>
        <v>#REF!</v>
      </c>
      <c r="FPM22" s="128" t="e">
        <f t="shared" si="71"/>
        <v>#REF!</v>
      </c>
      <c r="FPN22" s="128" t="e">
        <f t="shared" si="71"/>
        <v>#REF!</v>
      </c>
      <c r="FPO22" s="128" t="e">
        <f t="shared" si="71"/>
        <v>#REF!</v>
      </c>
      <c r="FPP22" s="128" t="e">
        <f t="shared" si="71"/>
        <v>#REF!</v>
      </c>
      <c r="FPQ22" s="128" t="e">
        <f t="shared" si="71"/>
        <v>#REF!</v>
      </c>
      <c r="FPR22" s="128" t="e">
        <f t="shared" si="71"/>
        <v>#REF!</v>
      </c>
      <c r="FPS22" s="128" t="e">
        <f t="shared" si="71"/>
        <v>#REF!</v>
      </c>
      <c r="FPT22" s="128" t="e">
        <f t="shared" si="71"/>
        <v>#REF!</v>
      </c>
      <c r="FPU22" s="128" t="e">
        <f t="shared" si="71"/>
        <v>#REF!</v>
      </c>
      <c r="FPV22" s="128" t="e">
        <f t="shared" si="71"/>
        <v>#REF!</v>
      </c>
      <c r="FPW22" s="128" t="e">
        <f t="shared" si="71"/>
        <v>#REF!</v>
      </c>
      <c r="FPX22" s="128" t="e">
        <f t="shared" si="71"/>
        <v>#REF!</v>
      </c>
      <c r="FPY22" s="128" t="e">
        <f t="shared" si="71"/>
        <v>#REF!</v>
      </c>
      <c r="FPZ22" s="128" t="e">
        <f t="shared" si="71"/>
        <v>#REF!</v>
      </c>
      <c r="FQA22" s="128" t="e">
        <f t="shared" si="71"/>
        <v>#REF!</v>
      </c>
      <c r="FQB22" s="128" t="e">
        <f t="shared" si="71"/>
        <v>#REF!</v>
      </c>
      <c r="FQC22" s="128" t="e">
        <f t="shared" ref="FQC22:FSN22" si="72">FQI22</f>
        <v>#REF!</v>
      </c>
      <c r="FQD22" s="128" t="e">
        <f t="shared" si="72"/>
        <v>#REF!</v>
      </c>
      <c r="FQE22" s="128" t="e">
        <f t="shared" si="72"/>
        <v>#REF!</v>
      </c>
      <c r="FQF22" s="128" t="e">
        <f t="shared" si="72"/>
        <v>#REF!</v>
      </c>
      <c r="FQG22" s="128" t="e">
        <f t="shared" si="72"/>
        <v>#REF!</v>
      </c>
      <c r="FQH22" s="128" t="e">
        <f t="shared" si="72"/>
        <v>#REF!</v>
      </c>
      <c r="FQI22" s="128" t="e">
        <f t="shared" si="72"/>
        <v>#REF!</v>
      </c>
      <c r="FQJ22" s="128" t="e">
        <f t="shared" si="72"/>
        <v>#REF!</v>
      </c>
      <c r="FQK22" s="128" t="e">
        <f t="shared" si="72"/>
        <v>#REF!</v>
      </c>
      <c r="FQL22" s="128" t="e">
        <f t="shared" si="72"/>
        <v>#REF!</v>
      </c>
      <c r="FQM22" s="128" t="e">
        <f t="shared" si="72"/>
        <v>#REF!</v>
      </c>
      <c r="FQN22" s="128" t="e">
        <f t="shared" si="72"/>
        <v>#REF!</v>
      </c>
      <c r="FQO22" s="128" t="e">
        <f t="shared" si="72"/>
        <v>#REF!</v>
      </c>
      <c r="FQP22" s="128" t="e">
        <f t="shared" si="72"/>
        <v>#REF!</v>
      </c>
      <c r="FQQ22" s="128" t="e">
        <f t="shared" si="72"/>
        <v>#REF!</v>
      </c>
      <c r="FQR22" s="128" t="e">
        <f t="shared" si="72"/>
        <v>#REF!</v>
      </c>
      <c r="FQS22" s="128" t="e">
        <f t="shared" si="72"/>
        <v>#REF!</v>
      </c>
      <c r="FQT22" s="128" t="e">
        <f t="shared" si="72"/>
        <v>#REF!</v>
      </c>
      <c r="FQU22" s="128" t="e">
        <f t="shared" si="72"/>
        <v>#REF!</v>
      </c>
      <c r="FQV22" s="128" t="e">
        <f t="shared" si="72"/>
        <v>#REF!</v>
      </c>
      <c r="FQW22" s="128" t="e">
        <f t="shared" si="72"/>
        <v>#REF!</v>
      </c>
      <c r="FQX22" s="128" t="e">
        <f t="shared" si="72"/>
        <v>#REF!</v>
      </c>
      <c r="FQY22" s="128" t="e">
        <f t="shared" si="72"/>
        <v>#REF!</v>
      </c>
      <c r="FQZ22" s="128" t="e">
        <f t="shared" si="72"/>
        <v>#REF!</v>
      </c>
      <c r="FRA22" s="128" t="e">
        <f t="shared" si="72"/>
        <v>#REF!</v>
      </c>
      <c r="FRB22" s="128" t="e">
        <f t="shared" si="72"/>
        <v>#REF!</v>
      </c>
      <c r="FRC22" s="128" t="e">
        <f t="shared" si="72"/>
        <v>#REF!</v>
      </c>
      <c r="FRD22" s="128" t="e">
        <f t="shared" si="72"/>
        <v>#REF!</v>
      </c>
      <c r="FRE22" s="128" t="e">
        <f t="shared" si="72"/>
        <v>#REF!</v>
      </c>
      <c r="FRF22" s="128" t="e">
        <f t="shared" si="72"/>
        <v>#REF!</v>
      </c>
      <c r="FRG22" s="128" t="e">
        <f t="shared" si="72"/>
        <v>#REF!</v>
      </c>
      <c r="FRH22" s="128" t="e">
        <f t="shared" si="72"/>
        <v>#REF!</v>
      </c>
      <c r="FRI22" s="128" t="e">
        <f t="shared" si="72"/>
        <v>#REF!</v>
      </c>
      <c r="FRJ22" s="128" t="e">
        <f t="shared" si="72"/>
        <v>#REF!</v>
      </c>
      <c r="FRK22" s="128" t="e">
        <f t="shared" si="72"/>
        <v>#REF!</v>
      </c>
      <c r="FRL22" s="128" t="e">
        <f t="shared" si="72"/>
        <v>#REF!</v>
      </c>
      <c r="FRM22" s="128" t="e">
        <f t="shared" si="72"/>
        <v>#REF!</v>
      </c>
      <c r="FRN22" s="128" t="e">
        <f t="shared" si="72"/>
        <v>#REF!</v>
      </c>
      <c r="FRO22" s="128" t="e">
        <f t="shared" si="72"/>
        <v>#REF!</v>
      </c>
      <c r="FRP22" s="128" t="e">
        <f t="shared" si="72"/>
        <v>#REF!</v>
      </c>
      <c r="FRQ22" s="128" t="e">
        <f t="shared" si="72"/>
        <v>#REF!</v>
      </c>
      <c r="FRR22" s="128" t="e">
        <f t="shared" si="72"/>
        <v>#REF!</v>
      </c>
      <c r="FRS22" s="128" t="e">
        <f t="shared" si="72"/>
        <v>#REF!</v>
      </c>
      <c r="FRT22" s="128" t="e">
        <f t="shared" si="72"/>
        <v>#REF!</v>
      </c>
      <c r="FRU22" s="128" t="e">
        <f t="shared" si="72"/>
        <v>#REF!</v>
      </c>
      <c r="FRV22" s="128" t="e">
        <f t="shared" si="72"/>
        <v>#REF!</v>
      </c>
      <c r="FRW22" s="128" t="e">
        <f t="shared" si="72"/>
        <v>#REF!</v>
      </c>
      <c r="FRX22" s="128" t="e">
        <f t="shared" si="72"/>
        <v>#REF!</v>
      </c>
      <c r="FRY22" s="128" t="e">
        <f t="shared" si="72"/>
        <v>#REF!</v>
      </c>
      <c r="FRZ22" s="128" t="e">
        <f t="shared" si="72"/>
        <v>#REF!</v>
      </c>
      <c r="FSA22" s="128" t="e">
        <f t="shared" si="72"/>
        <v>#REF!</v>
      </c>
      <c r="FSB22" s="128" t="e">
        <f t="shared" si="72"/>
        <v>#REF!</v>
      </c>
      <c r="FSC22" s="128" t="e">
        <f t="shared" si="72"/>
        <v>#REF!</v>
      </c>
      <c r="FSD22" s="128" t="e">
        <f t="shared" si="72"/>
        <v>#REF!</v>
      </c>
      <c r="FSE22" s="128" t="e">
        <f t="shared" si="72"/>
        <v>#REF!</v>
      </c>
      <c r="FSF22" s="128" t="e">
        <f t="shared" si="72"/>
        <v>#REF!</v>
      </c>
      <c r="FSG22" s="128" t="e">
        <f t="shared" si="72"/>
        <v>#REF!</v>
      </c>
      <c r="FSH22" s="128" t="e">
        <f t="shared" si="72"/>
        <v>#REF!</v>
      </c>
      <c r="FSI22" s="128" t="e">
        <f t="shared" si="72"/>
        <v>#REF!</v>
      </c>
      <c r="FSJ22" s="128" t="e">
        <f t="shared" si="72"/>
        <v>#REF!</v>
      </c>
      <c r="FSK22" s="128" t="e">
        <f t="shared" si="72"/>
        <v>#REF!</v>
      </c>
      <c r="FSL22" s="128" t="e">
        <f t="shared" si="72"/>
        <v>#REF!</v>
      </c>
      <c r="FSM22" s="128" t="e">
        <f t="shared" si="72"/>
        <v>#REF!</v>
      </c>
      <c r="FSN22" s="128" t="e">
        <f t="shared" si="72"/>
        <v>#REF!</v>
      </c>
      <c r="FSO22" s="128" t="e">
        <f t="shared" ref="FSO22:FUZ22" si="73">FSU22</f>
        <v>#REF!</v>
      </c>
      <c r="FSP22" s="128" t="e">
        <f t="shared" si="73"/>
        <v>#REF!</v>
      </c>
      <c r="FSQ22" s="128" t="e">
        <f t="shared" si="73"/>
        <v>#REF!</v>
      </c>
      <c r="FSR22" s="128" t="e">
        <f t="shared" si="73"/>
        <v>#REF!</v>
      </c>
      <c r="FSS22" s="128" t="e">
        <f t="shared" si="73"/>
        <v>#REF!</v>
      </c>
      <c r="FST22" s="128" t="e">
        <f t="shared" si="73"/>
        <v>#REF!</v>
      </c>
      <c r="FSU22" s="128" t="e">
        <f t="shared" si="73"/>
        <v>#REF!</v>
      </c>
      <c r="FSV22" s="128" t="e">
        <f t="shared" si="73"/>
        <v>#REF!</v>
      </c>
      <c r="FSW22" s="128" t="e">
        <f t="shared" si="73"/>
        <v>#REF!</v>
      </c>
      <c r="FSX22" s="128" t="e">
        <f t="shared" si="73"/>
        <v>#REF!</v>
      </c>
      <c r="FSY22" s="128" t="e">
        <f t="shared" si="73"/>
        <v>#REF!</v>
      </c>
      <c r="FSZ22" s="128" t="e">
        <f t="shared" si="73"/>
        <v>#REF!</v>
      </c>
      <c r="FTA22" s="128" t="e">
        <f t="shared" si="73"/>
        <v>#REF!</v>
      </c>
      <c r="FTB22" s="128" t="e">
        <f t="shared" si="73"/>
        <v>#REF!</v>
      </c>
      <c r="FTC22" s="128" t="e">
        <f t="shared" si="73"/>
        <v>#REF!</v>
      </c>
      <c r="FTD22" s="128" t="e">
        <f t="shared" si="73"/>
        <v>#REF!</v>
      </c>
      <c r="FTE22" s="128" t="e">
        <f t="shared" si="73"/>
        <v>#REF!</v>
      </c>
      <c r="FTF22" s="128" t="e">
        <f t="shared" si="73"/>
        <v>#REF!</v>
      </c>
      <c r="FTG22" s="128" t="e">
        <f t="shared" si="73"/>
        <v>#REF!</v>
      </c>
      <c r="FTH22" s="128" t="e">
        <f t="shared" si="73"/>
        <v>#REF!</v>
      </c>
      <c r="FTI22" s="128" t="e">
        <f t="shared" si="73"/>
        <v>#REF!</v>
      </c>
      <c r="FTJ22" s="128" t="e">
        <f t="shared" si="73"/>
        <v>#REF!</v>
      </c>
      <c r="FTK22" s="128" t="e">
        <f t="shared" si="73"/>
        <v>#REF!</v>
      </c>
      <c r="FTL22" s="128" t="e">
        <f t="shared" si="73"/>
        <v>#REF!</v>
      </c>
      <c r="FTM22" s="128" t="e">
        <f t="shared" si="73"/>
        <v>#REF!</v>
      </c>
      <c r="FTN22" s="128" t="e">
        <f t="shared" si="73"/>
        <v>#REF!</v>
      </c>
      <c r="FTO22" s="128" t="e">
        <f t="shared" si="73"/>
        <v>#REF!</v>
      </c>
      <c r="FTP22" s="128" t="e">
        <f t="shared" si="73"/>
        <v>#REF!</v>
      </c>
      <c r="FTQ22" s="128" t="e">
        <f t="shared" si="73"/>
        <v>#REF!</v>
      </c>
      <c r="FTR22" s="128" t="e">
        <f t="shared" si="73"/>
        <v>#REF!</v>
      </c>
      <c r="FTS22" s="128" t="e">
        <f t="shared" si="73"/>
        <v>#REF!</v>
      </c>
      <c r="FTT22" s="128" t="e">
        <f t="shared" si="73"/>
        <v>#REF!</v>
      </c>
      <c r="FTU22" s="128" t="e">
        <f t="shared" si="73"/>
        <v>#REF!</v>
      </c>
      <c r="FTV22" s="128" t="e">
        <f t="shared" si="73"/>
        <v>#REF!</v>
      </c>
      <c r="FTW22" s="128" t="e">
        <f t="shared" si="73"/>
        <v>#REF!</v>
      </c>
      <c r="FTX22" s="128" t="e">
        <f t="shared" si="73"/>
        <v>#REF!</v>
      </c>
      <c r="FTY22" s="128" t="e">
        <f t="shared" si="73"/>
        <v>#REF!</v>
      </c>
      <c r="FTZ22" s="128" t="e">
        <f t="shared" si="73"/>
        <v>#REF!</v>
      </c>
      <c r="FUA22" s="128" t="e">
        <f t="shared" si="73"/>
        <v>#REF!</v>
      </c>
      <c r="FUB22" s="128" t="e">
        <f t="shared" si="73"/>
        <v>#REF!</v>
      </c>
      <c r="FUC22" s="128" t="e">
        <f t="shared" si="73"/>
        <v>#REF!</v>
      </c>
      <c r="FUD22" s="128" t="e">
        <f t="shared" si="73"/>
        <v>#REF!</v>
      </c>
      <c r="FUE22" s="128" t="e">
        <f t="shared" si="73"/>
        <v>#REF!</v>
      </c>
      <c r="FUF22" s="128" t="e">
        <f t="shared" si="73"/>
        <v>#REF!</v>
      </c>
      <c r="FUG22" s="128" t="e">
        <f t="shared" si="73"/>
        <v>#REF!</v>
      </c>
      <c r="FUH22" s="128" t="e">
        <f t="shared" si="73"/>
        <v>#REF!</v>
      </c>
      <c r="FUI22" s="128" t="e">
        <f t="shared" si="73"/>
        <v>#REF!</v>
      </c>
      <c r="FUJ22" s="128" t="e">
        <f t="shared" si="73"/>
        <v>#REF!</v>
      </c>
      <c r="FUK22" s="128" t="e">
        <f t="shared" si="73"/>
        <v>#REF!</v>
      </c>
      <c r="FUL22" s="128" t="e">
        <f t="shared" si="73"/>
        <v>#REF!</v>
      </c>
      <c r="FUM22" s="128" t="e">
        <f t="shared" si="73"/>
        <v>#REF!</v>
      </c>
      <c r="FUN22" s="128" t="e">
        <f t="shared" si="73"/>
        <v>#REF!</v>
      </c>
      <c r="FUO22" s="128" t="e">
        <f t="shared" si="73"/>
        <v>#REF!</v>
      </c>
      <c r="FUP22" s="128" t="e">
        <f t="shared" si="73"/>
        <v>#REF!</v>
      </c>
      <c r="FUQ22" s="128" t="e">
        <f t="shared" si="73"/>
        <v>#REF!</v>
      </c>
      <c r="FUR22" s="128" t="e">
        <f t="shared" si="73"/>
        <v>#REF!</v>
      </c>
      <c r="FUS22" s="128" t="e">
        <f t="shared" si="73"/>
        <v>#REF!</v>
      </c>
      <c r="FUT22" s="128" t="e">
        <f t="shared" si="73"/>
        <v>#REF!</v>
      </c>
      <c r="FUU22" s="128" t="e">
        <f t="shared" si="73"/>
        <v>#REF!</v>
      </c>
      <c r="FUV22" s="128" t="e">
        <f t="shared" si="73"/>
        <v>#REF!</v>
      </c>
      <c r="FUW22" s="128" t="e">
        <f t="shared" si="73"/>
        <v>#REF!</v>
      </c>
      <c r="FUX22" s="128" t="e">
        <f t="shared" si="73"/>
        <v>#REF!</v>
      </c>
      <c r="FUY22" s="128" t="e">
        <f t="shared" si="73"/>
        <v>#REF!</v>
      </c>
      <c r="FUZ22" s="128" t="e">
        <f t="shared" si="73"/>
        <v>#REF!</v>
      </c>
      <c r="FVA22" s="128" t="e">
        <f t="shared" ref="FVA22:FXL22" si="74">FVG22</f>
        <v>#REF!</v>
      </c>
      <c r="FVB22" s="128" t="e">
        <f t="shared" si="74"/>
        <v>#REF!</v>
      </c>
      <c r="FVC22" s="128" t="e">
        <f t="shared" si="74"/>
        <v>#REF!</v>
      </c>
      <c r="FVD22" s="128" t="e">
        <f t="shared" si="74"/>
        <v>#REF!</v>
      </c>
      <c r="FVE22" s="128" t="e">
        <f t="shared" si="74"/>
        <v>#REF!</v>
      </c>
      <c r="FVF22" s="128" t="e">
        <f t="shared" si="74"/>
        <v>#REF!</v>
      </c>
      <c r="FVG22" s="128" t="e">
        <f t="shared" si="74"/>
        <v>#REF!</v>
      </c>
      <c r="FVH22" s="128" t="e">
        <f t="shared" si="74"/>
        <v>#REF!</v>
      </c>
      <c r="FVI22" s="128" t="e">
        <f t="shared" si="74"/>
        <v>#REF!</v>
      </c>
      <c r="FVJ22" s="128" t="e">
        <f t="shared" si="74"/>
        <v>#REF!</v>
      </c>
      <c r="FVK22" s="128" t="e">
        <f t="shared" si="74"/>
        <v>#REF!</v>
      </c>
      <c r="FVL22" s="128" t="e">
        <f t="shared" si="74"/>
        <v>#REF!</v>
      </c>
      <c r="FVM22" s="128" t="e">
        <f t="shared" si="74"/>
        <v>#REF!</v>
      </c>
      <c r="FVN22" s="128" t="e">
        <f t="shared" si="74"/>
        <v>#REF!</v>
      </c>
      <c r="FVO22" s="128" t="e">
        <f t="shared" si="74"/>
        <v>#REF!</v>
      </c>
      <c r="FVP22" s="128" t="e">
        <f t="shared" si="74"/>
        <v>#REF!</v>
      </c>
      <c r="FVQ22" s="128" t="e">
        <f t="shared" si="74"/>
        <v>#REF!</v>
      </c>
      <c r="FVR22" s="128" t="e">
        <f t="shared" si="74"/>
        <v>#REF!</v>
      </c>
      <c r="FVS22" s="128" t="e">
        <f t="shared" si="74"/>
        <v>#REF!</v>
      </c>
      <c r="FVT22" s="128" t="e">
        <f t="shared" si="74"/>
        <v>#REF!</v>
      </c>
      <c r="FVU22" s="128" t="e">
        <f t="shared" si="74"/>
        <v>#REF!</v>
      </c>
      <c r="FVV22" s="128" t="e">
        <f t="shared" si="74"/>
        <v>#REF!</v>
      </c>
      <c r="FVW22" s="128" t="e">
        <f t="shared" si="74"/>
        <v>#REF!</v>
      </c>
      <c r="FVX22" s="128" t="e">
        <f t="shared" si="74"/>
        <v>#REF!</v>
      </c>
      <c r="FVY22" s="128" t="e">
        <f t="shared" si="74"/>
        <v>#REF!</v>
      </c>
      <c r="FVZ22" s="128" t="e">
        <f t="shared" si="74"/>
        <v>#REF!</v>
      </c>
      <c r="FWA22" s="128" t="e">
        <f t="shared" si="74"/>
        <v>#REF!</v>
      </c>
      <c r="FWB22" s="128" t="e">
        <f t="shared" si="74"/>
        <v>#REF!</v>
      </c>
      <c r="FWC22" s="128" t="e">
        <f t="shared" si="74"/>
        <v>#REF!</v>
      </c>
      <c r="FWD22" s="128" t="e">
        <f t="shared" si="74"/>
        <v>#REF!</v>
      </c>
      <c r="FWE22" s="128" t="e">
        <f t="shared" si="74"/>
        <v>#REF!</v>
      </c>
      <c r="FWF22" s="128" t="e">
        <f t="shared" si="74"/>
        <v>#REF!</v>
      </c>
      <c r="FWG22" s="128" t="e">
        <f t="shared" si="74"/>
        <v>#REF!</v>
      </c>
      <c r="FWH22" s="128" t="e">
        <f t="shared" si="74"/>
        <v>#REF!</v>
      </c>
      <c r="FWI22" s="128" t="e">
        <f t="shared" si="74"/>
        <v>#REF!</v>
      </c>
      <c r="FWJ22" s="128" t="e">
        <f t="shared" si="74"/>
        <v>#REF!</v>
      </c>
      <c r="FWK22" s="128" t="e">
        <f t="shared" si="74"/>
        <v>#REF!</v>
      </c>
      <c r="FWL22" s="128" t="e">
        <f t="shared" si="74"/>
        <v>#REF!</v>
      </c>
      <c r="FWM22" s="128" t="e">
        <f t="shared" si="74"/>
        <v>#REF!</v>
      </c>
      <c r="FWN22" s="128" t="e">
        <f t="shared" si="74"/>
        <v>#REF!</v>
      </c>
      <c r="FWO22" s="128" t="e">
        <f t="shared" si="74"/>
        <v>#REF!</v>
      </c>
      <c r="FWP22" s="128" t="e">
        <f t="shared" si="74"/>
        <v>#REF!</v>
      </c>
      <c r="FWQ22" s="128" t="e">
        <f t="shared" si="74"/>
        <v>#REF!</v>
      </c>
      <c r="FWR22" s="128" t="e">
        <f t="shared" si="74"/>
        <v>#REF!</v>
      </c>
      <c r="FWS22" s="128" t="e">
        <f t="shared" si="74"/>
        <v>#REF!</v>
      </c>
      <c r="FWT22" s="128" t="e">
        <f t="shared" si="74"/>
        <v>#REF!</v>
      </c>
      <c r="FWU22" s="128" t="e">
        <f t="shared" si="74"/>
        <v>#REF!</v>
      </c>
      <c r="FWV22" s="128" t="e">
        <f t="shared" si="74"/>
        <v>#REF!</v>
      </c>
      <c r="FWW22" s="128" t="e">
        <f t="shared" si="74"/>
        <v>#REF!</v>
      </c>
      <c r="FWX22" s="128" t="e">
        <f t="shared" si="74"/>
        <v>#REF!</v>
      </c>
      <c r="FWY22" s="128" t="e">
        <f t="shared" si="74"/>
        <v>#REF!</v>
      </c>
      <c r="FWZ22" s="128" t="e">
        <f t="shared" si="74"/>
        <v>#REF!</v>
      </c>
      <c r="FXA22" s="128" t="e">
        <f t="shared" si="74"/>
        <v>#REF!</v>
      </c>
      <c r="FXB22" s="128" t="e">
        <f t="shared" si="74"/>
        <v>#REF!</v>
      </c>
      <c r="FXC22" s="128" t="e">
        <f t="shared" si="74"/>
        <v>#REF!</v>
      </c>
      <c r="FXD22" s="128" t="e">
        <f t="shared" si="74"/>
        <v>#REF!</v>
      </c>
      <c r="FXE22" s="128" t="e">
        <f t="shared" si="74"/>
        <v>#REF!</v>
      </c>
      <c r="FXF22" s="128" t="e">
        <f t="shared" si="74"/>
        <v>#REF!</v>
      </c>
      <c r="FXG22" s="128" t="e">
        <f t="shared" si="74"/>
        <v>#REF!</v>
      </c>
      <c r="FXH22" s="128" t="e">
        <f t="shared" si="74"/>
        <v>#REF!</v>
      </c>
      <c r="FXI22" s="128" t="e">
        <f t="shared" si="74"/>
        <v>#REF!</v>
      </c>
      <c r="FXJ22" s="128" t="e">
        <f t="shared" si="74"/>
        <v>#REF!</v>
      </c>
      <c r="FXK22" s="128" t="e">
        <f t="shared" si="74"/>
        <v>#REF!</v>
      </c>
      <c r="FXL22" s="128" t="e">
        <f t="shared" si="74"/>
        <v>#REF!</v>
      </c>
      <c r="FXM22" s="128" t="e">
        <f t="shared" ref="FXM22:FZX22" si="75">FXS22</f>
        <v>#REF!</v>
      </c>
      <c r="FXN22" s="128" t="e">
        <f t="shared" si="75"/>
        <v>#REF!</v>
      </c>
      <c r="FXO22" s="128" t="e">
        <f t="shared" si="75"/>
        <v>#REF!</v>
      </c>
      <c r="FXP22" s="128" t="e">
        <f t="shared" si="75"/>
        <v>#REF!</v>
      </c>
      <c r="FXQ22" s="128" t="e">
        <f t="shared" si="75"/>
        <v>#REF!</v>
      </c>
      <c r="FXR22" s="128" t="e">
        <f t="shared" si="75"/>
        <v>#REF!</v>
      </c>
      <c r="FXS22" s="128" t="e">
        <f t="shared" si="75"/>
        <v>#REF!</v>
      </c>
      <c r="FXT22" s="128" t="e">
        <f t="shared" si="75"/>
        <v>#REF!</v>
      </c>
      <c r="FXU22" s="128" t="e">
        <f t="shared" si="75"/>
        <v>#REF!</v>
      </c>
      <c r="FXV22" s="128" t="e">
        <f t="shared" si="75"/>
        <v>#REF!</v>
      </c>
      <c r="FXW22" s="128" t="e">
        <f t="shared" si="75"/>
        <v>#REF!</v>
      </c>
      <c r="FXX22" s="128" t="e">
        <f t="shared" si="75"/>
        <v>#REF!</v>
      </c>
      <c r="FXY22" s="128" t="e">
        <f t="shared" si="75"/>
        <v>#REF!</v>
      </c>
      <c r="FXZ22" s="128" t="e">
        <f t="shared" si="75"/>
        <v>#REF!</v>
      </c>
      <c r="FYA22" s="128" t="e">
        <f t="shared" si="75"/>
        <v>#REF!</v>
      </c>
      <c r="FYB22" s="128" t="e">
        <f t="shared" si="75"/>
        <v>#REF!</v>
      </c>
      <c r="FYC22" s="128" t="e">
        <f t="shared" si="75"/>
        <v>#REF!</v>
      </c>
      <c r="FYD22" s="128" t="e">
        <f t="shared" si="75"/>
        <v>#REF!</v>
      </c>
      <c r="FYE22" s="128" t="e">
        <f t="shared" si="75"/>
        <v>#REF!</v>
      </c>
      <c r="FYF22" s="128" t="e">
        <f t="shared" si="75"/>
        <v>#REF!</v>
      </c>
      <c r="FYG22" s="128" t="e">
        <f t="shared" si="75"/>
        <v>#REF!</v>
      </c>
      <c r="FYH22" s="128" t="e">
        <f t="shared" si="75"/>
        <v>#REF!</v>
      </c>
      <c r="FYI22" s="128" t="e">
        <f t="shared" si="75"/>
        <v>#REF!</v>
      </c>
      <c r="FYJ22" s="128" t="e">
        <f t="shared" si="75"/>
        <v>#REF!</v>
      </c>
      <c r="FYK22" s="128" t="e">
        <f t="shared" si="75"/>
        <v>#REF!</v>
      </c>
      <c r="FYL22" s="128" t="e">
        <f t="shared" si="75"/>
        <v>#REF!</v>
      </c>
      <c r="FYM22" s="128" t="e">
        <f t="shared" si="75"/>
        <v>#REF!</v>
      </c>
      <c r="FYN22" s="128" t="e">
        <f t="shared" si="75"/>
        <v>#REF!</v>
      </c>
      <c r="FYO22" s="128" t="e">
        <f t="shared" si="75"/>
        <v>#REF!</v>
      </c>
      <c r="FYP22" s="128" t="e">
        <f t="shared" si="75"/>
        <v>#REF!</v>
      </c>
      <c r="FYQ22" s="128" t="e">
        <f t="shared" si="75"/>
        <v>#REF!</v>
      </c>
      <c r="FYR22" s="128" t="e">
        <f t="shared" si="75"/>
        <v>#REF!</v>
      </c>
      <c r="FYS22" s="128" t="e">
        <f t="shared" si="75"/>
        <v>#REF!</v>
      </c>
      <c r="FYT22" s="128" t="e">
        <f t="shared" si="75"/>
        <v>#REF!</v>
      </c>
      <c r="FYU22" s="128" t="e">
        <f t="shared" si="75"/>
        <v>#REF!</v>
      </c>
      <c r="FYV22" s="128" t="e">
        <f t="shared" si="75"/>
        <v>#REF!</v>
      </c>
      <c r="FYW22" s="128" t="e">
        <f t="shared" si="75"/>
        <v>#REF!</v>
      </c>
      <c r="FYX22" s="128" t="e">
        <f t="shared" si="75"/>
        <v>#REF!</v>
      </c>
      <c r="FYY22" s="128" t="e">
        <f t="shared" si="75"/>
        <v>#REF!</v>
      </c>
      <c r="FYZ22" s="128" t="e">
        <f t="shared" si="75"/>
        <v>#REF!</v>
      </c>
      <c r="FZA22" s="128" t="e">
        <f t="shared" si="75"/>
        <v>#REF!</v>
      </c>
      <c r="FZB22" s="128" t="e">
        <f t="shared" si="75"/>
        <v>#REF!</v>
      </c>
      <c r="FZC22" s="128" t="e">
        <f t="shared" si="75"/>
        <v>#REF!</v>
      </c>
      <c r="FZD22" s="128" t="e">
        <f t="shared" si="75"/>
        <v>#REF!</v>
      </c>
      <c r="FZE22" s="128" t="e">
        <f t="shared" si="75"/>
        <v>#REF!</v>
      </c>
      <c r="FZF22" s="128" t="e">
        <f t="shared" si="75"/>
        <v>#REF!</v>
      </c>
      <c r="FZG22" s="128" t="e">
        <f t="shared" si="75"/>
        <v>#REF!</v>
      </c>
      <c r="FZH22" s="128" t="e">
        <f t="shared" si="75"/>
        <v>#REF!</v>
      </c>
      <c r="FZI22" s="128" t="e">
        <f t="shared" si="75"/>
        <v>#REF!</v>
      </c>
      <c r="FZJ22" s="128" t="e">
        <f t="shared" si="75"/>
        <v>#REF!</v>
      </c>
      <c r="FZK22" s="128" t="e">
        <f t="shared" si="75"/>
        <v>#REF!</v>
      </c>
      <c r="FZL22" s="128" t="e">
        <f t="shared" si="75"/>
        <v>#REF!</v>
      </c>
      <c r="FZM22" s="128" t="e">
        <f t="shared" si="75"/>
        <v>#REF!</v>
      </c>
      <c r="FZN22" s="128" t="e">
        <f t="shared" si="75"/>
        <v>#REF!</v>
      </c>
      <c r="FZO22" s="128" t="e">
        <f t="shared" si="75"/>
        <v>#REF!</v>
      </c>
      <c r="FZP22" s="128" t="e">
        <f t="shared" si="75"/>
        <v>#REF!</v>
      </c>
      <c r="FZQ22" s="128" t="e">
        <f t="shared" si="75"/>
        <v>#REF!</v>
      </c>
      <c r="FZR22" s="128" t="e">
        <f t="shared" si="75"/>
        <v>#REF!</v>
      </c>
      <c r="FZS22" s="128" t="e">
        <f t="shared" si="75"/>
        <v>#REF!</v>
      </c>
      <c r="FZT22" s="128" t="e">
        <f t="shared" si="75"/>
        <v>#REF!</v>
      </c>
      <c r="FZU22" s="128" t="e">
        <f t="shared" si="75"/>
        <v>#REF!</v>
      </c>
      <c r="FZV22" s="128" t="e">
        <f t="shared" si="75"/>
        <v>#REF!</v>
      </c>
      <c r="FZW22" s="128" t="e">
        <f t="shared" si="75"/>
        <v>#REF!</v>
      </c>
      <c r="FZX22" s="128" t="e">
        <f t="shared" si="75"/>
        <v>#REF!</v>
      </c>
      <c r="FZY22" s="128" t="e">
        <f t="shared" ref="FZY22:GCJ22" si="76">GAE22</f>
        <v>#REF!</v>
      </c>
      <c r="FZZ22" s="128" t="e">
        <f t="shared" si="76"/>
        <v>#REF!</v>
      </c>
      <c r="GAA22" s="128" t="e">
        <f t="shared" si="76"/>
        <v>#REF!</v>
      </c>
      <c r="GAB22" s="128" t="e">
        <f t="shared" si="76"/>
        <v>#REF!</v>
      </c>
      <c r="GAC22" s="128" t="e">
        <f t="shared" si="76"/>
        <v>#REF!</v>
      </c>
      <c r="GAD22" s="128" t="e">
        <f t="shared" si="76"/>
        <v>#REF!</v>
      </c>
      <c r="GAE22" s="128" t="e">
        <f t="shared" si="76"/>
        <v>#REF!</v>
      </c>
      <c r="GAF22" s="128" t="e">
        <f t="shared" si="76"/>
        <v>#REF!</v>
      </c>
      <c r="GAG22" s="128" t="e">
        <f t="shared" si="76"/>
        <v>#REF!</v>
      </c>
      <c r="GAH22" s="128" t="e">
        <f t="shared" si="76"/>
        <v>#REF!</v>
      </c>
      <c r="GAI22" s="128" t="e">
        <f t="shared" si="76"/>
        <v>#REF!</v>
      </c>
      <c r="GAJ22" s="128" t="e">
        <f t="shared" si="76"/>
        <v>#REF!</v>
      </c>
      <c r="GAK22" s="128" t="e">
        <f t="shared" si="76"/>
        <v>#REF!</v>
      </c>
      <c r="GAL22" s="128" t="e">
        <f t="shared" si="76"/>
        <v>#REF!</v>
      </c>
      <c r="GAM22" s="128" t="e">
        <f t="shared" si="76"/>
        <v>#REF!</v>
      </c>
      <c r="GAN22" s="128" t="e">
        <f t="shared" si="76"/>
        <v>#REF!</v>
      </c>
      <c r="GAO22" s="128" t="e">
        <f t="shared" si="76"/>
        <v>#REF!</v>
      </c>
      <c r="GAP22" s="128" t="e">
        <f t="shared" si="76"/>
        <v>#REF!</v>
      </c>
      <c r="GAQ22" s="128" t="e">
        <f t="shared" si="76"/>
        <v>#REF!</v>
      </c>
      <c r="GAR22" s="128" t="e">
        <f t="shared" si="76"/>
        <v>#REF!</v>
      </c>
      <c r="GAS22" s="128" t="e">
        <f t="shared" si="76"/>
        <v>#REF!</v>
      </c>
      <c r="GAT22" s="128" t="e">
        <f t="shared" si="76"/>
        <v>#REF!</v>
      </c>
      <c r="GAU22" s="128" t="e">
        <f t="shared" si="76"/>
        <v>#REF!</v>
      </c>
      <c r="GAV22" s="128" t="e">
        <f t="shared" si="76"/>
        <v>#REF!</v>
      </c>
      <c r="GAW22" s="128" t="e">
        <f t="shared" si="76"/>
        <v>#REF!</v>
      </c>
      <c r="GAX22" s="128" t="e">
        <f t="shared" si="76"/>
        <v>#REF!</v>
      </c>
      <c r="GAY22" s="128" t="e">
        <f t="shared" si="76"/>
        <v>#REF!</v>
      </c>
      <c r="GAZ22" s="128" t="e">
        <f t="shared" si="76"/>
        <v>#REF!</v>
      </c>
      <c r="GBA22" s="128" t="e">
        <f t="shared" si="76"/>
        <v>#REF!</v>
      </c>
      <c r="GBB22" s="128" t="e">
        <f t="shared" si="76"/>
        <v>#REF!</v>
      </c>
      <c r="GBC22" s="128" t="e">
        <f t="shared" si="76"/>
        <v>#REF!</v>
      </c>
      <c r="GBD22" s="128" t="e">
        <f t="shared" si="76"/>
        <v>#REF!</v>
      </c>
      <c r="GBE22" s="128" t="e">
        <f t="shared" si="76"/>
        <v>#REF!</v>
      </c>
      <c r="GBF22" s="128" t="e">
        <f t="shared" si="76"/>
        <v>#REF!</v>
      </c>
      <c r="GBG22" s="128" t="e">
        <f t="shared" si="76"/>
        <v>#REF!</v>
      </c>
      <c r="GBH22" s="128" t="e">
        <f t="shared" si="76"/>
        <v>#REF!</v>
      </c>
      <c r="GBI22" s="128" t="e">
        <f t="shared" si="76"/>
        <v>#REF!</v>
      </c>
      <c r="GBJ22" s="128" t="e">
        <f t="shared" si="76"/>
        <v>#REF!</v>
      </c>
      <c r="GBK22" s="128" t="e">
        <f t="shared" si="76"/>
        <v>#REF!</v>
      </c>
      <c r="GBL22" s="128" t="e">
        <f t="shared" si="76"/>
        <v>#REF!</v>
      </c>
      <c r="GBM22" s="128" t="e">
        <f t="shared" si="76"/>
        <v>#REF!</v>
      </c>
      <c r="GBN22" s="128" t="e">
        <f t="shared" si="76"/>
        <v>#REF!</v>
      </c>
      <c r="GBO22" s="128" t="e">
        <f t="shared" si="76"/>
        <v>#REF!</v>
      </c>
      <c r="GBP22" s="128" t="e">
        <f t="shared" si="76"/>
        <v>#REF!</v>
      </c>
      <c r="GBQ22" s="128" t="e">
        <f t="shared" si="76"/>
        <v>#REF!</v>
      </c>
      <c r="GBR22" s="128" t="e">
        <f t="shared" si="76"/>
        <v>#REF!</v>
      </c>
      <c r="GBS22" s="128" t="e">
        <f t="shared" si="76"/>
        <v>#REF!</v>
      </c>
      <c r="GBT22" s="128" t="e">
        <f t="shared" si="76"/>
        <v>#REF!</v>
      </c>
      <c r="GBU22" s="128" t="e">
        <f t="shared" si="76"/>
        <v>#REF!</v>
      </c>
      <c r="GBV22" s="128" t="e">
        <f t="shared" si="76"/>
        <v>#REF!</v>
      </c>
      <c r="GBW22" s="128" t="e">
        <f t="shared" si="76"/>
        <v>#REF!</v>
      </c>
      <c r="GBX22" s="128" t="e">
        <f t="shared" si="76"/>
        <v>#REF!</v>
      </c>
      <c r="GBY22" s="128" t="e">
        <f t="shared" si="76"/>
        <v>#REF!</v>
      </c>
      <c r="GBZ22" s="128" t="e">
        <f t="shared" si="76"/>
        <v>#REF!</v>
      </c>
      <c r="GCA22" s="128" t="e">
        <f t="shared" si="76"/>
        <v>#REF!</v>
      </c>
      <c r="GCB22" s="128" t="e">
        <f t="shared" si="76"/>
        <v>#REF!</v>
      </c>
      <c r="GCC22" s="128" t="e">
        <f t="shared" si="76"/>
        <v>#REF!</v>
      </c>
      <c r="GCD22" s="128" t="e">
        <f t="shared" si="76"/>
        <v>#REF!</v>
      </c>
      <c r="GCE22" s="128" t="e">
        <f t="shared" si="76"/>
        <v>#REF!</v>
      </c>
      <c r="GCF22" s="128" t="e">
        <f t="shared" si="76"/>
        <v>#REF!</v>
      </c>
      <c r="GCG22" s="128" t="e">
        <f t="shared" si="76"/>
        <v>#REF!</v>
      </c>
      <c r="GCH22" s="128" t="e">
        <f t="shared" si="76"/>
        <v>#REF!</v>
      </c>
      <c r="GCI22" s="128" t="e">
        <f t="shared" si="76"/>
        <v>#REF!</v>
      </c>
      <c r="GCJ22" s="128" t="e">
        <f t="shared" si="76"/>
        <v>#REF!</v>
      </c>
      <c r="GCK22" s="128" t="e">
        <f t="shared" ref="GCK22:GEV22" si="77">GCQ22</f>
        <v>#REF!</v>
      </c>
      <c r="GCL22" s="128" t="e">
        <f t="shared" si="77"/>
        <v>#REF!</v>
      </c>
      <c r="GCM22" s="128" t="e">
        <f t="shared" si="77"/>
        <v>#REF!</v>
      </c>
      <c r="GCN22" s="128" t="e">
        <f t="shared" si="77"/>
        <v>#REF!</v>
      </c>
      <c r="GCO22" s="128" t="e">
        <f t="shared" si="77"/>
        <v>#REF!</v>
      </c>
      <c r="GCP22" s="128" t="e">
        <f t="shared" si="77"/>
        <v>#REF!</v>
      </c>
      <c r="GCQ22" s="128" t="e">
        <f t="shared" si="77"/>
        <v>#REF!</v>
      </c>
      <c r="GCR22" s="128" t="e">
        <f t="shared" si="77"/>
        <v>#REF!</v>
      </c>
      <c r="GCS22" s="128" t="e">
        <f t="shared" si="77"/>
        <v>#REF!</v>
      </c>
      <c r="GCT22" s="128" t="e">
        <f t="shared" si="77"/>
        <v>#REF!</v>
      </c>
      <c r="GCU22" s="128" t="e">
        <f t="shared" si="77"/>
        <v>#REF!</v>
      </c>
      <c r="GCV22" s="128" t="e">
        <f t="shared" si="77"/>
        <v>#REF!</v>
      </c>
      <c r="GCW22" s="128" t="e">
        <f t="shared" si="77"/>
        <v>#REF!</v>
      </c>
      <c r="GCX22" s="128" t="e">
        <f t="shared" si="77"/>
        <v>#REF!</v>
      </c>
      <c r="GCY22" s="128" t="e">
        <f t="shared" si="77"/>
        <v>#REF!</v>
      </c>
      <c r="GCZ22" s="128" t="e">
        <f t="shared" si="77"/>
        <v>#REF!</v>
      </c>
      <c r="GDA22" s="128" t="e">
        <f t="shared" si="77"/>
        <v>#REF!</v>
      </c>
      <c r="GDB22" s="128" t="e">
        <f t="shared" si="77"/>
        <v>#REF!</v>
      </c>
      <c r="GDC22" s="128" t="e">
        <f t="shared" si="77"/>
        <v>#REF!</v>
      </c>
      <c r="GDD22" s="128" t="e">
        <f t="shared" si="77"/>
        <v>#REF!</v>
      </c>
      <c r="GDE22" s="128" t="e">
        <f t="shared" si="77"/>
        <v>#REF!</v>
      </c>
      <c r="GDF22" s="128" t="e">
        <f t="shared" si="77"/>
        <v>#REF!</v>
      </c>
      <c r="GDG22" s="128" t="e">
        <f t="shared" si="77"/>
        <v>#REF!</v>
      </c>
      <c r="GDH22" s="128" t="e">
        <f t="shared" si="77"/>
        <v>#REF!</v>
      </c>
      <c r="GDI22" s="128" t="e">
        <f t="shared" si="77"/>
        <v>#REF!</v>
      </c>
      <c r="GDJ22" s="128" t="e">
        <f t="shared" si="77"/>
        <v>#REF!</v>
      </c>
      <c r="GDK22" s="128" t="e">
        <f t="shared" si="77"/>
        <v>#REF!</v>
      </c>
      <c r="GDL22" s="128" t="e">
        <f t="shared" si="77"/>
        <v>#REF!</v>
      </c>
      <c r="GDM22" s="128" t="e">
        <f t="shared" si="77"/>
        <v>#REF!</v>
      </c>
      <c r="GDN22" s="128" t="e">
        <f t="shared" si="77"/>
        <v>#REF!</v>
      </c>
      <c r="GDO22" s="128" t="e">
        <f t="shared" si="77"/>
        <v>#REF!</v>
      </c>
      <c r="GDP22" s="128" t="e">
        <f t="shared" si="77"/>
        <v>#REF!</v>
      </c>
      <c r="GDQ22" s="128" t="e">
        <f t="shared" si="77"/>
        <v>#REF!</v>
      </c>
      <c r="GDR22" s="128" t="e">
        <f t="shared" si="77"/>
        <v>#REF!</v>
      </c>
      <c r="GDS22" s="128" t="e">
        <f t="shared" si="77"/>
        <v>#REF!</v>
      </c>
      <c r="GDT22" s="128" t="e">
        <f t="shared" si="77"/>
        <v>#REF!</v>
      </c>
      <c r="GDU22" s="128" t="e">
        <f t="shared" si="77"/>
        <v>#REF!</v>
      </c>
      <c r="GDV22" s="128" t="e">
        <f t="shared" si="77"/>
        <v>#REF!</v>
      </c>
      <c r="GDW22" s="128" t="e">
        <f t="shared" si="77"/>
        <v>#REF!</v>
      </c>
      <c r="GDX22" s="128" t="e">
        <f t="shared" si="77"/>
        <v>#REF!</v>
      </c>
      <c r="GDY22" s="128" t="e">
        <f t="shared" si="77"/>
        <v>#REF!</v>
      </c>
      <c r="GDZ22" s="128" t="e">
        <f t="shared" si="77"/>
        <v>#REF!</v>
      </c>
      <c r="GEA22" s="128" t="e">
        <f t="shared" si="77"/>
        <v>#REF!</v>
      </c>
      <c r="GEB22" s="128" t="e">
        <f t="shared" si="77"/>
        <v>#REF!</v>
      </c>
      <c r="GEC22" s="128" t="e">
        <f t="shared" si="77"/>
        <v>#REF!</v>
      </c>
      <c r="GED22" s="128" t="e">
        <f t="shared" si="77"/>
        <v>#REF!</v>
      </c>
      <c r="GEE22" s="128" t="e">
        <f t="shared" si="77"/>
        <v>#REF!</v>
      </c>
      <c r="GEF22" s="128" t="e">
        <f t="shared" si="77"/>
        <v>#REF!</v>
      </c>
      <c r="GEG22" s="128" t="e">
        <f t="shared" si="77"/>
        <v>#REF!</v>
      </c>
      <c r="GEH22" s="128" t="e">
        <f t="shared" si="77"/>
        <v>#REF!</v>
      </c>
      <c r="GEI22" s="128" t="e">
        <f t="shared" si="77"/>
        <v>#REF!</v>
      </c>
      <c r="GEJ22" s="128" t="e">
        <f t="shared" si="77"/>
        <v>#REF!</v>
      </c>
      <c r="GEK22" s="128" t="e">
        <f t="shared" si="77"/>
        <v>#REF!</v>
      </c>
      <c r="GEL22" s="128" t="e">
        <f t="shared" si="77"/>
        <v>#REF!</v>
      </c>
      <c r="GEM22" s="128" t="e">
        <f t="shared" si="77"/>
        <v>#REF!</v>
      </c>
      <c r="GEN22" s="128" t="e">
        <f t="shared" si="77"/>
        <v>#REF!</v>
      </c>
      <c r="GEO22" s="128" t="e">
        <f t="shared" si="77"/>
        <v>#REF!</v>
      </c>
      <c r="GEP22" s="128" t="e">
        <f t="shared" si="77"/>
        <v>#REF!</v>
      </c>
      <c r="GEQ22" s="128" t="e">
        <f t="shared" si="77"/>
        <v>#REF!</v>
      </c>
      <c r="GER22" s="128" t="e">
        <f t="shared" si="77"/>
        <v>#REF!</v>
      </c>
      <c r="GES22" s="128" t="e">
        <f t="shared" si="77"/>
        <v>#REF!</v>
      </c>
      <c r="GET22" s="128" t="e">
        <f t="shared" si="77"/>
        <v>#REF!</v>
      </c>
      <c r="GEU22" s="128" t="e">
        <f t="shared" si="77"/>
        <v>#REF!</v>
      </c>
      <c r="GEV22" s="128" t="e">
        <f t="shared" si="77"/>
        <v>#REF!</v>
      </c>
      <c r="GEW22" s="128" t="e">
        <f t="shared" ref="GEW22:GHH22" si="78">GFC22</f>
        <v>#REF!</v>
      </c>
      <c r="GEX22" s="128" t="e">
        <f t="shared" si="78"/>
        <v>#REF!</v>
      </c>
      <c r="GEY22" s="128" t="e">
        <f t="shared" si="78"/>
        <v>#REF!</v>
      </c>
      <c r="GEZ22" s="128" t="e">
        <f t="shared" si="78"/>
        <v>#REF!</v>
      </c>
      <c r="GFA22" s="128" t="e">
        <f t="shared" si="78"/>
        <v>#REF!</v>
      </c>
      <c r="GFB22" s="128" t="e">
        <f t="shared" si="78"/>
        <v>#REF!</v>
      </c>
      <c r="GFC22" s="128" t="e">
        <f t="shared" si="78"/>
        <v>#REF!</v>
      </c>
      <c r="GFD22" s="128" t="e">
        <f t="shared" si="78"/>
        <v>#REF!</v>
      </c>
      <c r="GFE22" s="128" t="e">
        <f t="shared" si="78"/>
        <v>#REF!</v>
      </c>
      <c r="GFF22" s="128" t="e">
        <f t="shared" si="78"/>
        <v>#REF!</v>
      </c>
      <c r="GFG22" s="128" t="e">
        <f t="shared" si="78"/>
        <v>#REF!</v>
      </c>
      <c r="GFH22" s="128" t="e">
        <f t="shared" si="78"/>
        <v>#REF!</v>
      </c>
      <c r="GFI22" s="128" t="e">
        <f t="shared" si="78"/>
        <v>#REF!</v>
      </c>
      <c r="GFJ22" s="128" t="e">
        <f t="shared" si="78"/>
        <v>#REF!</v>
      </c>
      <c r="GFK22" s="128" t="e">
        <f t="shared" si="78"/>
        <v>#REF!</v>
      </c>
      <c r="GFL22" s="128" t="e">
        <f t="shared" si="78"/>
        <v>#REF!</v>
      </c>
      <c r="GFM22" s="128" t="e">
        <f t="shared" si="78"/>
        <v>#REF!</v>
      </c>
      <c r="GFN22" s="128" t="e">
        <f t="shared" si="78"/>
        <v>#REF!</v>
      </c>
      <c r="GFO22" s="128" t="e">
        <f t="shared" si="78"/>
        <v>#REF!</v>
      </c>
      <c r="GFP22" s="128" t="e">
        <f t="shared" si="78"/>
        <v>#REF!</v>
      </c>
      <c r="GFQ22" s="128" t="e">
        <f t="shared" si="78"/>
        <v>#REF!</v>
      </c>
      <c r="GFR22" s="128" t="e">
        <f t="shared" si="78"/>
        <v>#REF!</v>
      </c>
      <c r="GFS22" s="128" t="e">
        <f t="shared" si="78"/>
        <v>#REF!</v>
      </c>
      <c r="GFT22" s="128" t="e">
        <f t="shared" si="78"/>
        <v>#REF!</v>
      </c>
      <c r="GFU22" s="128" t="e">
        <f t="shared" si="78"/>
        <v>#REF!</v>
      </c>
      <c r="GFV22" s="128" t="e">
        <f t="shared" si="78"/>
        <v>#REF!</v>
      </c>
      <c r="GFW22" s="128" t="e">
        <f t="shared" si="78"/>
        <v>#REF!</v>
      </c>
      <c r="GFX22" s="128" t="e">
        <f t="shared" si="78"/>
        <v>#REF!</v>
      </c>
      <c r="GFY22" s="128" t="e">
        <f t="shared" si="78"/>
        <v>#REF!</v>
      </c>
      <c r="GFZ22" s="128" t="e">
        <f t="shared" si="78"/>
        <v>#REF!</v>
      </c>
      <c r="GGA22" s="128" t="e">
        <f t="shared" si="78"/>
        <v>#REF!</v>
      </c>
      <c r="GGB22" s="128" t="e">
        <f t="shared" si="78"/>
        <v>#REF!</v>
      </c>
      <c r="GGC22" s="128" t="e">
        <f t="shared" si="78"/>
        <v>#REF!</v>
      </c>
      <c r="GGD22" s="128" t="e">
        <f t="shared" si="78"/>
        <v>#REF!</v>
      </c>
      <c r="GGE22" s="128" t="e">
        <f t="shared" si="78"/>
        <v>#REF!</v>
      </c>
      <c r="GGF22" s="128" t="e">
        <f t="shared" si="78"/>
        <v>#REF!</v>
      </c>
      <c r="GGG22" s="128" t="e">
        <f t="shared" si="78"/>
        <v>#REF!</v>
      </c>
      <c r="GGH22" s="128" t="e">
        <f t="shared" si="78"/>
        <v>#REF!</v>
      </c>
      <c r="GGI22" s="128" t="e">
        <f t="shared" si="78"/>
        <v>#REF!</v>
      </c>
      <c r="GGJ22" s="128" t="e">
        <f t="shared" si="78"/>
        <v>#REF!</v>
      </c>
      <c r="GGK22" s="128" t="e">
        <f t="shared" si="78"/>
        <v>#REF!</v>
      </c>
      <c r="GGL22" s="128" t="e">
        <f t="shared" si="78"/>
        <v>#REF!</v>
      </c>
      <c r="GGM22" s="128" t="e">
        <f t="shared" si="78"/>
        <v>#REF!</v>
      </c>
      <c r="GGN22" s="128" t="e">
        <f t="shared" si="78"/>
        <v>#REF!</v>
      </c>
      <c r="GGO22" s="128" t="e">
        <f t="shared" si="78"/>
        <v>#REF!</v>
      </c>
      <c r="GGP22" s="128" t="e">
        <f t="shared" si="78"/>
        <v>#REF!</v>
      </c>
      <c r="GGQ22" s="128" t="e">
        <f t="shared" si="78"/>
        <v>#REF!</v>
      </c>
      <c r="GGR22" s="128" t="e">
        <f t="shared" si="78"/>
        <v>#REF!</v>
      </c>
      <c r="GGS22" s="128" t="e">
        <f t="shared" si="78"/>
        <v>#REF!</v>
      </c>
      <c r="GGT22" s="128" t="e">
        <f t="shared" si="78"/>
        <v>#REF!</v>
      </c>
      <c r="GGU22" s="128" t="e">
        <f t="shared" si="78"/>
        <v>#REF!</v>
      </c>
      <c r="GGV22" s="128" t="e">
        <f t="shared" si="78"/>
        <v>#REF!</v>
      </c>
      <c r="GGW22" s="128" t="e">
        <f t="shared" si="78"/>
        <v>#REF!</v>
      </c>
      <c r="GGX22" s="128" t="e">
        <f t="shared" si="78"/>
        <v>#REF!</v>
      </c>
      <c r="GGY22" s="128" t="e">
        <f t="shared" si="78"/>
        <v>#REF!</v>
      </c>
      <c r="GGZ22" s="128" t="e">
        <f t="shared" si="78"/>
        <v>#REF!</v>
      </c>
      <c r="GHA22" s="128" t="e">
        <f t="shared" si="78"/>
        <v>#REF!</v>
      </c>
      <c r="GHB22" s="128" t="e">
        <f t="shared" si="78"/>
        <v>#REF!</v>
      </c>
      <c r="GHC22" s="128" t="e">
        <f t="shared" si="78"/>
        <v>#REF!</v>
      </c>
      <c r="GHD22" s="128" t="e">
        <f t="shared" si="78"/>
        <v>#REF!</v>
      </c>
      <c r="GHE22" s="128" t="e">
        <f t="shared" si="78"/>
        <v>#REF!</v>
      </c>
      <c r="GHF22" s="128" t="e">
        <f t="shared" si="78"/>
        <v>#REF!</v>
      </c>
      <c r="GHG22" s="128" t="e">
        <f t="shared" si="78"/>
        <v>#REF!</v>
      </c>
      <c r="GHH22" s="128" t="e">
        <f t="shared" si="78"/>
        <v>#REF!</v>
      </c>
      <c r="GHI22" s="128" t="e">
        <f t="shared" ref="GHI22:GJT22" si="79">GHO22</f>
        <v>#REF!</v>
      </c>
      <c r="GHJ22" s="128" t="e">
        <f t="shared" si="79"/>
        <v>#REF!</v>
      </c>
      <c r="GHK22" s="128" t="e">
        <f t="shared" si="79"/>
        <v>#REF!</v>
      </c>
      <c r="GHL22" s="128" t="e">
        <f t="shared" si="79"/>
        <v>#REF!</v>
      </c>
      <c r="GHM22" s="128" t="e">
        <f t="shared" si="79"/>
        <v>#REF!</v>
      </c>
      <c r="GHN22" s="128" t="e">
        <f t="shared" si="79"/>
        <v>#REF!</v>
      </c>
      <c r="GHO22" s="128" t="e">
        <f t="shared" si="79"/>
        <v>#REF!</v>
      </c>
      <c r="GHP22" s="128" t="e">
        <f t="shared" si="79"/>
        <v>#REF!</v>
      </c>
      <c r="GHQ22" s="128" t="e">
        <f t="shared" si="79"/>
        <v>#REF!</v>
      </c>
      <c r="GHR22" s="128" t="e">
        <f t="shared" si="79"/>
        <v>#REF!</v>
      </c>
      <c r="GHS22" s="128" t="e">
        <f t="shared" si="79"/>
        <v>#REF!</v>
      </c>
      <c r="GHT22" s="128" t="e">
        <f t="shared" si="79"/>
        <v>#REF!</v>
      </c>
      <c r="GHU22" s="128" t="e">
        <f t="shared" si="79"/>
        <v>#REF!</v>
      </c>
      <c r="GHV22" s="128" t="e">
        <f t="shared" si="79"/>
        <v>#REF!</v>
      </c>
      <c r="GHW22" s="128" t="e">
        <f t="shared" si="79"/>
        <v>#REF!</v>
      </c>
      <c r="GHX22" s="128" t="e">
        <f t="shared" si="79"/>
        <v>#REF!</v>
      </c>
      <c r="GHY22" s="128" t="e">
        <f t="shared" si="79"/>
        <v>#REF!</v>
      </c>
      <c r="GHZ22" s="128" t="e">
        <f t="shared" si="79"/>
        <v>#REF!</v>
      </c>
      <c r="GIA22" s="128" t="e">
        <f t="shared" si="79"/>
        <v>#REF!</v>
      </c>
      <c r="GIB22" s="128" t="e">
        <f t="shared" si="79"/>
        <v>#REF!</v>
      </c>
      <c r="GIC22" s="128" t="e">
        <f t="shared" si="79"/>
        <v>#REF!</v>
      </c>
      <c r="GID22" s="128" t="e">
        <f t="shared" si="79"/>
        <v>#REF!</v>
      </c>
      <c r="GIE22" s="128" t="e">
        <f t="shared" si="79"/>
        <v>#REF!</v>
      </c>
      <c r="GIF22" s="128" t="e">
        <f t="shared" si="79"/>
        <v>#REF!</v>
      </c>
      <c r="GIG22" s="128" t="e">
        <f t="shared" si="79"/>
        <v>#REF!</v>
      </c>
      <c r="GIH22" s="128" t="e">
        <f t="shared" si="79"/>
        <v>#REF!</v>
      </c>
      <c r="GII22" s="128" t="e">
        <f t="shared" si="79"/>
        <v>#REF!</v>
      </c>
      <c r="GIJ22" s="128" t="e">
        <f t="shared" si="79"/>
        <v>#REF!</v>
      </c>
      <c r="GIK22" s="128" t="e">
        <f t="shared" si="79"/>
        <v>#REF!</v>
      </c>
      <c r="GIL22" s="128" t="e">
        <f t="shared" si="79"/>
        <v>#REF!</v>
      </c>
      <c r="GIM22" s="128" t="e">
        <f t="shared" si="79"/>
        <v>#REF!</v>
      </c>
      <c r="GIN22" s="128" t="e">
        <f t="shared" si="79"/>
        <v>#REF!</v>
      </c>
      <c r="GIO22" s="128" t="e">
        <f t="shared" si="79"/>
        <v>#REF!</v>
      </c>
      <c r="GIP22" s="128" t="e">
        <f t="shared" si="79"/>
        <v>#REF!</v>
      </c>
      <c r="GIQ22" s="128" t="e">
        <f t="shared" si="79"/>
        <v>#REF!</v>
      </c>
      <c r="GIR22" s="128" t="e">
        <f t="shared" si="79"/>
        <v>#REF!</v>
      </c>
      <c r="GIS22" s="128" t="e">
        <f t="shared" si="79"/>
        <v>#REF!</v>
      </c>
      <c r="GIT22" s="128" t="e">
        <f t="shared" si="79"/>
        <v>#REF!</v>
      </c>
      <c r="GIU22" s="128" t="e">
        <f t="shared" si="79"/>
        <v>#REF!</v>
      </c>
      <c r="GIV22" s="128" t="e">
        <f t="shared" si="79"/>
        <v>#REF!</v>
      </c>
      <c r="GIW22" s="128" t="e">
        <f t="shared" si="79"/>
        <v>#REF!</v>
      </c>
      <c r="GIX22" s="128" t="e">
        <f t="shared" si="79"/>
        <v>#REF!</v>
      </c>
      <c r="GIY22" s="128" t="e">
        <f t="shared" si="79"/>
        <v>#REF!</v>
      </c>
      <c r="GIZ22" s="128" t="e">
        <f t="shared" si="79"/>
        <v>#REF!</v>
      </c>
      <c r="GJA22" s="128" t="e">
        <f t="shared" si="79"/>
        <v>#REF!</v>
      </c>
      <c r="GJB22" s="128" t="e">
        <f t="shared" si="79"/>
        <v>#REF!</v>
      </c>
      <c r="GJC22" s="128" t="e">
        <f t="shared" si="79"/>
        <v>#REF!</v>
      </c>
      <c r="GJD22" s="128" t="e">
        <f t="shared" si="79"/>
        <v>#REF!</v>
      </c>
      <c r="GJE22" s="128" t="e">
        <f t="shared" si="79"/>
        <v>#REF!</v>
      </c>
      <c r="GJF22" s="128" t="e">
        <f t="shared" si="79"/>
        <v>#REF!</v>
      </c>
      <c r="GJG22" s="128" t="e">
        <f t="shared" si="79"/>
        <v>#REF!</v>
      </c>
      <c r="GJH22" s="128" t="e">
        <f t="shared" si="79"/>
        <v>#REF!</v>
      </c>
      <c r="GJI22" s="128" t="e">
        <f t="shared" si="79"/>
        <v>#REF!</v>
      </c>
      <c r="GJJ22" s="128" t="e">
        <f t="shared" si="79"/>
        <v>#REF!</v>
      </c>
      <c r="GJK22" s="128" t="e">
        <f t="shared" si="79"/>
        <v>#REF!</v>
      </c>
      <c r="GJL22" s="128" t="e">
        <f t="shared" si="79"/>
        <v>#REF!</v>
      </c>
      <c r="GJM22" s="128" t="e">
        <f t="shared" si="79"/>
        <v>#REF!</v>
      </c>
      <c r="GJN22" s="128" t="e">
        <f t="shared" si="79"/>
        <v>#REF!</v>
      </c>
      <c r="GJO22" s="128" t="e">
        <f t="shared" si="79"/>
        <v>#REF!</v>
      </c>
      <c r="GJP22" s="128" t="e">
        <f t="shared" si="79"/>
        <v>#REF!</v>
      </c>
      <c r="GJQ22" s="128" t="e">
        <f t="shared" si="79"/>
        <v>#REF!</v>
      </c>
      <c r="GJR22" s="128" t="e">
        <f t="shared" si="79"/>
        <v>#REF!</v>
      </c>
      <c r="GJS22" s="128" t="e">
        <f t="shared" si="79"/>
        <v>#REF!</v>
      </c>
      <c r="GJT22" s="128" t="e">
        <f t="shared" si="79"/>
        <v>#REF!</v>
      </c>
      <c r="GJU22" s="128" t="e">
        <f t="shared" ref="GJU22:GMF22" si="80">GKA22</f>
        <v>#REF!</v>
      </c>
      <c r="GJV22" s="128" t="e">
        <f t="shared" si="80"/>
        <v>#REF!</v>
      </c>
      <c r="GJW22" s="128" t="e">
        <f t="shared" si="80"/>
        <v>#REF!</v>
      </c>
      <c r="GJX22" s="128" t="e">
        <f t="shared" si="80"/>
        <v>#REF!</v>
      </c>
      <c r="GJY22" s="128" t="e">
        <f t="shared" si="80"/>
        <v>#REF!</v>
      </c>
      <c r="GJZ22" s="128" t="e">
        <f t="shared" si="80"/>
        <v>#REF!</v>
      </c>
      <c r="GKA22" s="128" t="e">
        <f t="shared" si="80"/>
        <v>#REF!</v>
      </c>
      <c r="GKB22" s="128" t="e">
        <f t="shared" si="80"/>
        <v>#REF!</v>
      </c>
      <c r="GKC22" s="128" t="e">
        <f t="shared" si="80"/>
        <v>#REF!</v>
      </c>
      <c r="GKD22" s="128" t="e">
        <f t="shared" si="80"/>
        <v>#REF!</v>
      </c>
      <c r="GKE22" s="128" t="e">
        <f t="shared" si="80"/>
        <v>#REF!</v>
      </c>
      <c r="GKF22" s="128" t="e">
        <f t="shared" si="80"/>
        <v>#REF!</v>
      </c>
      <c r="GKG22" s="128" t="e">
        <f t="shared" si="80"/>
        <v>#REF!</v>
      </c>
      <c r="GKH22" s="128" t="e">
        <f t="shared" si="80"/>
        <v>#REF!</v>
      </c>
      <c r="GKI22" s="128" t="e">
        <f t="shared" si="80"/>
        <v>#REF!</v>
      </c>
      <c r="GKJ22" s="128" t="e">
        <f t="shared" si="80"/>
        <v>#REF!</v>
      </c>
      <c r="GKK22" s="128" t="e">
        <f t="shared" si="80"/>
        <v>#REF!</v>
      </c>
      <c r="GKL22" s="128" t="e">
        <f t="shared" si="80"/>
        <v>#REF!</v>
      </c>
      <c r="GKM22" s="128" t="e">
        <f t="shared" si="80"/>
        <v>#REF!</v>
      </c>
      <c r="GKN22" s="128" t="e">
        <f t="shared" si="80"/>
        <v>#REF!</v>
      </c>
      <c r="GKO22" s="128" t="e">
        <f t="shared" si="80"/>
        <v>#REF!</v>
      </c>
      <c r="GKP22" s="128" t="e">
        <f t="shared" si="80"/>
        <v>#REF!</v>
      </c>
      <c r="GKQ22" s="128" t="e">
        <f t="shared" si="80"/>
        <v>#REF!</v>
      </c>
      <c r="GKR22" s="128" t="e">
        <f t="shared" si="80"/>
        <v>#REF!</v>
      </c>
      <c r="GKS22" s="128" t="e">
        <f t="shared" si="80"/>
        <v>#REF!</v>
      </c>
      <c r="GKT22" s="128" t="e">
        <f t="shared" si="80"/>
        <v>#REF!</v>
      </c>
      <c r="GKU22" s="128" t="e">
        <f t="shared" si="80"/>
        <v>#REF!</v>
      </c>
      <c r="GKV22" s="128" t="e">
        <f t="shared" si="80"/>
        <v>#REF!</v>
      </c>
      <c r="GKW22" s="128" t="e">
        <f t="shared" si="80"/>
        <v>#REF!</v>
      </c>
      <c r="GKX22" s="128" t="e">
        <f t="shared" si="80"/>
        <v>#REF!</v>
      </c>
      <c r="GKY22" s="128" t="e">
        <f t="shared" si="80"/>
        <v>#REF!</v>
      </c>
      <c r="GKZ22" s="128" t="e">
        <f t="shared" si="80"/>
        <v>#REF!</v>
      </c>
      <c r="GLA22" s="128" t="e">
        <f t="shared" si="80"/>
        <v>#REF!</v>
      </c>
      <c r="GLB22" s="128" t="e">
        <f t="shared" si="80"/>
        <v>#REF!</v>
      </c>
      <c r="GLC22" s="128" t="e">
        <f t="shared" si="80"/>
        <v>#REF!</v>
      </c>
      <c r="GLD22" s="128" t="e">
        <f t="shared" si="80"/>
        <v>#REF!</v>
      </c>
      <c r="GLE22" s="128" t="e">
        <f t="shared" si="80"/>
        <v>#REF!</v>
      </c>
      <c r="GLF22" s="128" t="e">
        <f t="shared" si="80"/>
        <v>#REF!</v>
      </c>
      <c r="GLG22" s="128" t="e">
        <f t="shared" si="80"/>
        <v>#REF!</v>
      </c>
      <c r="GLH22" s="128" t="e">
        <f t="shared" si="80"/>
        <v>#REF!</v>
      </c>
      <c r="GLI22" s="128" t="e">
        <f t="shared" si="80"/>
        <v>#REF!</v>
      </c>
      <c r="GLJ22" s="128" t="e">
        <f t="shared" si="80"/>
        <v>#REF!</v>
      </c>
      <c r="GLK22" s="128" t="e">
        <f t="shared" si="80"/>
        <v>#REF!</v>
      </c>
      <c r="GLL22" s="128" t="e">
        <f t="shared" si="80"/>
        <v>#REF!</v>
      </c>
      <c r="GLM22" s="128" t="e">
        <f t="shared" si="80"/>
        <v>#REF!</v>
      </c>
      <c r="GLN22" s="128" t="e">
        <f t="shared" si="80"/>
        <v>#REF!</v>
      </c>
      <c r="GLO22" s="128" t="e">
        <f t="shared" si="80"/>
        <v>#REF!</v>
      </c>
      <c r="GLP22" s="128" t="e">
        <f t="shared" si="80"/>
        <v>#REF!</v>
      </c>
      <c r="GLQ22" s="128" t="e">
        <f t="shared" si="80"/>
        <v>#REF!</v>
      </c>
      <c r="GLR22" s="128" t="e">
        <f t="shared" si="80"/>
        <v>#REF!</v>
      </c>
      <c r="GLS22" s="128" t="e">
        <f t="shared" si="80"/>
        <v>#REF!</v>
      </c>
      <c r="GLT22" s="128" t="e">
        <f t="shared" si="80"/>
        <v>#REF!</v>
      </c>
      <c r="GLU22" s="128" t="e">
        <f t="shared" si="80"/>
        <v>#REF!</v>
      </c>
      <c r="GLV22" s="128" t="e">
        <f t="shared" si="80"/>
        <v>#REF!</v>
      </c>
      <c r="GLW22" s="128" t="e">
        <f t="shared" si="80"/>
        <v>#REF!</v>
      </c>
      <c r="GLX22" s="128" t="e">
        <f t="shared" si="80"/>
        <v>#REF!</v>
      </c>
      <c r="GLY22" s="128" t="e">
        <f t="shared" si="80"/>
        <v>#REF!</v>
      </c>
      <c r="GLZ22" s="128" t="e">
        <f t="shared" si="80"/>
        <v>#REF!</v>
      </c>
      <c r="GMA22" s="128" t="e">
        <f t="shared" si="80"/>
        <v>#REF!</v>
      </c>
      <c r="GMB22" s="128" t="e">
        <f t="shared" si="80"/>
        <v>#REF!</v>
      </c>
      <c r="GMC22" s="128" t="e">
        <f t="shared" si="80"/>
        <v>#REF!</v>
      </c>
      <c r="GMD22" s="128" t="e">
        <f t="shared" si="80"/>
        <v>#REF!</v>
      </c>
      <c r="GME22" s="128" t="e">
        <f t="shared" si="80"/>
        <v>#REF!</v>
      </c>
      <c r="GMF22" s="128" t="e">
        <f t="shared" si="80"/>
        <v>#REF!</v>
      </c>
      <c r="GMG22" s="128" t="e">
        <f t="shared" ref="GMG22:GOR22" si="81">GMM22</f>
        <v>#REF!</v>
      </c>
      <c r="GMH22" s="128" t="e">
        <f t="shared" si="81"/>
        <v>#REF!</v>
      </c>
      <c r="GMI22" s="128" t="e">
        <f t="shared" si="81"/>
        <v>#REF!</v>
      </c>
      <c r="GMJ22" s="128" t="e">
        <f t="shared" si="81"/>
        <v>#REF!</v>
      </c>
      <c r="GMK22" s="128" t="e">
        <f t="shared" si="81"/>
        <v>#REF!</v>
      </c>
      <c r="GML22" s="128" t="e">
        <f t="shared" si="81"/>
        <v>#REF!</v>
      </c>
      <c r="GMM22" s="128" t="e">
        <f t="shared" si="81"/>
        <v>#REF!</v>
      </c>
      <c r="GMN22" s="128" t="e">
        <f t="shared" si="81"/>
        <v>#REF!</v>
      </c>
      <c r="GMO22" s="128" t="e">
        <f t="shared" si="81"/>
        <v>#REF!</v>
      </c>
      <c r="GMP22" s="128" t="e">
        <f t="shared" si="81"/>
        <v>#REF!</v>
      </c>
      <c r="GMQ22" s="128" t="e">
        <f t="shared" si="81"/>
        <v>#REF!</v>
      </c>
      <c r="GMR22" s="128" t="e">
        <f t="shared" si="81"/>
        <v>#REF!</v>
      </c>
      <c r="GMS22" s="128" t="e">
        <f t="shared" si="81"/>
        <v>#REF!</v>
      </c>
      <c r="GMT22" s="128" t="e">
        <f t="shared" si="81"/>
        <v>#REF!</v>
      </c>
      <c r="GMU22" s="128" t="e">
        <f t="shared" si="81"/>
        <v>#REF!</v>
      </c>
      <c r="GMV22" s="128" t="e">
        <f t="shared" si="81"/>
        <v>#REF!</v>
      </c>
      <c r="GMW22" s="128" t="e">
        <f t="shared" si="81"/>
        <v>#REF!</v>
      </c>
      <c r="GMX22" s="128" t="e">
        <f t="shared" si="81"/>
        <v>#REF!</v>
      </c>
      <c r="GMY22" s="128" t="e">
        <f t="shared" si="81"/>
        <v>#REF!</v>
      </c>
      <c r="GMZ22" s="128" t="e">
        <f t="shared" si="81"/>
        <v>#REF!</v>
      </c>
      <c r="GNA22" s="128" t="e">
        <f t="shared" si="81"/>
        <v>#REF!</v>
      </c>
      <c r="GNB22" s="128" t="e">
        <f t="shared" si="81"/>
        <v>#REF!</v>
      </c>
      <c r="GNC22" s="128" t="e">
        <f t="shared" si="81"/>
        <v>#REF!</v>
      </c>
      <c r="GND22" s="128" t="e">
        <f t="shared" si="81"/>
        <v>#REF!</v>
      </c>
      <c r="GNE22" s="128" t="e">
        <f t="shared" si="81"/>
        <v>#REF!</v>
      </c>
      <c r="GNF22" s="128" t="e">
        <f t="shared" si="81"/>
        <v>#REF!</v>
      </c>
      <c r="GNG22" s="128" t="e">
        <f t="shared" si="81"/>
        <v>#REF!</v>
      </c>
      <c r="GNH22" s="128" t="e">
        <f t="shared" si="81"/>
        <v>#REF!</v>
      </c>
      <c r="GNI22" s="128" t="e">
        <f t="shared" si="81"/>
        <v>#REF!</v>
      </c>
      <c r="GNJ22" s="128" t="e">
        <f t="shared" si="81"/>
        <v>#REF!</v>
      </c>
      <c r="GNK22" s="128" t="e">
        <f t="shared" si="81"/>
        <v>#REF!</v>
      </c>
      <c r="GNL22" s="128" t="e">
        <f t="shared" si="81"/>
        <v>#REF!</v>
      </c>
      <c r="GNM22" s="128" t="e">
        <f t="shared" si="81"/>
        <v>#REF!</v>
      </c>
      <c r="GNN22" s="128" t="e">
        <f t="shared" si="81"/>
        <v>#REF!</v>
      </c>
      <c r="GNO22" s="128" t="e">
        <f t="shared" si="81"/>
        <v>#REF!</v>
      </c>
      <c r="GNP22" s="128" t="e">
        <f t="shared" si="81"/>
        <v>#REF!</v>
      </c>
      <c r="GNQ22" s="128" t="e">
        <f t="shared" si="81"/>
        <v>#REF!</v>
      </c>
      <c r="GNR22" s="128" t="e">
        <f t="shared" si="81"/>
        <v>#REF!</v>
      </c>
      <c r="GNS22" s="128" t="e">
        <f t="shared" si="81"/>
        <v>#REF!</v>
      </c>
      <c r="GNT22" s="128" t="e">
        <f t="shared" si="81"/>
        <v>#REF!</v>
      </c>
      <c r="GNU22" s="128" t="e">
        <f t="shared" si="81"/>
        <v>#REF!</v>
      </c>
      <c r="GNV22" s="128" t="e">
        <f t="shared" si="81"/>
        <v>#REF!</v>
      </c>
      <c r="GNW22" s="128" t="e">
        <f t="shared" si="81"/>
        <v>#REF!</v>
      </c>
      <c r="GNX22" s="128" t="e">
        <f t="shared" si="81"/>
        <v>#REF!</v>
      </c>
      <c r="GNY22" s="128" t="e">
        <f t="shared" si="81"/>
        <v>#REF!</v>
      </c>
      <c r="GNZ22" s="128" t="e">
        <f t="shared" si="81"/>
        <v>#REF!</v>
      </c>
      <c r="GOA22" s="128" t="e">
        <f t="shared" si="81"/>
        <v>#REF!</v>
      </c>
      <c r="GOB22" s="128" t="e">
        <f t="shared" si="81"/>
        <v>#REF!</v>
      </c>
      <c r="GOC22" s="128" t="e">
        <f t="shared" si="81"/>
        <v>#REF!</v>
      </c>
      <c r="GOD22" s="128" t="e">
        <f t="shared" si="81"/>
        <v>#REF!</v>
      </c>
      <c r="GOE22" s="128" t="e">
        <f t="shared" si="81"/>
        <v>#REF!</v>
      </c>
      <c r="GOF22" s="128" t="e">
        <f t="shared" si="81"/>
        <v>#REF!</v>
      </c>
      <c r="GOG22" s="128" t="e">
        <f t="shared" si="81"/>
        <v>#REF!</v>
      </c>
      <c r="GOH22" s="128" t="e">
        <f t="shared" si="81"/>
        <v>#REF!</v>
      </c>
      <c r="GOI22" s="128" t="e">
        <f t="shared" si="81"/>
        <v>#REF!</v>
      </c>
      <c r="GOJ22" s="128" t="e">
        <f t="shared" si="81"/>
        <v>#REF!</v>
      </c>
      <c r="GOK22" s="128" t="e">
        <f t="shared" si="81"/>
        <v>#REF!</v>
      </c>
      <c r="GOL22" s="128" t="e">
        <f t="shared" si="81"/>
        <v>#REF!</v>
      </c>
      <c r="GOM22" s="128" t="e">
        <f t="shared" si="81"/>
        <v>#REF!</v>
      </c>
      <c r="GON22" s="128" t="e">
        <f t="shared" si="81"/>
        <v>#REF!</v>
      </c>
      <c r="GOO22" s="128" t="e">
        <f t="shared" si="81"/>
        <v>#REF!</v>
      </c>
      <c r="GOP22" s="128" t="e">
        <f t="shared" si="81"/>
        <v>#REF!</v>
      </c>
      <c r="GOQ22" s="128" t="e">
        <f t="shared" si="81"/>
        <v>#REF!</v>
      </c>
      <c r="GOR22" s="128" t="e">
        <f t="shared" si="81"/>
        <v>#REF!</v>
      </c>
      <c r="GOS22" s="128" t="e">
        <f t="shared" ref="GOS22:GRD22" si="82">GOY22</f>
        <v>#REF!</v>
      </c>
      <c r="GOT22" s="128" t="e">
        <f t="shared" si="82"/>
        <v>#REF!</v>
      </c>
      <c r="GOU22" s="128" t="e">
        <f t="shared" si="82"/>
        <v>#REF!</v>
      </c>
      <c r="GOV22" s="128" t="e">
        <f t="shared" si="82"/>
        <v>#REF!</v>
      </c>
      <c r="GOW22" s="128" t="e">
        <f t="shared" si="82"/>
        <v>#REF!</v>
      </c>
      <c r="GOX22" s="128" t="e">
        <f t="shared" si="82"/>
        <v>#REF!</v>
      </c>
      <c r="GOY22" s="128" t="e">
        <f t="shared" si="82"/>
        <v>#REF!</v>
      </c>
      <c r="GOZ22" s="128" t="e">
        <f t="shared" si="82"/>
        <v>#REF!</v>
      </c>
      <c r="GPA22" s="128" t="e">
        <f t="shared" si="82"/>
        <v>#REF!</v>
      </c>
      <c r="GPB22" s="128" t="e">
        <f t="shared" si="82"/>
        <v>#REF!</v>
      </c>
      <c r="GPC22" s="128" t="e">
        <f t="shared" si="82"/>
        <v>#REF!</v>
      </c>
      <c r="GPD22" s="128" t="e">
        <f t="shared" si="82"/>
        <v>#REF!</v>
      </c>
      <c r="GPE22" s="128" t="e">
        <f t="shared" si="82"/>
        <v>#REF!</v>
      </c>
      <c r="GPF22" s="128" t="e">
        <f t="shared" si="82"/>
        <v>#REF!</v>
      </c>
      <c r="GPG22" s="128" t="e">
        <f t="shared" si="82"/>
        <v>#REF!</v>
      </c>
      <c r="GPH22" s="128" t="e">
        <f t="shared" si="82"/>
        <v>#REF!</v>
      </c>
      <c r="GPI22" s="128" t="e">
        <f t="shared" si="82"/>
        <v>#REF!</v>
      </c>
      <c r="GPJ22" s="128" t="e">
        <f t="shared" si="82"/>
        <v>#REF!</v>
      </c>
      <c r="GPK22" s="128" t="e">
        <f t="shared" si="82"/>
        <v>#REF!</v>
      </c>
      <c r="GPL22" s="128" t="e">
        <f t="shared" si="82"/>
        <v>#REF!</v>
      </c>
      <c r="GPM22" s="128" t="e">
        <f t="shared" si="82"/>
        <v>#REF!</v>
      </c>
      <c r="GPN22" s="128" t="e">
        <f t="shared" si="82"/>
        <v>#REF!</v>
      </c>
      <c r="GPO22" s="128" t="e">
        <f t="shared" si="82"/>
        <v>#REF!</v>
      </c>
      <c r="GPP22" s="128" t="e">
        <f t="shared" si="82"/>
        <v>#REF!</v>
      </c>
      <c r="GPQ22" s="128" t="e">
        <f t="shared" si="82"/>
        <v>#REF!</v>
      </c>
      <c r="GPR22" s="128" t="e">
        <f t="shared" si="82"/>
        <v>#REF!</v>
      </c>
      <c r="GPS22" s="128" t="e">
        <f t="shared" si="82"/>
        <v>#REF!</v>
      </c>
      <c r="GPT22" s="128" t="e">
        <f t="shared" si="82"/>
        <v>#REF!</v>
      </c>
      <c r="GPU22" s="128" t="e">
        <f t="shared" si="82"/>
        <v>#REF!</v>
      </c>
      <c r="GPV22" s="128" t="e">
        <f t="shared" si="82"/>
        <v>#REF!</v>
      </c>
      <c r="GPW22" s="128" t="e">
        <f t="shared" si="82"/>
        <v>#REF!</v>
      </c>
      <c r="GPX22" s="128" t="e">
        <f t="shared" si="82"/>
        <v>#REF!</v>
      </c>
      <c r="GPY22" s="128" t="e">
        <f t="shared" si="82"/>
        <v>#REF!</v>
      </c>
      <c r="GPZ22" s="128" t="e">
        <f t="shared" si="82"/>
        <v>#REF!</v>
      </c>
      <c r="GQA22" s="128" t="e">
        <f t="shared" si="82"/>
        <v>#REF!</v>
      </c>
      <c r="GQB22" s="128" t="e">
        <f t="shared" si="82"/>
        <v>#REF!</v>
      </c>
      <c r="GQC22" s="128" t="e">
        <f t="shared" si="82"/>
        <v>#REF!</v>
      </c>
      <c r="GQD22" s="128" t="e">
        <f t="shared" si="82"/>
        <v>#REF!</v>
      </c>
      <c r="GQE22" s="128" t="e">
        <f t="shared" si="82"/>
        <v>#REF!</v>
      </c>
      <c r="GQF22" s="128" t="e">
        <f t="shared" si="82"/>
        <v>#REF!</v>
      </c>
      <c r="GQG22" s="128" t="e">
        <f t="shared" si="82"/>
        <v>#REF!</v>
      </c>
      <c r="GQH22" s="128" t="e">
        <f t="shared" si="82"/>
        <v>#REF!</v>
      </c>
      <c r="GQI22" s="128" t="e">
        <f t="shared" si="82"/>
        <v>#REF!</v>
      </c>
      <c r="GQJ22" s="128" t="e">
        <f t="shared" si="82"/>
        <v>#REF!</v>
      </c>
      <c r="GQK22" s="128" t="e">
        <f t="shared" si="82"/>
        <v>#REF!</v>
      </c>
      <c r="GQL22" s="128" t="e">
        <f t="shared" si="82"/>
        <v>#REF!</v>
      </c>
      <c r="GQM22" s="128" t="e">
        <f t="shared" si="82"/>
        <v>#REF!</v>
      </c>
      <c r="GQN22" s="128" t="e">
        <f t="shared" si="82"/>
        <v>#REF!</v>
      </c>
      <c r="GQO22" s="128" t="e">
        <f t="shared" si="82"/>
        <v>#REF!</v>
      </c>
      <c r="GQP22" s="128" t="e">
        <f t="shared" si="82"/>
        <v>#REF!</v>
      </c>
      <c r="GQQ22" s="128" t="e">
        <f t="shared" si="82"/>
        <v>#REF!</v>
      </c>
      <c r="GQR22" s="128" t="e">
        <f t="shared" si="82"/>
        <v>#REF!</v>
      </c>
      <c r="GQS22" s="128" t="e">
        <f t="shared" si="82"/>
        <v>#REF!</v>
      </c>
      <c r="GQT22" s="128" t="e">
        <f t="shared" si="82"/>
        <v>#REF!</v>
      </c>
      <c r="GQU22" s="128" t="e">
        <f t="shared" si="82"/>
        <v>#REF!</v>
      </c>
      <c r="GQV22" s="128" t="e">
        <f t="shared" si="82"/>
        <v>#REF!</v>
      </c>
      <c r="GQW22" s="128" t="e">
        <f t="shared" si="82"/>
        <v>#REF!</v>
      </c>
      <c r="GQX22" s="128" t="e">
        <f t="shared" si="82"/>
        <v>#REF!</v>
      </c>
      <c r="GQY22" s="128" t="e">
        <f t="shared" si="82"/>
        <v>#REF!</v>
      </c>
      <c r="GQZ22" s="128" t="e">
        <f t="shared" si="82"/>
        <v>#REF!</v>
      </c>
      <c r="GRA22" s="128" t="e">
        <f t="shared" si="82"/>
        <v>#REF!</v>
      </c>
      <c r="GRB22" s="128" t="e">
        <f t="shared" si="82"/>
        <v>#REF!</v>
      </c>
      <c r="GRC22" s="128" t="e">
        <f t="shared" si="82"/>
        <v>#REF!</v>
      </c>
      <c r="GRD22" s="128" t="e">
        <f t="shared" si="82"/>
        <v>#REF!</v>
      </c>
      <c r="GRE22" s="128" t="e">
        <f t="shared" ref="GRE22:GTP22" si="83">GRK22</f>
        <v>#REF!</v>
      </c>
      <c r="GRF22" s="128" t="e">
        <f t="shared" si="83"/>
        <v>#REF!</v>
      </c>
      <c r="GRG22" s="128" t="e">
        <f t="shared" si="83"/>
        <v>#REF!</v>
      </c>
      <c r="GRH22" s="128" t="e">
        <f t="shared" si="83"/>
        <v>#REF!</v>
      </c>
      <c r="GRI22" s="128" t="e">
        <f t="shared" si="83"/>
        <v>#REF!</v>
      </c>
      <c r="GRJ22" s="128" t="e">
        <f t="shared" si="83"/>
        <v>#REF!</v>
      </c>
      <c r="GRK22" s="128" t="e">
        <f t="shared" si="83"/>
        <v>#REF!</v>
      </c>
      <c r="GRL22" s="128" t="e">
        <f t="shared" si="83"/>
        <v>#REF!</v>
      </c>
      <c r="GRM22" s="128" t="e">
        <f t="shared" si="83"/>
        <v>#REF!</v>
      </c>
      <c r="GRN22" s="128" t="e">
        <f t="shared" si="83"/>
        <v>#REF!</v>
      </c>
      <c r="GRO22" s="128" t="e">
        <f t="shared" si="83"/>
        <v>#REF!</v>
      </c>
      <c r="GRP22" s="128" t="e">
        <f t="shared" si="83"/>
        <v>#REF!</v>
      </c>
      <c r="GRQ22" s="128" t="e">
        <f t="shared" si="83"/>
        <v>#REF!</v>
      </c>
      <c r="GRR22" s="128" t="e">
        <f t="shared" si="83"/>
        <v>#REF!</v>
      </c>
      <c r="GRS22" s="128" t="e">
        <f t="shared" si="83"/>
        <v>#REF!</v>
      </c>
      <c r="GRT22" s="128" t="e">
        <f t="shared" si="83"/>
        <v>#REF!</v>
      </c>
      <c r="GRU22" s="128" t="e">
        <f t="shared" si="83"/>
        <v>#REF!</v>
      </c>
      <c r="GRV22" s="128" t="e">
        <f t="shared" si="83"/>
        <v>#REF!</v>
      </c>
      <c r="GRW22" s="128" t="e">
        <f t="shared" si="83"/>
        <v>#REF!</v>
      </c>
      <c r="GRX22" s="128" t="e">
        <f t="shared" si="83"/>
        <v>#REF!</v>
      </c>
      <c r="GRY22" s="128" t="e">
        <f t="shared" si="83"/>
        <v>#REF!</v>
      </c>
      <c r="GRZ22" s="128" t="e">
        <f t="shared" si="83"/>
        <v>#REF!</v>
      </c>
      <c r="GSA22" s="128" t="e">
        <f t="shared" si="83"/>
        <v>#REF!</v>
      </c>
      <c r="GSB22" s="128" t="e">
        <f t="shared" si="83"/>
        <v>#REF!</v>
      </c>
      <c r="GSC22" s="128" t="e">
        <f t="shared" si="83"/>
        <v>#REF!</v>
      </c>
      <c r="GSD22" s="128" t="e">
        <f t="shared" si="83"/>
        <v>#REF!</v>
      </c>
      <c r="GSE22" s="128" t="e">
        <f t="shared" si="83"/>
        <v>#REF!</v>
      </c>
      <c r="GSF22" s="128" t="e">
        <f t="shared" si="83"/>
        <v>#REF!</v>
      </c>
      <c r="GSG22" s="128" t="e">
        <f t="shared" si="83"/>
        <v>#REF!</v>
      </c>
      <c r="GSH22" s="128" t="e">
        <f t="shared" si="83"/>
        <v>#REF!</v>
      </c>
      <c r="GSI22" s="128" t="e">
        <f t="shared" si="83"/>
        <v>#REF!</v>
      </c>
      <c r="GSJ22" s="128" t="e">
        <f t="shared" si="83"/>
        <v>#REF!</v>
      </c>
      <c r="GSK22" s="128" t="e">
        <f t="shared" si="83"/>
        <v>#REF!</v>
      </c>
      <c r="GSL22" s="128" t="e">
        <f t="shared" si="83"/>
        <v>#REF!</v>
      </c>
      <c r="GSM22" s="128" t="e">
        <f t="shared" si="83"/>
        <v>#REF!</v>
      </c>
      <c r="GSN22" s="128" t="e">
        <f t="shared" si="83"/>
        <v>#REF!</v>
      </c>
      <c r="GSO22" s="128" t="e">
        <f t="shared" si="83"/>
        <v>#REF!</v>
      </c>
      <c r="GSP22" s="128" t="e">
        <f t="shared" si="83"/>
        <v>#REF!</v>
      </c>
      <c r="GSQ22" s="128" t="e">
        <f t="shared" si="83"/>
        <v>#REF!</v>
      </c>
      <c r="GSR22" s="128" t="e">
        <f t="shared" si="83"/>
        <v>#REF!</v>
      </c>
      <c r="GSS22" s="128" t="e">
        <f t="shared" si="83"/>
        <v>#REF!</v>
      </c>
      <c r="GST22" s="128" t="e">
        <f t="shared" si="83"/>
        <v>#REF!</v>
      </c>
      <c r="GSU22" s="128" t="e">
        <f t="shared" si="83"/>
        <v>#REF!</v>
      </c>
      <c r="GSV22" s="128" t="e">
        <f t="shared" si="83"/>
        <v>#REF!</v>
      </c>
      <c r="GSW22" s="128" t="e">
        <f t="shared" si="83"/>
        <v>#REF!</v>
      </c>
      <c r="GSX22" s="128" t="e">
        <f t="shared" si="83"/>
        <v>#REF!</v>
      </c>
      <c r="GSY22" s="128" t="e">
        <f t="shared" si="83"/>
        <v>#REF!</v>
      </c>
      <c r="GSZ22" s="128" t="e">
        <f t="shared" si="83"/>
        <v>#REF!</v>
      </c>
      <c r="GTA22" s="128" t="e">
        <f t="shared" si="83"/>
        <v>#REF!</v>
      </c>
      <c r="GTB22" s="128" t="e">
        <f t="shared" si="83"/>
        <v>#REF!</v>
      </c>
      <c r="GTC22" s="128" t="e">
        <f t="shared" si="83"/>
        <v>#REF!</v>
      </c>
      <c r="GTD22" s="128" t="e">
        <f t="shared" si="83"/>
        <v>#REF!</v>
      </c>
      <c r="GTE22" s="128" t="e">
        <f t="shared" si="83"/>
        <v>#REF!</v>
      </c>
      <c r="GTF22" s="128" t="e">
        <f t="shared" si="83"/>
        <v>#REF!</v>
      </c>
      <c r="GTG22" s="128" t="e">
        <f t="shared" si="83"/>
        <v>#REF!</v>
      </c>
      <c r="GTH22" s="128" t="e">
        <f t="shared" si="83"/>
        <v>#REF!</v>
      </c>
      <c r="GTI22" s="128" t="e">
        <f t="shared" si="83"/>
        <v>#REF!</v>
      </c>
      <c r="GTJ22" s="128" t="e">
        <f t="shared" si="83"/>
        <v>#REF!</v>
      </c>
      <c r="GTK22" s="128" t="e">
        <f t="shared" si="83"/>
        <v>#REF!</v>
      </c>
      <c r="GTL22" s="128" t="e">
        <f t="shared" si="83"/>
        <v>#REF!</v>
      </c>
      <c r="GTM22" s="128" t="e">
        <f t="shared" si="83"/>
        <v>#REF!</v>
      </c>
      <c r="GTN22" s="128" t="e">
        <f t="shared" si="83"/>
        <v>#REF!</v>
      </c>
      <c r="GTO22" s="128" t="e">
        <f t="shared" si="83"/>
        <v>#REF!</v>
      </c>
      <c r="GTP22" s="128" t="e">
        <f t="shared" si="83"/>
        <v>#REF!</v>
      </c>
      <c r="GTQ22" s="128" t="e">
        <f t="shared" ref="GTQ22:GWB22" si="84">GTW22</f>
        <v>#REF!</v>
      </c>
      <c r="GTR22" s="128" t="e">
        <f t="shared" si="84"/>
        <v>#REF!</v>
      </c>
      <c r="GTS22" s="128" t="e">
        <f t="shared" si="84"/>
        <v>#REF!</v>
      </c>
      <c r="GTT22" s="128" t="e">
        <f t="shared" si="84"/>
        <v>#REF!</v>
      </c>
      <c r="GTU22" s="128" t="e">
        <f t="shared" si="84"/>
        <v>#REF!</v>
      </c>
      <c r="GTV22" s="128" t="e">
        <f t="shared" si="84"/>
        <v>#REF!</v>
      </c>
      <c r="GTW22" s="128" t="e">
        <f t="shared" si="84"/>
        <v>#REF!</v>
      </c>
      <c r="GTX22" s="128" t="e">
        <f t="shared" si="84"/>
        <v>#REF!</v>
      </c>
      <c r="GTY22" s="128" t="e">
        <f t="shared" si="84"/>
        <v>#REF!</v>
      </c>
      <c r="GTZ22" s="128" t="e">
        <f t="shared" si="84"/>
        <v>#REF!</v>
      </c>
      <c r="GUA22" s="128" t="e">
        <f t="shared" si="84"/>
        <v>#REF!</v>
      </c>
      <c r="GUB22" s="128" t="e">
        <f t="shared" si="84"/>
        <v>#REF!</v>
      </c>
      <c r="GUC22" s="128" t="e">
        <f t="shared" si="84"/>
        <v>#REF!</v>
      </c>
      <c r="GUD22" s="128" t="e">
        <f t="shared" si="84"/>
        <v>#REF!</v>
      </c>
      <c r="GUE22" s="128" t="e">
        <f t="shared" si="84"/>
        <v>#REF!</v>
      </c>
      <c r="GUF22" s="128" t="e">
        <f t="shared" si="84"/>
        <v>#REF!</v>
      </c>
      <c r="GUG22" s="128" t="e">
        <f t="shared" si="84"/>
        <v>#REF!</v>
      </c>
      <c r="GUH22" s="128" t="e">
        <f t="shared" si="84"/>
        <v>#REF!</v>
      </c>
      <c r="GUI22" s="128" t="e">
        <f t="shared" si="84"/>
        <v>#REF!</v>
      </c>
      <c r="GUJ22" s="128" t="e">
        <f t="shared" si="84"/>
        <v>#REF!</v>
      </c>
      <c r="GUK22" s="128" t="e">
        <f t="shared" si="84"/>
        <v>#REF!</v>
      </c>
      <c r="GUL22" s="128" t="e">
        <f t="shared" si="84"/>
        <v>#REF!</v>
      </c>
      <c r="GUM22" s="128" t="e">
        <f t="shared" si="84"/>
        <v>#REF!</v>
      </c>
      <c r="GUN22" s="128" t="e">
        <f t="shared" si="84"/>
        <v>#REF!</v>
      </c>
      <c r="GUO22" s="128" t="e">
        <f t="shared" si="84"/>
        <v>#REF!</v>
      </c>
      <c r="GUP22" s="128" t="e">
        <f t="shared" si="84"/>
        <v>#REF!</v>
      </c>
      <c r="GUQ22" s="128" t="e">
        <f t="shared" si="84"/>
        <v>#REF!</v>
      </c>
      <c r="GUR22" s="128" t="e">
        <f t="shared" si="84"/>
        <v>#REF!</v>
      </c>
      <c r="GUS22" s="128" t="e">
        <f t="shared" si="84"/>
        <v>#REF!</v>
      </c>
      <c r="GUT22" s="128" t="e">
        <f t="shared" si="84"/>
        <v>#REF!</v>
      </c>
      <c r="GUU22" s="128" t="e">
        <f t="shared" si="84"/>
        <v>#REF!</v>
      </c>
      <c r="GUV22" s="128" t="e">
        <f t="shared" si="84"/>
        <v>#REF!</v>
      </c>
      <c r="GUW22" s="128" t="e">
        <f t="shared" si="84"/>
        <v>#REF!</v>
      </c>
      <c r="GUX22" s="128" t="e">
        <f t="shared" si="84"/>
        <v>#REF!</v>
      </c>
      <c r="GUY22" s="128" t="e">
        <f t="shared" si="84"/>
        <v>#REF!</v>
      </c>
      <c r="GUZ22" s="128" t="e">
        <f t="shared" si="84"/>
        <v>#REF!</v>
      </c>
      <c r="GVA22" s="128" t="e">
        <f t="shared" si="84"/>
        <v>#REF!</v>
      </c>
      <c r="GVB22" s="128" t="e">
        <f t="shared" si="84"/>
        <v>#REF!</v>
      </c>
      <c r="GVC22" s="128" t="e">
        <f t="shared" si="84"/>
        <v>#REF!</v>
      </c>
      <c r="GVD22" s="128" t="e">
        <f t="shared" si="84"/>
        <v>#REF!</v>
      </c>
      <c r="GVE22" s="128" t="e">
        <f t="shared" si="84"/>
        <v>#REF!</v>
      </c>
      <c r="GVF22" s="128" t="e">
        <f t="shared" si="84"/>
        <v>#REF!</v>
      </c>
      <c r="GVG22" s="128" t="e">
        <f t="shared" si="84"/>
        <v>#REF!</v>
      </c>
      <c r="GVH22" s="128" t="e">
        <f t="shared" si="84"/>
        <v>#REF!</v>
      </c>
      <c r="GVI22" s="128" t="e">
        <f t="shared" si="84"/>
        <v>#REF!</v>
      </c>
      <c r="GVJ22" s="128" t="e">
        <f t="shared" si="84"/>
        <v>#REF!</v>
      </c>
      <c r="GVK22" s="128" t="e">
        <f t="shared" si="84"/>
        <v>#REF!</v>
      </c>
      <c r="GVL22" s="128" t="e">
        <f t="shared" si="84"/>
        <v>#REF!</v>
      </c>
      <c r="GVM22" s="128" t="e">
        <f t="shared" si="84"/>
        <v>#REF!</v>
      </c>
      <c r="GVN22" s="128" t="e">
        <f t="shared" si="84"/>
        <v>#REF!</v>
      </c>
      <c r="GVO22" s="128" t="e">
        <f t="shared" si="84"/>
        <v>#REF!</v>
      </c>
      <c r="GVP22" s="128" t="e">
        <f t="shared" si="84"/>
        <v>#REF!</v>
      </c>
      <c r="GVQ22" s="128" t="e">
        <f t="shared" si="84"/>
        <v>#REF!</v>
      </c>
      <c r="GVR22" s="128" t="e">
        <f t="shared" si="84"/>
        <v>#REF!</v>
      </c>
      <c r="GVS22" s="128" t="e">
        <f t="shared" si="84"/>
        <v>#REF!</v>
      </c>
      <c r="GVT22" s="128" t="e">
        <f t="shared" si="84"/>
        <v>#REF!</v>
      </c>
      <c r="GVU22" s="128" t="e">
        <f t="shared" si="84"/>
        <v>#REF!</v>
      </c>
      <c r="GVV22" s="128" t="e">
        <f t="shared" si="84"/>
        <v>#REF!</v>
      </c>
      <c r="GVW22" s="128" t="e">
        <f t="shared" si="84"/>
        <v>#REF!</v>
      </c>
      <c r="GVX22" s="128" t="e">
        <f t="shared" si="84"/>
        <v>#REF!</v>
      </c>
      <c r="GVY22" s="128" t="e">
        <f t="shared" si="84"/>
        <v>#REF!</v>
      </c>
      <c r="GVZ22" s="128" t="e">
        <f t="shared" si="84"/>
        <v>#REF!</v>
      </c>
      <c r="GWA22" s="128" t="e">
        <f t="shared" si="84"/>
        <v>#REF!</v>
      </c>
      <c r="GWB22" s="128" t="e">
        <f t="shared" si="84"/>
        <v>#REF!</v>
      </c>
      <c r="GWC22" s="128" t="e">
        <f t="shared" ref="GWC22:GYN22" si="85">GWI22</f>
        <v>#REF!</v>
      </c>
      <c r="GWD22" s="128" t="e">
        <f t="shared" si="85"/>
        <v>#REF!</v>
      </c>
      <c r="GWE22" s="128" t="e">
        <f t="shared" si="85"/>
        <v>#REF!</v>
      </c>
      <c r="GWF22" s="128" t="e">
        <f t="shared" si="85"/>
        <v>#REF!</v>
      </c>
      <c r="GWG22" s="128" t="e">
        <f t="shared" si="85"/>
        <v>#REF!</v>
      </c>
      <c r="GWH22" s="128" t="e">
        <f t="shared" si="85"/>
        <v>#REF!</v>
      </c>
      <c r="GWI22" s="128" t="e">
        <f t="shared" si="85"/>
        <v>#REF!</v>
      </c>
      <c r="GWJ22" s="128" t="e">
        <f t="shared" si="85"/>
        <v>#REF!</v>
      </c>
      <c r="GWK22" s="128" t="e">
        <f t="shared" si="85"/>
        <v>#REF!</v>
      </c>
      <c r="GWL22" s="128" t="e">
        <f t="shared" si="85"/>
        <v>#REF!</v>
      </c>
      <c r="GWM22" s="128" t="e">
        <f t="shared" si="85"/>
        <v>#REF!</v>
      </c>
      <c r="GWN22" s="128" t="e">
        <f t="shared" si="85"/>
        <v>#REF!</v>
      </c>
      <c r="GWO22" s="128" t="e">
        <f t="shared" si="85"/>
        <v>#REF!</v>
      </c>
      <c r="GWP22" s="128" t="e">
        <f t="shared" si="85"/>
        <v>#REF!</v>
      </c>
      <c r="GWQ22" s="128" t="e">
        <f t="shared" si="85"/>
        <v>#REF!</v>
      </c>
      <c r="GWR22" s="128" t="e">
        <f t="shared" si="85"/>
        <v>#REF!</v>
      </c>
      <c r="GWS22" s="128" t="e">
        <f t="shared" si="85"/>
        <v>#REF!</v>
      </c>
      <c r="GWT22" s="128" t="e">
        <f t="shared" si="85"/>
        <v>#REF!</v>
      </c>
      <c r="GWU22" s="128" t="e">
        <f t="shared" si="85"/>
        <v>#REF!</v>
      </c>
      <c r="GWV22" s="128" t="e">
        <f t="shared" si="85"/>
        <v>#REF!</v>
      </c>
      <c r="GWW22" s="128" t="e">
        <f t="shared" si="85"/>
        <v>#REF!</v>
      </c>
      <c r="GWX22" s="128" t="e">
        <f t="shared" si="85"/>
        <v>#REF!</v>
      </c>
      <c r="GWY22" s="128" t="e">
        <f t="shared" si="85"/>
        <v>#REF!</v>
      </c>
      <c r="GWZ22" s="128" t="e">
        <f t="shared" si="85"/>
        <v>#REF!</v>
      </c>
      <c r="GXA22" s="128" t="e">
        <f t="shared" si="85"/>
        <v>#REF!</v>
      </c>
      <c r="GXB22" s="128" t="e">
        <f t="shared" si="85"/>
        <v>#REF!</v>
      </c>
      <c r="GXC22" s="128" t="e">
        <f t="shared" si="85"/>
        <v>#REF!</v>
      </c>
      <c r="GXD22" s="128" t="e">
        <f t="shared" si="85"/>
        <v>#REF!</v>
      </c>
      <c r="GXE22" s="128" t="e">
        <f t="shared" si="85"/>
        <v>#REF!</v>
      </c>
      <c r="GXF22" s="128" t="e">
        <f t="shared" si="85"/>
        <v>#REF!</v>
      </c>
      <c r="GXG22" s="128" t="e">
        <f t="shared" si="85"/>
        <v>#REF!</v>
      </c>
      <c r="GXH22" s="128" t="e">
        <f t="shared" si="85"/>
        <v>#REF!</v>
      </c>
      <c r="GXI22" s="128" t="e">
        <f t="shared" si="85"/>
        <v>#REF!</v>
      </c>
      <c r="GXJ22" s="128" t="e">
        <f t="shared" si="85"/>
        <v>#REF!</v>
      </c>
      <c r="GXK22" s="128" t="e">
        <f t="shared" si="85"/>
        <v>#REF!</v>
      </c>
      <c r="GXL22" s="128" t="e">
        <f t="shared" si="85"/>
        <v>#REF!</v>
      </c>
      <c r="GXM22" s="128" t="e">
        <f t="shared" si="85"/>
        <v>#REF!</v>
      </c>
      <c r="GXN22" s="128" t="e">
        <f t="shared" si="85"/>
        <v>#REF!</v>
      </c>
      <c r="GXO22" s="128" t="e">
        <f t="shared" si="85"/>
        <v>#REF!</v>
      </c>
      <c r="GXP22" s="128" t="e">
        <f t="shared" si="85"/>
        <v>#REF!</v>
      </c>
      <c r="GXQ22" s="128" t="e">
        <f t="shared" si="85"/>
        <v>#REF!</v>
      </c>
      <c r="GXR22" s="128" t="e">
        <f t="shared" si="85"/>
        <v>#REF!</v>
      </c>
      <c r="GXS22" s="128" t="e">
        <f t="shared" si="85"/>
        <v>#REF!</v>
      </c>
      <c r="GXT22" s="128" t="e">
        <f t="shared" si="85"/>
        <v>#REF!</v>
      </c>
      <c r="GXU22" s="128" t="e">
        <f t="shared" si="85"/>
        <v>#REF!</v>
      </c>
      <c r="GXV22" s="128" t="e">
        <f t="shared" si="85"/>
        <v>#REF!</v>
      </c>
      <c r="GXW22" s="128" t="e">
        <f t="shared" si="85"/>
        <v>#REF!</v>
      </c>
      <c r="GXX22" s="128" t="e">
        <f t="shared" si="85"/>
        <v>#REF!</v>
      </c>
      <c r="GXY22" s="128" t="e">
        <f t="shared" si="85"/>
        <v>#REF!</v>
      </c>
      <c r="GXZ22" s="128" t="e">
        <f t="shared" si="85"/>
        <v>#REF!</v>
      </c>
      <c r="GYA22" s="128" t="e">
        <f t="shared" si="85"/>
        <v>#REF!</v>
      </c>
      <c r="GYB22" s="128" t="e">
        <f t="shared" si="85"/>
        <v>#REF!</v>
      </c>
      <c r="GYC22" s="128" t="e">
        <f t="shared" si="85"/>
        <v>#REF!</v>
      </c>
      <c r="GYD22" s="128" t="e">
        <f t="shared" si="85"/>
        <v>#REF!</v>
      </c>
      <c r="GYE22" s="128" t="e">
        <f t="shared" si="85"/>
        <v>#REF!</v>
      </c>
      <c r="GYF22" s="128" t="e">
        <f t="shared" si="85"/>
        <v>#REF!</v>
      </c>
      <c r="GYG22" s="128" t="e">
        <f t="shared" si="85"/>
        <v>#REF!</v>
      </c>
      <c r="GYH22" s="128" t="e">
        <f t="shared" si="85"/>
        <v>#REF!</v>
      </c>
      <c r="GYI22" s="128" t="e">
        <f t="shared" si="85"/>
        <v>#REF!</v>
      </c>
      <c r="GYJ22" s="128" t="e">
        <f t="shared" si="85"/>
        <v>#REF!</v>
      </c>
      <c r="GYK22" s="128" t="e">
        <f t="shared" si="85"/>
        <v>#REF!</v>
      </c>
      <c r="GYL22" s="128" t="e">
        <f t="shared" si="85"/>
        <v>#REF!</v>
      </c>
      <c r="GYM22" s="128" t="e">
        <f t="shared" si="85"/>
        <v>#REF!</v>
      </c>
      <c r="GYN22" s="128" t="e">
        <f t="shared" si="85"/>
        <v>#REF!</v>
      </c>
      <c r="GYO22" s="128" t="e">
        <f t="shared" ref="GYO22:HAZ22" si="86">GYU22</f>
        <v>#REF!</v>
      </c>
      <c r="GYP22" s="128" t="e">
        <f t="shared" si="86"/>
        <v>#REF!</v>
      </c>
      <c r="GYQ22" s="128" t="e">
        <f t="shared" si="86"/>
        <v>#REF!</v>
      </c>
      <c r="GYR22" s="128" t="e">
        <f t="shared" si="86"/>
        <v>#REF!</v>
      </c>
      <c r="GYS22" s="128" t="e">
        <f t="shared" si="86"/>
        <v>#REF!</v>
      </c>
      <c r="GYT22" s="128" t="e">
        <f t="shared" si="86"/>
        <v>#REF!</v>
      </c>
      <c r="GYU22" s="128" t="e">
        <f t="shared" si="86"/>
        <v>#REF!</v>
      </c>
      <c r="GYV22" s="128" t="e">
        <f t="shared" si="86"/>
        <v>#REF!</v>
      </c>
      <c r="GYW22" s="128" t="e">
        <f t="shared" si="86"/>
        <v>#REF!</v>
      </c>
      <c r="GYX22" s="128" t="e">
        <f t="shared" si="86"/>
        <v>#REF!</v>
      </c>
      <c r="GYY22" s="128" t="e">
        <f t="shared" si="86"/>
        <v>#REF!</v>
      </c>
      <c r="GYZ22" s="128" t="e">
        <f t="shared" si="86"/>
        <v>#REF!</v>
      </c>
      <c r="GZA22" s="128" t="e">
        <f t="shared" si="86"/>
        <v>#REF!</v>
      </c>
      <c r="GZB22" s="128" t="e">
        <f t="shared" si="86"/>
        <v>#REF!</v>
      </c>
      <c r="GZC22" s="128" t="e">
        <f t="shared" si="86"/>
        <v>#REF!</v>
      </c>
      <c r="GZD22" s="128" t="e">
        <f t="shared" si="86"/>
        <v>#REF!</v>
      </c>
      <c r="GZE22" s="128" t="e">
        <f t="shared" si="86"/>
        <v>#REF!</v>
      </c>
      <c r="GZF22" s="128" t="e">
        <f t="shared" si="86"/>
        <v>#REF!</v>
      </c>
      <c r="GZG22" s="128" t="e">
        <f t="shared" si="86"/>
        <v>#REF!</v>
      </c>
      <c r="GZH22" s="128" t="e">
        <f t="shared" si="86"/>
        <v>#REF!</v>
      </c>
      <c r="GZI22" s="128" t="e">
        <f t="shared" si="86"/>
        <v>#REF!</v>
      </c>
      <c r="GZJ22" s="128" t="e">
        <f t="shared" si="86"/>
        <v>#REF!</v>
      </c>
      <c r="GZK22" s="128" t="e">
        <f t="shared" si="86"/>
        <v>#REF!</v>
      </c>
      <c r="GZL22" s="128" t="e">
        <f t="shared" si="86"/>
        <v>#REF!</v>
      </c>
      <c r="GZM22" s="128" t="e">
        <f t="shared" si="86"/>
        <v>#REF!</v>
      </c>
      <c r="GZN22" s="128" t="e">
        <f t="shared" si="86"/>
        <v>#REF!</v>
      </c>
      <c r="GZO22" s="128" t="e">
        <f t="shared" si="86"/>
        <v>#REF!</v>
      </c>
      <c r="GZP22" s="128" t="e">
        <f t="shared" si="86"/>
        <v>#REF!</v>
      </c>
      <c r="GZQ22" s="128" t="e">
        <f t="shared" si="86"/>
        <v>#REF!</v>
      </c>
      <c r="GZR22" s="128" t="e">
        <f t="shared" si="86"/>
        <v>#REF!</v>
      </c>
      <c r="GZS22" s="128" t="e">
        <f t="shared" si="86"/>
        <v>#REF!</v>
      </c>
      <c r="GZT22" s="128" t="e">
        <f t="shared" si="86"/>
        <v>#REF!</v>
      </c>
      <c r="GZU22" s="128" t="e">
        <f t="shared" si="86"/>
        <v>#REF!</v>
      </c>
      <c r="GZV22" s="128" t="e">
        <f t="shared" si="86"/>
        <v>#REF!</v>
      </c>
      <c r="GZW22" s="128" t="e">
        <f t="shared" si="86"/>
        <v>#REF!</v>
      </c>
      <c r="GZX22" s="128" t="e">
        <f t="shared" si="86"/>
        <v>#REF!</v>
      </c>
      <c r="GZY22" s="128" t="e">
        <f t="shared" si="86"/>
        <v>#REF!</v>
      </c>
      <c r="GZZ22" s="128" t="e">
        <f t="shared" si="86"/>
        <v>#REF!</v>
      </c>
      <c r="HAA22" s="128" t="e">
        <f t="shared" si="86"/>
        <v>#REF!</v>
      </c>
      <c r="HAB22" s="128" t="e">
        <f t="shared" si="86"/>
        <v>#REF!</v>
      </c>
      <c r="HAC22" s="128" t="e">
        <f t="shared" si="86"/>
        <v>#REF!</v>
      </c>
      <c r="HAD22" s="128" t="e">
        <f t="shared" si="86"/>
        <v>#REF!</v>
      </c>
      <c r="HAE22" s="128" t="e">
        <f t="shared" si="86"/>
        <v>#REF!</v>
      </c>
      <c r="HAF22" s="128" t="e">
        <f t="shared" si="86"/>
        <v>#REF!</v>
      </c>
      <c r="HAG22" s="128" t="e">
        <f t="shared" si="86"/>
        <v>#REF!</v>
      </c>
      <c r="HAH22" s="128" t="e">
        <f t="shared" si="86"/>
        <v>#REF!</v>
      </c>
      <c r="HAI22" s="128" t="e">
        <f t="shared" si="86"/>
        <v>#REF!</v>
      </c>
      <c r="HAJ22" s="128" t="e">
        <f t="shared" si="86"/>
        <v>#REF!</v>
      </c>
      <c r="HAK22" s="128" t="e">
        <f t="shared" si="86"/>
        <v>#REF!</v>
      </c>
      <c r="HAL22" s="128" t="e">
        <f t="shared" si="86"/>
        <v>#REF!</v>
      </c>
      <c r="HAM22" s="128" t="e">
        <f t="shared" si="86"/>
        <v>#REF!</v>
      </c>
      <c r="HAN22" s="128" t="e">
        <f t="shared" si="86"/>
        <v>#REF!</v>
      </c>
      <c r="HAO22" s="128" t="e">
        <f t="shared" si="86"/>
        <v>#REF!</v>
      </c>
      <c r="HAP22" s="128" t="e">
        <f t="shared" si="86"/>
        <v>#REF!</v>
      </c>
      <c r="HAQ22" s="128" t="e">
        <f t="shared" si="86"/>
        <v>#REF!</v>
      </c>
      <c r="HAR22" s="128" t="e">
        <f t="shared" si="86"/>
        <v>#REF!</v>
      </c>
      <c r="HAS22" s="128" t="e">
        <f t="shared" si="86"/>
        <v>#REF!</v>
      </c>
      <c r="HAT22" s="128" t="e">
        <f t="shared" si="86"/>
        <v>#REF!</v>
      </c>
      <c r="HAU22" s="128" t="e">
        <f t="shared" si="86"/>
        <v>#REF!</v>
      </c>
      <c r="HAV22" s="128" t="e">
        <f t="shared" si="86"/>
        <v>#REF!</v>
      </c>
      <c r="HAW22" s="128" t="e">
        <f t="shared" si="86"/>
        <v>#REF!</v>
      </c>
      <c r="HAX22" s="128" t="e">
        <f t="shared" si="86"/>
        <v>#REF!</v>
      </c>
      <c r="HAY22" s="128" t="e">
        <f t="shared" si="86"/>
        <v>#REF!</v>
      </c>
      <c r="HAZ22" s="128" t="e">
        <f t="shared" si="86"/>
        <v>#REF!</v>
      </c>
      <c r="HBA22" s="128" t="e">
        <f t="shared" ref="HBA22:HDL22" si="87">HBG22</f>
        <v>#REF!</v>
      </c>
      <c r="HBB22" s="128" t="e">
        <f t="shared" si="87"/>
        <v>#REF!</v>
      </c>
      <c r="HBC22" s="128" t="e">
        <f t="shared" si="87"/>
        <v>#REF!</v>
      </c>
      <c r="HBD22" s="128" t="e">
        <f t="shared" si="87"/>
        <v>#REF!</v>
      </c>
      <c r="HBE22" s="128" t="e">
        <f t="shared" si="87"/>
        <v>#REF!</v>
      </c>
      <c r="HBF22" s="128" t="e">
        <f t="shared" si="87"/>
        <v>#REF!</v>
      </c>
      <c r="HBG22" s="128" t="e">
        <f t="shared" si="87"/>
        <v>#REF!</v>
      </c>
      <c r="HBH22" s="128" t="e">
        <f t="shared" si="87"/>
        <v>#REF!</v>
      </c>
      <c r="HBI22" s="128" t="e">
        <f t="shared" si="87"/>
        <v>#REF!</v>
      </c>
      <c r="HBJ22" s="128" t="e">
        <f t="shared" si="87"/>
        <v>#REF!</v>
      </c>
      <c r="HBK22" s="128" t="e">
        <f t="shared" si="87"/>
        <v>#REF!</v>
      </c>
      <c r="HBL22" s="128" t="e">
        <f t="shared" si="87"/>
        <v>#REF!</v>
      </c>
      <c r="HBM22" s="128" t="e">
        <f t="shared" si="87"/>
        <v>#REF!</v>
      </c>
      <c r="HBN22" s="128" t="e">
        <f t="shared" si="87"/>
        <v>#REF!</v>
      </c>
      <c r="HBO22" s="128" t="e">
        <f t="shared" si="87"/>
        <v>#REF!</v>
      </c>
      <c r="HBP22" s="128" t="e">
        <f t="shared" si="87"/>
        <v>#REF!</v>
      </c>
      <c r="HBQ22" s="128" t="e">
        <f t="shared" si="87"/>
        <v>#REF!</v>
      </c>
      <c r="HBR22" s="128" t="e">
        <f t="shared" si="87"/>
        <v>#REF!</v>
      </c>
      <c r="HBS22" s="128" t="e">
        <f t="shared" si="87"/>
        <v>#REF!</v>
      </c>
      <c r="HBT22" s="128" t="e">
        <f t="shared" si="87"/>
        <v>#REF!</v>
      </c>
      <c r="HBU22" s="128" t="e">
        <f t="shared" si="87"/>
        <v>#REF!</v>
      </c>
      <c r="HBV22" s="128" t="e">
        <f t="shared" si="87"/>
        <v>#REF!</v>
      </c>
      <c r="HBW22" s="128" t="e">
        <f t="shared" si="87"/>
        <v>#REF!</v>
      </c>
      <c r="HBX22" s="128" t="e">
        <f t="shared" si="87"/>
        <v>#REF!</v>
      </c>
      <c r="HBY22" s="128" t="e">
        <f t="shared" si="87"/>
        <v>#REF!</v>
      </c>
      <c r="HBZ22" s="128" t="e">
        <f t="shared" si="87"/>
        <v>#REF!</v>
      </c>
      <c r="HCA22" s="128" t="e">
        <f t="shared" si="87"/>
        <v>#REF!</v>
      </c>
      <c r="HCB22" s="128" t="e">
        <f t="shared" si="87"/>
        <v>#REF!</v>
      </c>
      <c r="HCC22" s="128" t="e">
        <f t="shared" si="87"/>
        <v>#REF!</v>
      </c>
      <c r="HCD22" s="128" t="e">
        <f t="shared" si="87"/>
        <v>#REF!</v>
      </c>
      <c r="HCE22" s="128" t="e">
        <f t="shared" si="87"/>
        <v>#REF!</v>
      </c>
      <c r="HCF22" s="128" t="e">
        <f t="shared" si="87"/>
        <v>#REF!</v>
      </c>
      <c r="HCG22" s="128" t="e">
        <f t="shared" si="87"/>
        <v>#REF!</v>
      </c>
      <c r="HCH22" s="128" t="e">
        <f t="shared" si="87"/>
        <v>#REF!</v>
      </c>
      <c r="HCI22" s="128" t="e">
        <f t="shared" si="87"/>
        <v>#REF!</v>
      </c>
      <c r="HCJ22" s="128" t="e">
        <f t="shared" si="87"/>
        <v>#REF!</v>
      </c>
      <c r="HCK22" s="128" t="e">
        <f t="shared" si="87"/>
        <v>#REF!</v>
      </c>
      <c r="HCL22" s="128" t="e">
        <f t="shared" si="87"/>
        <v>#REF!</v>
      </c>
      <c r="HCM22" s="128" t="e">
        <f t="shared" si="87"/>
        <v>#REF!</v>
      </c>
      <c r="HCN22" s="128" t="e">
        <f t="shared" si="87"/>
        <v>#REF!</v>
      </c>
      <c r="HCO22" s="128" t="e">
        <f t="shared" si="87"/>
        <v>#REF!</v>
      </c>
      <c r="HCP22" s="128" t="e">
        <f t="shared" si="87"/>
        <v>#REF!</v>
      </c>
      <c r="HCQ22" s="128" t="e">
        <f t="shared" si="87"/>
        <v>#REF!</v>
      </c>
      <c r="HCR22" s="128" t="e">
        <f t="shared" si="87"/>
        <v>#REF!</v>
      </c>
      <c r="HCS22" s="128" t="e">
        <f t="shared" si="87"/>
        <v>#REF!</v>
      </c>
      <c r="HCT22" s="128" t="e">
        <f t="shared" si="87"/>
        <v>#REF!</v>
      </c>
      <c r="HCU22" s="128" t="e">
        <f t="shared" si="87"/>
        <v>#REF!</v>
      </c>
      <c r="HCV22" s="128" t="e">
        <f t="shared" si="87"/>
        <v>#REF!</v>
      </c>
      <c r="HCW22" s="128" t="e">
        <f t="shared" si="87"/>
        <v>#REF!</v>
      </c>
      <c r="HCX22" s="128" t="e">
        <f t="shared" si="87"/>
        <v>#REF!</v>
      </c>
      <c r="HCY22" s="128" t="e">
        <f t="shared" si="87"/>
        <v>#REF!</v>
      </c>
      <c r="HCZ22" s="128" t="e">
        <f t="shared" si="87"/>
        <v>#REF!</v>
      </c>
      <c r="HDA22" s="128" t="e">
        <f t="shared" si="87"/>
        <v>#REF!</v>
      </c>
      <c r="HDB22" s="128" t="e">
        <f t="shared" si="87"/>
        <v>#REF!</v>
      </c>
      <c r="HDC22" s="128" t="e">
        <f t="shared" si="87"/>
        <v>#REF!</v>
      </c>
      <c r="HDD22" s="128" t="e">
        <f t="shared" si="87"/>
        <v>#REF!</v>
      </c>
      <c r="HDE22" s="128" t="e">
        <f t="shared" si="87"/>
        <v>#REF!</v>
      </c>
      <c r="HDF22" s="128" t="e">
        <f t="shared" si="87"/>
        <v>#REF!</v>
      </c>
      <c r="HDG22" s="128" t="e">
        <f t="shared" si="87"/>
        <v>#REF!</v>
      </c>
      <c r="HDH22" s="128" t="e">
        <f t="shared" si="87"/>
        <v>#REF!</v>
      </c>
      <c r="HDI22" s="128" t="e">
        <f t="shared" si="87"/>
        <v>#REF!</v>
      </c>
      <c r="HDJ22" s="128" t="e">
        <f t="shared" si="87"/>
        <v>#REF!</v>
      </c>
      <c r="HDK22" s="128" t="e">
        <f t="shared" si="87"/>
        <v>#REF!</v>
      </c>
      <c r="HDL22" s="128" t="e">
        <f t="shared" si="87"/>
        <v>#REF!</v>
      </c>
      <c r="HDM22" s="128" t="e">
        <f t="shared" ref="HDM22:HFX22" si="88">HDS22</f>
        <v>#REF!</v>
      </c>
      <c r="HDN22" s="128" t="e">
        <f t="shared" si="88"/>
        <v>#REF!</v>
      </c>
      <c r="HDO22" s="128" t="e">
        <f t="shared" si="88"/>
        <v>#REF!</v>
      </c>
      <c r="HDP22" s="128" t="e">
        <f t="shared" si="88"/>
        <v>#REF!</v>
      </c>
      <c r="HDQ22" s="128" t="e">
        <f t="shared" si="88"/>
        <v>#REF!</v>
      </c>
      <c r="HDR22" s="128" t="e">
        <f t="shared" si="88"/>
        <v>#REF!</v>
      </c>
      <c r="HDS22" s="128" t="e">
        <f t="shared" si="88"/>
        <v>#REF!</v>
      </c>
      <c r="HDT22" s="128" t="e">
        <f t="shared" si="88"/>
        <v>#REF!</v>
      </c>
      <c r="HDU22" s="128" t="e">
        <f t="shared" si="88"/>
        <v>#REF!</v>
      </c>
      <c r="HDV22" s="128" t="e">
        <f t="shared" si="88"/>
        <v>#REF!</v>
      </c>
      <c r="HDW22" s="128" t="e">
        <f t="shared" si="88"/>
        <v>#REF!</v>
      </c>
      <c r="HDX22" s="128" t="e">
        <f t="shared" si="88"/>
        <v>#REF!</v>
      </c>
      <c r="HDY22" s="128" t="e">
        <f t="shared" si="88"/>
        <v>#REF!</v>
      </c>
      <c r="HDZ22" s="128" t="e">
        <f t="shared" si="88"/>
        <v>#REF!</v>
      </c>
      <c r="HEA22" s="128" t="e">
        <f t="shared" si="88"/>
        <v>#REF!</v>
      </c>
      <c r="HEB22" s="128" t="e">
        <f t="shared" si="88"/>
        <v>#REF!</v>
      </c>
      <c r="HEC22" s="128" t="e">
        <f t="shared" si="88"/>
        <v>#REF!</v>
      </c>
      <c r="HED22" s="128" t="e">
        <f t="shared" si="88"/>
        <v>#REF!</v>
      </c>
      <c r="HEE22" s="128" t="e">
        <f t="shared" si="88"/>
        <v>#REF!</v>
      </c>
      <c r="HEF22" s="128" t="e">
        <f t="shared" si="88"/>
        <v>#REF!</v>
      </c>
      <c r="HEG22" s="128" t="e">
        <f t="shared" si="88"/>
        <v>#REF!</v>
      </c>
      <c r="HEH22" s="128" t="e">
        <f t="shared" si="88"/>
        <v>#REF!</v>
      </c>
      <c r="HEI22" s="128" t="e">
        <f t="shared" si="88"/>
        <v>#REF!</v>
      </c>
      <c r="HEJ22" s="128" t="e">
        <f t="shared" si="88"/>
        <v>#REF!</v>
      </c>
      <c r="HEK22" s="128" t="e">
        <f t="shared" si="88"/>
        <v>#REF!</v>
      </c>
      <c r="HEL22" s="128" t="e">
        <f t="shared" si="88"/>
        <v>#REF!</v>
      </c>
      <c r="HEM22" s="128" t="e">
        <f t="shared" si="88"/>
        <v>#REF!</v>
      </c>
      <c r="HEN22" s="128" t="e">
        <f t="shared" si="88"/>
        <v>#REF!</v>
      </c>
      <c r="HEO22" s="128" t="e">
        <f t="shared" si="88"/>
        <v>#REF!</v>
      </c>
      <c r="HEP22" s="128" t="e">
        <f t="shared" si="88"/>
        <v>#REF!</v>
      </c>
      <c r="HEQ22" s="128" t="e">
        <f t="shared" si="88"/>
        <v>#REF!</v>
      </c>
      <c r="HER22" s="128" t="e">
        <f t="shared" si="88"/>
        <v>#REF!</v>
      </c>
      <c r="HES22" s="128" t="e">
        <f t="shared" si="88"/>
        <v>#REF!</v>
      </c>
      <c r="HET22" s="128" t="e">
        <f t="shared" si="88"/>
        <v>#REF!</v>
      </c>
      <c r="HEU22" s="128" t="e">
        <f t="shared" si="88"/>
        <v>#REF!</v>
      </c>
      <c r="HEV22" s="128" t="e">
        <f t="shared" si="88"/>
        <v>#REF!</v>
      </c>
      <c r="HEW22" s="128" t="e">
        <f t="shared" si="88"/>
        <v>#REF!</v>
      </c>
      <c r="HEX22" s="128" t="e">
        <f t="shared" si="88"/>
        <v>#REF!</v>
      </c>
      <c r="HEY22" s="128" t="e">
        <f t="shared" si="88"/>
        <v>#REF!</v>
      </c>
      <c r="HEZ22" s="128" t="e">
        <f t="shared" si="88"/>
        <v>#REF!</v>
      </c>
      <c r="HFA22" s="128" t="e">
        <f t="shared" si="88"/>
        <v>#REF!</v>
      </c>
      <c r="HFB22" s="128" t="e">
        <f t="shared" si="88"/>
        <v>#REF!</v>
      </c>
      <c r="HFC22" s="128" t="e">
        <f t="shared" si="88"/>
        <v>#REF!</v>
      </c>
      <c r="HFD22" s="128" t="e">
        <f t="shared" si="88"/>
        <v>#REF!</v>
      </c>
      <c r="HFE22" s="128" t="e">
        <f t="shared" si="88"/>
        <v>#REF!</v>
      </c>
      <c r="HFF22" s="128" t="e">
        <f t="shared" si="88"/>
        <v>#REF!</v>
      </c>
      <c r="HFG22" s="128" t="e">
        <f t="shared" si="88"/>
        <v>#REF!</v>
      </c>
      <c r="HFH22" s="128" t="e">
        <f t="shared" si="88"/>
        <v>#REF!</v>
      </c>
      <c r="HFI22" s="128" t="e">
        <f t="shared" si="88"/>
        <v>#REF!</v>
      </c>
      <c r="HFJ22" s="128" t="e">
        <f t="shared" si="88"/>
        <v>#REF!</v>
      </c>
      <c r="HFK22" s="128" t="e">
        <f t="shared" si="88"/>
        <v>#REF!</v>
      </c>
      <c r="HFL22" s="128" t="e">
        <f t="shared" si="88"/>
        <v>#REF!</v>
      </c>
      <c r="HFM22" s="128" t="e">
        <f t="shared" si="88"/>
        <v>#REF!</v>
      </c>
      <c r="HFN22" s="128" t="e">
        <f t="shared" si="88"/>
        <v>#REF!</v>
      </c>
      <c r="HFO22" s="128" t="e">
        <f t="shared" si="88"/>
        <v>#REF!</v>
      </c>
      <c r="HFP22" s="128" t="e">
        <f t="shared" si="88"/>
        <v>#REF!</v>
      </c>
      <c r="HFQ22" s="128" t="e">
        <f t="shared" si="88"/>
        <v>#REF!</v>
      </c>
      <c r="HFR22" s="128" t="e">
        <f t="shared" si="88"/>
        <v>#REF!</v>
      </c>
      <c r="HFS22" s="128" t="e">
        <f t="shared" si="88"/>
        <v>#REF!</v>
      </c>
      <c r="HFT22" s="128" t="e">
        <f t="shared" si="88"/>
        <v>#REF!</v>
      </c>
      <c r="HFU22" s="128" t="e">
        <f t="shared" si="88"/>
        <v>#REF!</v>
      </c>
      <c r="HFV22" s="128" t="e">
        <f t="shared" si="88"/>
        <v>#REF!</v>
      </c>
      <c r="HFW22" s="128" t="e">
        <f t="shared" si="88"/>
        <v>#REF!</v>
      </c>
      <c r="HFX22" s="128" t="e">
        <f t="shared" si="88"/>
        <v>#REF!</v>
      </c>
      <c r="HFY22" s="128" t="e">
        <f t="shared" ref="HFY22:HIJ22" si="89">HGE22</f>
        <v>#REF!</v>
      </c>
      <c r="HFZ22" s="128" t="e">
        <f t="shared" si="89"/>
        <v>#REF!</v>
      </c>
      <c r="HGA22" s="128" t="e">
        <f t="shared" si="89"/>
        <v>#REF!</v>
      </c>
      <c r="HGB22" s="128" t="e">
        <f t="shared" si="89"/>
        <v>#REF!</v>
      </c>
      <c r="HGC22" s="128" t="e">
        <f t="shared" si="89"/>
        <v>#REF!</v>
      </c>
      <c r="HGD22" s="128" t="e">
        <f t="shared" si="89"/>
        <v>#REF!</v>
      </c>
      <c r="HGE22" s="128" t="e">
        <f t="shared" si="89"/>
        <v>#REF!</v>
      </c>
      <c r="HGF22" s="128" t="e">
        <f t="shared" si="89"/>
        <v>#REF!</v>
      </c>
      <c r="HGG22" s="128" t="e">
        <f t="shared" si="89"/>
        <v>#REF!</v>
      </c>
      <c r="HGH22" s="128" t="e">
        <f t="shared" si="89"/>
        <v>#REF!</v>
      </c>
      <c r="HGI22" s="128" t="e">
        <f t="shared" si="89"/>
        <v>#REF!</v>
      </c>
      <c r="HGJ22" s="128" t="e">
        <f t="shared" si="89"/>
        <v>#REF!</v>
      </c>
      <c r="HGK22" s="128" t="e">
        <f t="shared" si="89"/>
        <v>#REF!</v>
      </c>
      <c r="HGL22" s="128" t="e">
        <f t="shared" si="89"/>
        <v>#REF!</v>
      </c>
      <c r="HGM22" s="128" t="e">
        <f t="shared" si="89"/>
        <v>#REF!</v>
      </c>
      <c r="HGN22" s="128" t="e">
        <f t="shared" si="89"/>
        <v>#REF!</v>
      </c>
      <c r="HGO22" s="128" t="e">
        <f t="shared" si="89"/>
        <v>#REF!</v>
      </c>
      <c r="HGP22" s="128" t="e">
        <f t="shared" si="89"/>
        <v>#REF!</v>
      </c>
      <c r="HGQ22" s="128" t="e">
        <f t="shared" si="89"/>
        <v>#REF!</v>
      </c>
      <c r="HGR22" s="128" t="e">
        <f t="shared" si="89"/>
        <v>#REF!</v>
      </c>
      <c r="HGS22" s="128" t="e">
        <f t="shared" si="89"/>
        <v>#REF!</v>
      </c>
      <c r="HGT22" s="128" t="e">
        <f t="shared" si="89"/>
        <v>#REF!</v>
      </c>
      <c r="HGU22" s="128" t="e">
        <f t="shared" si="89"/>
        <v>#REF!</v>
      </c>
      <c r="HGV22" s="128" t="e">
        <f t="shared" si="89"/>
        <v>#REF!</v>
      </c>
      <c r="HGW22" s="128" t="e">
        <f t="shared" si="89"/>
        <v>#REF!</v>
      </c>
      <c r="HGX22" s="128" t="e">
        <f t="shared" si="89"/>
        <v>#REF!</v>
      </c>
      <c r="HGY22" s="128" t="e">
        <f t="shared" si="89"/>
        <v>#REF!</v>
      </c>
      <c r="HGZ22" s="128" t="e">
        <f t="shared" si="89"/>
        <v>#REF!</v>
      </c>
      <c r="HHA22" s="128" t="e">
        <f t="shared" si="89"/>
        <v>#REF!</v>
      </c>
      <c r="HHB22" s="128" t="e">
        <f t="shared" si="89"/>
        <v>#REF!</v>
      </c>
      <c r="HHC22" s="128" t="e">
        <f t="shared" si="89"/>
        <v>#REF!</v>
      </c>
      <c r="HHD22" s="128" t="e">
        <f t="shared" si="89"/>
        <v>#REF!</v>
      </c>
      <c r="HHE22" s="128" t="e">
        <f t="shared" si="89"/>
        <v>#REF!</v>
      </c>
      <c r="HHF22" s="128" t="e">
        <f t="shared" si="89"/>
        <v>#REF!</v>
      </c>
      <c r="HHG22" s="128" t="e">
        <f t="shared" si="89"/>
        <v>#REF!</v>
      </c>
      <c r="HHH22" s="128" t="e">
        <f t="shared" si="89"/>
        <v>#REF!</v>
      </c>
      <c r="HHI22" s="128" t="e">
        <f t="shared" si="89"/>
        <v>#REF!</v>
      </c>
      <c r="HHJ22" s="128" t="e">
        <f t="shared" si="89"/>
        <v>#REF!</v>
      </c>
      <c r="HHK22" s="128" t="e">
        <f t="shared" si="89"/>
        <v>#REF!</v>
      </c>
      <c r="HHL22" s="128" t="e">
        <f t="shared" si="89"/>
        <v>#REF!</v>
      </c>
      <c r="HHM22" s="128" t="e">
        <f t="shared" si="89"/>
        <v>#REF!</v>
      </c>
      <c r="HHN22" s="128" t="e">
        <f t="shared" si="89"/>
        <v>#REF!</v>
      </c>
      <c r="HHO22" s="128" t="e">
        <f t="shared" si="89"/>
        <v>#REF!</v>
      </c>
      <c r="HHP22" s="128" t="e">
        <f t="shared" si="89"/>
        <v>#REF!</v>
      </c>
      <c r="HHQ22" s="128" t="e">
        <f t="shared" si="89"/>
        <v>#REF!</v>
      </c>
      <c r="HHR22" s="128" t="e">
        <f t="shared" si="89"/>
        <v>#REF!</v>
      </c>
      <c r="HHS22" s="128" t="e">
        <f t="shared" si="89"/>
        <v>#REF!</v>
      </c>
      <c r="HHT22" s="128" t="e">
        <f t="shared" si="89"/>
        <v>#REF!</v>
      </c>
      <c r="HHU22" s="128" t="e">
        <f t="shared" si="89"/>
        <v>#REF!</v>
      </c>
      <c r="HHV22" s="128" t="e">
        <f t="shared" si="89"/>
        <v>#REF!</v>
      </c>
      <c r="HHW22" s="128" t="e">
        <f t="shared" si="89"/>
        <v>#REF!</v>
      </c>
      <c r="HHX22" s="128" t="e">
        <f t="shared" si="89"/>
        <v>#REF!</v>
      </c>
      <c r="HHY22" s="128" t="e">
        <f t="shared" si="89"/>
        <v>#REF!</v>
      </c>
      <c r="HHZ22" s="128" t="e">
        <f t="shared" si="89"/>
        <v>#REF!</v>
      </c>
      <c r="HIA22" s="128" t="e">
        <f t="shared" si="89"/>
        <v>#REF!</v>
      </c>
      <c r="HIB22" s="128" t="e">
        <f t="shared" si="89"/>
        <v>#REF!</v>
      </c>
      <c r="HIC22" s="128" t="e">
        <f t="shared" si="89"/>
        <v>#REF!</v>
      </c>
      <c r="HID22" s="128" t="e">
        <f t="shared" si="89"/>
        <v>#REF!</v>
      </c>
      <c r="HIE22" s="128" t="e">
        <f t="shared" si="89"/>
        <v>#REF!</v>
      </c>
      <c r="HIF22" s="128" t="e">
        <f t="shared" si="89"/>
        <v>#REF!</v>
      </c>
      <c r="HIG22" s="128" t="e">
        <f t="shared" si="89"/>
        <v>#REF!</v>
      </c>
      <c r="HIH22" s="128" t="e">
        <f t="shared" si="89"/>
        <v>#REF!</v>
      </c>
      <c r="HII22" s="128" t="e">
        <f t="shared" si="89"/>
        <v>#REF!</v>
      </c>
      <c r="HIJ22" s="128" t="e">
        <f t="shared" si="89"/>
        <v>#REF!</v>
      </c>
      <c r="HIK22" s="128" t="e">
        <f t="shared" ref="HIK22:HKV22" si="90">HIQ22</f>
        <v>#REF!</v>
      </c>
      <c r="HIL22" s="128" t="e">
        <f t="shared" si="90"/>
        <v>#REF!</v>
      </c>
      <c r="HIM22" s="128" t="e">
        <f t="shared" si="90"/>
        <v>#REF!</v>
      </c>
      <c r="HIN22" s="128" t="e">
        <f t="shared" si="90"/>
        <v>#REF!</v>
      </c>
      <c r="HIO22" s="128" t="e">
        <f t="shared" si="90"/>
        <v>#REF!</v>
      </c>
      <c r="HIP22" s="128" t="e">
        <f t="shared" si="90"/>
        <v>#REF!</v>
      </c>
      <c r="HIQ22" s="128" t="e">
        <f t="shared" si="90"/>
        <v>#REF!</v>
      </c>
      <c r="HIR22" s="128" t="e">
        <f t="shared" si="90"/>
        <v>#REF!</v>
      </c>
      <c r="HIS22" s="128" t="e">
        <f t="shared" si="90"/>
        <v>#REF!</v>
      </c>
      <c r="HIT22" s="128" t="e">
        <f t="shared" si="90"/>
        <v>#REF!</v>
      </c>
      <c r="HIU22" s="128" t="e">
        <f t="shared" si="90"/>
        <v>#REF!</v>
      </c>
      <c r="HIV22" s="128" t="e">
        <f t="shared" si="90"/>
        <v>#REF!</v>
      </c>
      <c r="HIW22" s="128" t="e">
        <f t="shared" si="90"/>
        <v>#REF!</v>
      </c>
      <c r="HIX22" s="128" t="e">
        <f t="shared" si="90"/>
        <v>#REF!</v>
      </c>
      <c r="HIY22" s="128" t="e">
        <f t="shared" si="90"/>
        <v>#REF!</v>
      </c>
      <c r="HIZ22" s="128" t="e">
        <f t="shared" si="90"/>
        <v>#REF!</v>
      </c>
      <c r="HJA22" s="128" t="e">
        <f t="shared" si="90"/>
        <v>#REF!</v>
      </c>
      <c r="HJB22" s="128" t="e">
        <f t="shared" si="90"/>
        <v>#REF!</v>
      </c>
      <c r="HJC22" s="128" t="e">
        <f t="shared" si="90"/>
        <v>#REF!</v>
      </c>
      <c r="HJD22" s="128" t="e">
        <f t="shared" si="90"/>
        <v>#REF!</v>
      </c>
      <c r="HJE22" s="128" t="e">
        <f t="shared" si="90"/>
        <v>#REF!</v>
      </c>
      <c r="HJF22" s="128" t="e">
        <f t="shared" si="90"/>
        <v>#REF!</v>
      </c>
      <c r="HJG22" s="128" t="e">
        <f t="shared" si="90"/>
        <v>#REF!</v>
      </c>
      <c r="HJH22" s="128" t="e">
        <f t="shared" si="90"/>
        <v>#REF!</v>
      </c>
      <c r="HJI22" s="128" t="e">
        <f t="shared" si="90"/>
        <v>#REF!</v>
      </c>
      <c r="HJJ22" s="128" t="e">
        <f t="shared" si="90"/>
        <v>#REF!</v>
      </c>
      <c r="HJK22" s="128" t="e">
        <f t="shared" si="90"/>
        <v>#REF!</v>
      </c>
      <c r="HJL22" s="128" t="e">
        <f t="shared" si="90"/>
        <v>#REF!</v>
      </c>
      <c r="HJM22" s="128" t="e">
        <f t="shared" si="90"/>
        <v>#REF!</v>
      </c>
      <c r="HJN22" s="128" t="e">
        <f t="shared" si="90"/>
        <v>#REF!</v>
      </c>
      <c r="HJO22" s="128" t="e">
        <f t="shared" si="90"/>
        <v>#REF!</v>
      </c>
      <c r="HJP22" s="128" t="e">
        <f t="shared" si="90"/>
        <v>#REF!</v>
      </c>
      <c r="HJQ22" s="128" t="e">
        <f t="shared" si="90"/>
        <v>#REF!</v>
      </c>
      <c r="HJR22" s="128" t="e">
        <f t="shared" si="90"/>
        <v>#REF!</v>
      </c>
      <c r="HJS22" s="128" t="e">
        <f t="shared" si="90"/>
        <v>#REF!</v>
      </c>
      <c r="HJT22" s="128" t="e">
        <f t="shared" si="90"/>
        <v>#REF!</v>
      </c>
      <c r="HJU22" s="128" t="e">
        <f t="shared" si="90"/>
        <v>#REF!</v>
      </c>
      <c r="HJV22" s="128" t="e">
        <f t="shared" si="90"/>
        <v>#REF!</v>
      </c>
      <c r="HJW22" s="128" t="e">
        <f t="shared" si="90"/>
        <v>#REF!</v>
      </c>
      <c r="HJX22" s="128" t="e">
        <f t="shared" si="90"/>
        <v>#REF!</v>
      </c>
      <c r="HJY22" s="128" t="e">
        <f t="shared" si="90"/>
        <v>#REF!</v>
      </c>
      <c r="HJZ22" s="128" t="e">
        <f t="shared" si="90"/>
        <v>#REF!</v>
      </c>
      <c r="HKA22" s="128" t="e">
        <f t="shared" si="90"/>
        <v>#REF!</v>
      </c>
      <c r="HKB22" s="128" t="e">
        <f t="shared" si="90"/>
        <v>#REF!</v>
      </c>
      <c r="HKC22" s="128" t="e">
        <f t="shared" si="90"/>
        <v>#REF!</v>
      </c>
      <c r="HKD22" s="128" t="e">
        <f t="shared" si="90"/>
        <v>#REF!</v>
      </c>
      <c r="HKE22" s="128" t="e">
        <f t="shared" si="90"/>
        <v>#REF!</v>
      </c>
      <c r="HKF22" s="128" t="e">
        <f t="shared" si="90"/>
        <v>#REF!</v>
      </c>
      <c r="HKG22" s="128" t="e">
        <f t="shared" si="90"/>
        <v>#REF!</v>
      </c>
      <c r="HKH22" s="128" t="e">
        <f t="shared" si="90"/>
        <v>#REF!</v>
      </c>
      <c r="HKI22" s="128" t="e">
        <f t="shared" si="90"/>
        <v>#REF!</v>
      </c>
      <c r="HKJ22" s="128" t="e">
        <f t="shared" si="90"/>
        <v>#REF!</v>
      </c>
      <c r="HKK22" s="128" t="e">
        <f t="shared" si="90"/>
        <v>#REF!</v>
      </c>
      <c r="HKL22" s="128" t="e">
        <f t="shared" si="90"/>
        <v>#REF!</v>
      </c>
      <c r="HKM22" s="128" t="e">
        <f t="shared" si="90"/>
        <v>#REF!</v>
      </c>
      <c r="HKN22" s="128" t="e">
        <f t="shared" si="90"/>
        <v>#REF!</v>
      </c>
      <c r="HKO22" s="128" t="e">
        <f t="shared" si="90"/>
        <v>#REF!</v>
      </c>
      <c r="HKP22" s="128" t="e">
        <f t="shared" si="90"/>
        <v>#REF!</v>
      </c>
      <c r="HKQ22" s="128" t="e">
        <f t="shared" si="90"/>
        <v>#REF!</v>
      </c>
      <c r="HKR22" s="128" t="e">
        <f t="shared" si="90"/>
        <v>#REF!</v>
      </c>
      <c r="HKS22" s="128" t="e">
        <f t="shared" si="90"/>
        <v>#REF!</v>
      </c>
      <c r="HKT22" s="128" t="e">
        <f t="shared" si="90"/>
        <v>#REF!</v>
      </c>
      <c r="HKU22" s="128" t="e">
        <f t="shared" si="90"/>
        <v>#REF!</v>
      </c>
      <c r="HKV22" s="128" t="e">
        <f t="shared" si="90"/>
        <v>#REF!</v>
      </c>
      <c r="HKW22" s="128" t="e">
        <f t="shared" ref="HKW22:HNH22" si="91">HLC22</f>
        <v>#REF!</v>
      </c>
      <c r="HKX22" s="128" t="e">
        <f t="shared" si="91"/>
        <v>#REF!</v>
      </c>
      <c r="HKY22" s="128" t="e">
        <f t="shared" si="91"/>
        <v>#REF!</v>
      </c>
      <c r="HKZ22" s="128" t="e">
        <f t="shared" si="91"/>
        <v>#REF!</v>
      </c>
      <c r="HLA22" s="128" t="e">
        <f t="shared" si="91"/>
        <v>#REF!</v>
      </c>
      <c r="HLB22" s="128" t="e">
        <f t="shared" si="91"/>
        <v>#REF!</v>
      </c>
      <c r="HLC22" s="128" t="e">
        <f t="shared" si="91"/>
        <v>#REF!</v>
      </c>
      <c r="HLD22" s="128" t="e">
        <f t="shared" si="91"/>
        <v>#REF!</v>
      </c>
      <c r="HLE22" s="128" t="e">
        <f t="shared" si="91"/>
        <v>#REF!</v>
      </c>
      <c r="HLF22" s="128" t="e">
        <f t="shared" si="91"/>
        <v>#REF!</v>
      </c>
      <c r="HLG22" s="128" t="e">
        <f t="shared" si="91"/>
        <v>#REF!</v>
      </c>
      <c r="HLH22" s="128" t="e">
        <f t="shared" si="91"/>
        <v>#REF!</v>
      </c>
      <c r="HLI22" s="128" t="e">
        <f t="shared" si="91"/>
        <v>#REF!</v>
      </c>
      <c r="HLJ22" s="128" t="e">
        <f t="shared" si="91"/>
        <v>#REF!</v>
      </c>
      <c r="HLK22" s="128" t="e">
        <f t="shared" si="91"/>
        <v>#REF!</v>
      </c>
      <c r="HLL22" s="128" t="e">
        <f t="shared" si="91"/>
        <v>#REF!</v>
      </c>
      <c r="HLM22" s="128" t="e">
        <f t="shared" si="91"/>
        <v>#REF!</v>
      </c>
      <c r="HLN22" s="128" t="e">
        <f t="shared" si="91"/>
        <v>#REF!</v>
      </c>
      <c r="HLO22" s="128" t="e">
        <f t="shared" si="91"/>
        <v>#REF!</v>
      </c>
      <c r="HLP22" s="128" t="e">
        <f t="shared" si="91"/>
        <v>#REF!</v>
      </c>
      <c r="HLQ22" s="128" t="e">
        <f t="shared" si="91"/>
        <v>#REF!</v>
      </c>
      <c r="HLR22" s="128" t="e">
        <f t="shared" si="91"/>
        <v>#REF!</v>
      </c>
      <c r="HLS22" s="128" t="e">
        <f t="shared" si="91"/>
        <v>#REF!</v>
      </c>
      <c r="HLT22" s="128" t="e">
        <f t="shared" si="91"/>
        <v>#REF!</v>
      </c>
      <c r="HLU22" s="128" t="e">
        <f t="shared" si="91"/>
        <v>#REF!</v>
      </c>
      <c r="HLV22" s="128" t="e">
        <f t="shared" si="91"/>
        <v>#REF!</v>
      </c>
      <c r="HLW22" s="128" t="e">
        <f t="shared" si="91"/>
        <v>#REF!</v>
      </c>
      <c r="HLX22" s="128" t="e">
        <f t="shared" si="91"/>
        <v>#REF!</v>
      </c>
      <c r="HLY22" s="128" t="e">
        <f t="shared" si="91"/>
        <v>#REF!</v>
      </c>
      <c r="HLZ22" s="128" t="e">
        <f t="shared" si="91"/>
        <v>#REF!</v>
      </c>
      <c r="HMA22" s="128" t="e">
        <f t="shared" si="91"/>
        <v>#REF!</v>
      </c>
      <c r="HMB22" s="128" t="e">
        <f t="shared" si="91"/>
        <v>#REF!</v>
      </c>
      <c r="HMC22" s="128" t="e">
        <f t="shared" si="91"/>
        <v>#REF!</v>
      </c>
      <c r="HMD22" s="128" t="e">
        <f t="shared" si="91"/>
        <v>#REF!</v>
      </c>
      <c r="HME22" s="128" t="e">
        <f t="shared" si="91"/>
        <v>#REF!</v>
      </c>
      <c r="HMF22" s="128" t="e">
        <f t="shared" si="91"/>
        <v>#REF!</v>
      </c>
      <c r="HMG22" s="128" t="e">
        <f t="shared" si="91"/>
        <v>#REF!</v>
      </c>
      <c r="HMH22" s="128" t="e">
        <f t="shared" si="91"/>
        <v>#REF!</v>
      </c>
      <c r="HMI22" s="128" t="e">
        <f t="shared" si="91"/>
        <v>#REF!</v>
      </c>
      <c r="HMJ22" s="128" t="e">
        <f t="shared" si="91"/>
        <v>#REF!</v>
      </c>
      <c r="HMK22" s="128" t="e">
        <f t="shared" si="91"/>
        <v>#REF!</v>
      </c>
      <c r="HML22" s="128" t="e">
        <f t="shared" si="91"/>
        <v>#REF!</v>
      </c>
      <c r="HMM22" s="128" t="e">
        <f t="shared" si="91"/>
        <v>#REF!</v>
      </c>
      <c r="HMN22" s="128" t="e">
        <f t="shared" si="91"/>
        <v>#REF!</v>
      </c>
      <c r="HMO22" s="128" t="e">
        <f t="shared" si="91"/>
        <v>#REF!</v>
      </c>
      <c r="HMP22" s="128" t="e">
        <f t="shared" si="91"/>
        <v>#REF!</v>
      </c>
      <c r="HMQ22" s="128" t="e">
        <f t="shared" si="91"/>
        <v>#REF!</v>
      </c>
      <c r="HMR22" s="128" t="e">
        <f t="shared" si="91"/>
        <v>#REF!</v>
      </c>
      <c r="HMS22" s="128" t="e">
        <f t="shared" si="91"/>
        <v>#REF!</v>
      </c>
      <c r="HMT22" s="128" t="e">
        <f t="shared" si="91"/>
        <v>#REF!</v>
      </c>
      <c r="HMU22" s="128" t="e">
        <f t="shared" si="91"/>
        <v>#REF!</v>
      </c>
      <c r="HMV22" s="128" t="e">
        <f t="shared" si="91"/>
        <v>#REF!</v>
      </c>
      <c r="HMW22" s="128" t="e">
        <f t="shared" si="91"/>
        <v>#REF!</v>
      </c>
      <c r="HMX22" s="128" t="e">
        <f t="shared" si="91"/>
        <v>#REF!</v>
      </c>
      <c r="HMY22" s="128" t="e">
        <f t="shared" si="91"/>
        <v>#REF!</v>
      </c>
      <c r="HMZ22" s="128" t="e">
        <f t="shared" si="91"/>
        <v>#REF!</v>
      </c>
      <c r="HNA22" s="128" t="e">
        <f t="shared" si="91"/>
        <v>#REF!</v>
      </c>
      <c r="HNB22" s="128" t="e">
        <f t="shared" si="91"/>
        <v>#REF!</v>
      </c>
      <c r="HNC22" s="128" t="e">
        <f t="shared" si="91"/>
        <v>#REF!</v>
      </c>
      <c r="HND22" s="128" t="e">
        <f t="shared" si="91"/>
        <v>#REF!</v>
      </c>
      <c r="HNE22" s="128" t="e">
        <f t="shared" si="91"/>
        <v>#REF!</v>
      </c>
      <c r="HNF22" s="128" t="e">
        <f t="shared" si="91"/>
        <v>#REF!</v>
      </c>
      <c r="HNG22" s="128" t="e">
        <f t="shared" si="91"/>
        <v>#REF!</v>
      </c>
      <c r="HNH22" s="128" t="e">
        <f t="shared" si="91"/>
        <v>#REF!</v>
      </c>
      <c r="HNI22" s="128" t="e">
        <f t="shared" ref="HNI22:HPT22" si="92">HNO22</f>
        <v>#REF!</v>
      </c>
      <c r="HNJ22" s="128" t="e">
        <f t="shared" si="92"/>
        <v>#REF!</v>
      </c>
      <c r="HNK22" s="128" t="e">
        <f t="shared" si="92"/>
        <v>#REF!</v>
      </c>
      <c r="HNL22" s="128" t="e">
        <f t="shared" si="92"/>
        <v>#REF!</v>
      </c>
      <c r="HNM22" s="128" t="e">
        <f t="shared" si="92"/>
        <v>#REF!</v>
      </c>
      <c r="HNN22" s="128" t="e">
        <f t="shared" si="92"/>
        <v>#REF!</v>
      </c>
      <c r="HNO22" s="128" t="e">
        <f t="shared" si="92"/>
        <v>#REF!</v>
      </c>
      <c r="HNP22" s="128" t="e">
        <f t="shared" si="92"/>
        <v>#REF!</v>
      </c>
      <c r="HNQ22" s="128" t="e">
        <f t="shared" si="92"/>
        <v>#REF!</v>
      </c>
      <c r="HNR22" s="128" t="e">
        <f t="shared" si="92"/>
        <v>#REF!</v>
      </c>
      <c r="HNS22" s="128" t="e">
        <f t="shared" si="92"/>
        <v>#REF!</v>
      </c>
      <c r="HNT22" s="128" t="e">
        <f t="shared" si="92"/>
        <v>#REF!</v>
      </c>
      <c r="HNU22" s="128" t="e">
        <f t="shared" si="92"/>
        <v>#REF!</v>
      </c>
      <c r="HNV22" s="128" t="e">
        <f t="shared" si="92"/>
        <v>#REF!</v>
      </c>
      <c r="HNW22" s="128" t="e">
        <f t="shared" si="92"/>
        <v>#REF!</v>
      </c>
      <c r="HNX22" s="128" t="e">
        <f t="shared" si="92"/>
        <v>#REF!</v>
      </c>
      <c r="HNY22" s="128" t="e">
        <f t="shared" si="92"/>
        <v>#REF!</v>
      </c>
      <c r="HNZ22" s="128" t="e">
        <f t="shared" si="92"/>
        <v>#REF!</v>
      </c>
      <c r="HOA22" s="128" t="e">
        <f t="shared" si="92"/>
        <v>#REF!</v>
      </c>
      <c r="HOB22" s="128" t="e">
        <f t="shared" si="92"/>
        <v>#REF!</v>
      </c>
      <c r="HOC22" s="128" t="e">
        <f t="shared" si="92"/>
        <v>#REF!</v>
      </c>
      <c r="HOD22" s="128" t="e">
        <f t="shared" si="92"/>
        <v>#REF!</v>
      </c>
      <c r="HOE22" s="128" t="e">
        <f t="shared" si="92"/>
        <v>#REF!</v>
      </c>
      <c r="HOF22" s="128" t="e">
        <f t="shared" si="92"/>
        <v>#REF!</v>
      </c>
      <c r="HOG22" s="128" t="e">
        <f t="shared" si="92"/>
        <v>#REF!</v>
      </c>
      <c r="HOH22" s="128" t="e">
        <f t="shared" si="92"/>
        <v>#REF!</v>
      </c>
      <c r="HOI22" s="128" t="e">
        <f t="shared" si="92"/>
        <v>#REF!</v>
      </c>
      <c r="HOJ22" s="128" t="e">
        <f t="shared" si="92"/>
        <v>#REF!</v>
      </c>
      <c r="HOK22" s="128" t="e">
        <f t="shared" si="92"/>
        <v>#REF!</v>
      </c>
      <c r="HOL22" s="128" t="e">
        <f t="shared" si="92"/>
        <v>#REF!</v>
      </c>
      <c r="HOM22" s="128" t="e">
        <f t="shared" si="92"/>
        <v>#REF!</v>
      </c>
      <c r="HON22" s="128" t="e">
        <f t="shared" si="92"/>
        <v>#REF!</v>
      </c>
      <c r="HOO22" s="128" t="e">
        <f t="shared" si="92"/>
        <v>#REF!</v>
      </c>
      <c r="HOP22" s="128" t="e">
        <f t="shared" si="92"/>
        <v>#REF!</v>
      </c>
      <c r="HOQ22" s="128" t="e">
        <f t="shared" si="92"/>
        <v>#REF!</v>
      </c>
      <c r="HOR22" s="128" t="e">
        <f t="shared" si="92"/>
        <v>#REF!</v>
      </c>
      <c r="HOS22" s="128" t="e">
        <f t="shared" si="92"/>
        <v>#REF!</v>
      </c>
      <c r="HOT22" s="128" t="e">
        <f t="shared" si="92"/>
        <v>#REF!</v>
      </c>
      <c r="HOU22" s="128" t="e">
        <f t="shared" si="92"/>
        <v>#REF!</v>
      </c>
      <c r="HOV22" s="128" t="e">
        <f t="shared" si="92"/>
        <v>#REF!</v>
      </c>
      <c r="HOW22" s="128" t="e">
        <f t="shared" si="92"/>
        <v>#REF!</v>
      </c>
      <c r="HOX22" s="128" t="e">
        <f t="shared" si="92"/>
        <v>#REF!</v>
      </c>
      <c r="HOY22" s="128" t="e">
        <f t="shared" si="92"/>
        <v>#REF!</v>
      </c>
      <c r="HOZ22" s="128" t="e">
        <f t="shared" si="92"/>
        <v>#REF!</v>
      </c>
      <c r="HPA22" s="128" t="e">
        <f t="shared" si="92"/>
        <v>#REF!</v>
      </c>
      <c r="HPB22" s="128" t="e">
        <f t="shared" si="92"/>
        <v>#REF!</v>
      </c>
      <c r="HPC22" s="128" t="e">
        <f t="shared" si="92"/>
        <v>#REF!</v>
      </c>
      <c r="HPD22" s="128" t="e">
        <f t="shared" si="92"/>
        <v>#REF!</v>
      </c>
      <c r="HPE22" s="128" t="e">
        <f t="shared" si="92"/>
        <v>#REF!</v>
      </c>
      <c r="HPF22" s="128" t="e">
        <f t="shared" si="92"/>
        <v>#REF!</v>
      </c>
      <c r="HPG22" s="128" t="e">
        <f t="shared" si="92"/>
        <v>#REF!</v>
      </c>
      <c r="HPH22" s="128" t="e">
        <f t="shared" si="92"/>
        <v>#REF!</v>
      </c>
      <c r="HPI22" s="128" t="e">
        <f t="shared" si="92"/>
        <v>#REF!</v>
      </c>
      <c r="HPJ22" s="128" t="e">
        <f t="shared" si="92"/>
        <v>#REF!</v>
      </c>
      <c r="HPK22" s="128" t="e">
        <f t="shared" si="92"/>
        <v>#REF!</v>
      </c>
      <c r="HPL22" s="128" t="e">
        <f t="shared" si="92"/>
        <v>#REF!</v>
      </c>
      <c r="HPM22" s="128" t="e">
        <f t="shared" si="92"/>
        <v>#REF!</v>
      </c>
      <c r="HPN22" s="128" t="e">
        <f t="shared" si="92"/>
        <v>#REF!</v>
      </c>
      <c r="HPO22" s="128" t="e">
        <f t="shared" si="92"/>
        <v>#REF!</v>
      </c>
      <c r="HPP22" s="128" t="e">
        <f t="shared" si="92"/>
        <v>#REF!</v>
      </c>
      <c r="HPQ22" s="128" t="e">
        <f t="shared" si="92"/>
        <v>#REF!</v>
      </c>
      <c r="HPR22" s="128" t="e">
        <f t="shared" si="92"/>
        <v>#REF!</v>
      </c>
      <c r="HPS22" s="128" t="e">
        <f t="shared" si="92"/>
        <v>#REF!</v>
      </c>
      <c r="HPT22" s="128" t="e">
        <f t="shared" si="92"/>
        <v>#REF!</v>
      </c>
      <c r="HPU22" s="128" t="e">
        <f t="shared" ref="HPU22:HSF22" si="93">HQA22</f>
        <v>#REF!</v>
      </c>
      <c r="HPV22" s="128" t="e">
        <f t="shared" si="93"/>
        <v>#REF!</v>
      </c>
      <c r="HPW22" s="128" t="e">
        <f t="shared" si="93"/>
        <v>#REF!</v>
      </c>
      <c r="HPX22" s="128" t="e">
        <f t="shared" si="93"/>
        <v>#REF!</v>
      </c>
      <c r="HPY22" s="128" t="e">
        <f t="shared" si="93"/>
        <v>#REF!</v>
      </c>
      <c r="HPZ22" s="128" t="e">
        <f t="shared" si="93"/>
        <v>#REF!</v>
      </c>
      <c r="HQA22" s="128" t="e">
        <f t="shared" si="93"/>
        <v>#REF!</v>
      </c>
      <c r="HQB22" s="128" t="e">
        <f t="shared" si="93"/>
        <v>#REF!</v>
      </c>
      <c r="HQC22" s="128" t="e">
        <f t="shared" si="93"/>
        <v>#REF!</v>
      </c>
      <c r="HQD22" s="128" t="e">
        <f t="shared" si="93"/>
        <v>#REF!</v>
      </c>
      <c r="HQE22" s="128" t="e">
        <f t="shared" si="93"/>
        <v>#REF!</v>
      </c>
      <c r="HQF22" s="128" t="e">
        <f t="shared" si="93"/>
        <v>#REF!</v>
      </c>
      <c r="HQG22" s="128" t="e">
        <f t="shared" si="93"/>
        <v>#REF!</v>
      </c>
      <c r="HQH22" s="128" t="e">
        <f t="shared" si="93"/>
        <v>#REF!</v>
      </c>
      <c r="HQI22" s="128" t="e">
        <f t="shared" si="93"/>
        <v>#REF!</v>
      </c>
      <c r="HQJ22" s="128" t="e">
        <f t="shared" si="93"/>
        <v>#REF!</v>
      </c>
      <c r="HQK22" s="128" t="e">
        <f t="shared" si="93"/>
        <v>#REF!</v>
      </c>
      <c r="HQL22" s="128" t="e">
        <f t="shared" si="93"/>
        <v>#REF!</v>
      </c>
      <c r="HQM22" s="128" t="e">
        <f t="shared" si="93"/>
        <v>#REF!</v>
      </c>
      <c r="HQN22" s="128" t="e">
        <f t="shared" si="93"/>
        <v>#REF!</v>
      </c>
      <c r="HQO22" s="128" t="e">
        <f t="shared" si="93"/>
        <v>#REF!</v>
      </c>
      <c r="HQP22" s="128" t="e">
        <f t="shared" si="93"/>
        <v>#REF!</v>
      </c>
      <c r="HQQ22" s="128" t="e">
        <f t="shared" si="93"/>
        <v>#REF!</v>
      </c>
      <c r="HQR22" s="128" t="e">
        <f t="shared" si="93"/>
        <v>#REF!</v>
      </c>
      <c r="HQS22" s="128" t="e">
        <f t="shared" si="93"/>
        <v>#REF!</v>
      </c>
      <c r="HQT22" s="128" t="e">
        <f t="shared" si="93"/>
        <v>#REF!</v>
      </c>
      <c r="HQU22" s="128" t="e">
        <f t="shared" si="93"/>
        <v>#REF!</v>
      </c>
      <c r="HQV22" s="128" t="e">
        <f t="shared" si="93"/>
        <v>#REF!</v>
      </c>
      <c r="HQW22" s="128" t="e">
        <f t="shared" si="93"/>
        <v>#REF!</v>
      </c>
      <c r="HQX22" s="128" t="e">
        <f t="shared" si="93"/>
        <v>#REF!</v>
      </c>
      <c r="HQY22" s="128" t="e">
        <f t="shared" si="93"/>
        <v>#REF!</v>
      </c>
      <c r="HQZ22" s="128" t="e">
        <f t="shared" si="93"/>
        <v>#REF!</v>
      </c>
      <c r="HRA22" s="128" t="e">
        <f t="shared" si="93"/>
        <v>#REF!</v>
      </c>
      <c r="HRB22" s="128" t="e">
        <f t="shared" si="93"/>
        <v>#REF!</v>
      </c>
      <c r="HRC22" s="128" t="e">
        <f t="shared" si="93"/>
        <v>#REF!</v>
      </c>
      <c r="HRD22" s="128" t="e">
        <f t="shared" si="93"/>
        <v>#REF!</v>
      </c>
      <c r="HRE22" s="128" t="e">
        <f t="shared" si="93"/>
        <v>#REF!</v>
      </c>
      <c r="HRF22" s="128" t="e">
        <f t="shared" si="93"/>
        <v>#REF!</v>
      </c>
      <c r="HRG22" s="128" t="e">
        <f t="shared" si="93"/>
        <v>#REF!</v>
      </c>
      <c r="HRH22" s="128" t="e">
        <f t="shared" si="93"/>
        <v>#REF!</v>
      </c>
      <c r="HRI22" s="128" t="e">
        <f t="shared" si="93"/>
        <v>#REF!</v>
      </c>
      <c r="HRJ22" s="128" t="e">
        <f t="shared" si="93"/>
        <v>#REF!</v>
      </c>
      <c r="HRK22" s="128" t="e">
        <f t="shared" si="93"/>
        <v>#REF!</v>
      </c>
      <c r="HRL22" s="128" t="e">
        <f t="shared" si="93"/>
        <v>#REF!</v>
      </c>
      <c r="HRM22" s="128" t="e">
        <f t="shared" si="93"/>
        <v>#REF!</v>
      </c>
      <c r="HRN22" s="128" t="e">
        <f t="shared" si="93"/>
        <v>#REF!</v>
      </c>
      <c r="HRO22" s="128" t="e">
        <f t="shared" si="93"/>
        <v>#REF!</v>
      </c>
      <c r="HRP22" s="128" t="e">
        <f t="shared" si="93"/>
        <v>#REF!</v>
      </c>
      <c r="HRQ22" s="128" t="e">
        <f t="shared" si="93"/>
        <v>#REF!</v>
      </c>
      <c r="HRR22" s="128" t="e">
        <f t="shared" si="93"/>
        <v>#REF!</v>
      </c>
      <c r="HRS22" s="128" t="e">
        <f t="shared" si="93"/>
        <v>#REF!</v>
      </c>
      <c r="HRT22" s="128" t="e">
        <f t="shared" si="93"/>
        <v>#REF!</v>
      </c>
      <c r="HRU22" s="128" t="e">
        <f t="shared" si="93"/>
        <v>#REF!</v>
      </c>
      <c r="HRV22" s="128" t="e">
        <f t="shared" si="93"/>
        <v>#REF!</v>
      </c>
      <c r="HRW22" s="128" t="e">
        <f t="shared" si="93"/>
        <v>#REF!</v>
      </c>
      <c r="HRX22" s="128" t="e">
        <f t="shared" si="93"/>
        <v>#REF!</v>
      </c>
      <c r="HRY22" s="128" t="e">
        <f t="shared" si="93"/>
        <v>#REF!</v>
      </c>
      <c r="HRZ22" s="128" t="e">
        <f t="shared" si="93"/>
        <v>#REF!</v>
      </c>
      <c r="HSA22" s="128" t="e">
        <f t="shared" si="93"/>
        <v>#REF!</v>
      </c>
      <c r="HSB22" s="128" t="e">
        <f t="shared" si="93"/>
        <v>#REF!</v>
      </c>
      <c r="HSC22" s="128" t="e">
        <f t="shared" si="93"/>
        <v>#REF!</v>
      </c>
      <c r="HSD22" s="128" t="e">
        <f t="shared" si="93"/>
        <v>#REF!</v>
      </c>
      <c r="HSE22" s="128" t="e">
        <f t="shared" si="93"/>
        <v>#REF!</v>
      </c>
      <c r="HSF22" s="128" t="e">
        <f t="shared" si="93"/>
        <v>#REF!</v>
      </c>
      <c r="HSG22" s="128" t="e">
        <f t="shared" ref="HSG22:HUR22" si="94">HSM22</f>
        <v>#REF!</v>
      </c>
      <c r="HSH22" s="128" t="e">
        <f t="shared" si="94"/>
        <v>#REF!</v>
      </c>
      <c r="HSI22" s="128" t="e">
        <f t="shared" si="94"/>
        <v>#REF!</v>
      </c>
      <c r="HSJ22" s="128" t="e">
        <f t="shared" si="94"/>
        <v>#REF!</v>
      </c>
      <c r="HSK22" s="128" t="e">
        <f t="shared" si="94"/>
        <v>#REF!</v>
      </c>
      <c r="HSL22" s="128" t="e">
        <f t="shared" si="94"/>
        <v>#REF!</v>
      </c>
      <c r="HSM22" s="128" t="e">
        <f t="shared" si="94"/>
        <v>#REF!</v>
      </c>
      <c r="HSN22" s="128" t="e">
        <f t="shared" si="94"/>
        <v>#REF!</v>
      </c>
      <c r="HSO22" s="128" t="e">
        <f t="shared" si="94"/>
        <v>#REF!</v>
      </c>
      <c r="HSP22" s="128" t="e">
        <f t="shared" si="94"/>
        <v>#REF!</v>
      </c>
      <c r="HSQ22" s="128" t="e">
        <f t="shared" si="94"/>
        <v>#REF!</v>
      </c>
      <c r="HSR22" s="128" t="e">
        <f t="shared" si="94"/>
        <v>#REF!</v>
      </c>
      <c r="HSS22" s="128" t="e">
        <f t="shared" si="94"/>
        <v>#REF!</v>
      </c>
      <c r="HST22" s="128" t="e">
        <f t="shared" si="94"/>
        <v>#REF!</v>
      </c>
      <c r="HSU22" s="128" t="e">
        <f t="shared" si="94"/>
        <v>#REF!</v>
      </c>
      <c r="HSV22" s="128" t="e">
        <f t="shared" si="94"/>
        <v>#REF!</v>
      </c>
      <c r="HSW22" s="128" t="e">
        <f t="shared" si="94"/>
        <v>#REF!</v>
      </c>
      <c r="HSX22" s="128" t="e">
        <f t="shared" si="94"/>
        <v>#REF!</v>
      </c>
      <c r="HSY22" s="128" t="e">
        <f t="shared" si="94"/>
        <v>#REF!</v>
      </c>
      <c r="HSZ22" s="128" t="e">
        <f t="shared" si="94"/>
        <v>#REF!</v>
      </c>
      <c r="HTA22" s="128" t="e">
        <f t="shared" si="94"/>
        <v>#REF!</v>
      </c>
      <c r="HTB22" s="128" t="e">
        <f t="shared" si="94"/>
        <v>#REF!</v>
      </c>
      <c r="HTC22" s="128" t="e">
        <f t="shared" si="94"/>
        <v>#REF!</v>
      </c>
      <c r="HTD22" s="128" t="e">
        <f t="shared" si="94"/>
        <v>#REF!</v>
      </c>
      <c r="HTE22" s="128" t="e">
        <f t="shared" si="94"/>
        <v>#REF!</v>
      </c>
      <c r="HTF22" s="128" t="e">
        <f t="shared" si="94"/>
        <v>#REF!</v>
      </c>
      <c r="HTG22" s="128" t="e">
        <f t="shared" si="94"/>
        <v>#REF!</v>
      </c>
      <c r="HTH22" s="128" t="e">
        <f t="shared" si="94"/>
        <v>#REF!</v>
      </c>
      <c r="HTI22" s="128" t="e">
        <f t="shared" si="94"/>
        <v>#REF!</v>
      </c>
      <c r="HTJ22" s="128" t="e">
        <f t="shared" si="94"/>
        <v>#REF!</v>
      </c>
      <c r="HTK22" s="128" t="e">
        <f t="shared" si="94"/>
        <v>#REF!</v>
      </c>
      <c r="HTL22" s="128" t="e">
        <f t="shared" si="94"/>
        <v>#REF!</v>
      </c>
      <c r="HTM22" s="128" t="e">
        <f t="shared" si="94"/>
        <v>#REF!</v>
      </c>
      <c r="HTN22" s="128" t="e">
        <f t="shared" si="94"/>
        <v>#REF!</v>
      </c>
      <c r="HTO22" s="128" t="e">
        <f t="shared" si="94"/>
        <v>#REF!</v>
      </c>
      <c r="HTP22" s="128" t="e">
        <f t="shared" si="94"/>
        <v>#REF!</v>
      </c>
      <c r="HTQ22" s="128" t="e">
        <f t="shared" si="94"/>
        <v>#REF!</v>
      </c>
      <c r="HTR22" s="128" t="e">
        <f t="shared" si="94"/>
        <v>#REF!</v>
      </c>
      <c r="HTS22" s="128" t="e">
        <f t="shared" si="94"/>
        <v>#REF!</v>
      </c>
      <c r="HTT22" s="128" t="e">
        <f t="shared" si="94"/>
        <v>#REF!</v>
      </c>
      <c r="HTU22" s="128" t="e">
        <f t="shared" si="94"/>
        <v>#REF!</v>
      </c>
      <c r="HTV22" s="128" t="e">
        <f t="shared" si="94"/>
        <v>#REF!</v>
      </c>
      <c r="HTW22" s="128" t="e">
        <f t="shared" si="94"/>
        <v>#REF!</v>
      </c>
      <c r="HTX22" s="128" t="e">
        <f t="shared" si="94"/>
        <v>#REF!</v>
      </c>
      <c r="HTY22" s="128" t="e">
        <f t="shared" si="94"/>
        <v>#REF!</v>
      </c>
      <c r="HTZ22" s="128" t="e">
        <f t="shared" si="94"/>
        <v>#REF!</v>
      </c>
      <c r="HUA22" s="128" t="e">
        <f t="shared" si="94"/>
        <v>#REF!</v>
      </c>
      <c r="HUB22" s="128" t="e">
        <f t="shared" si="94"/>
        <v>#REF!</v>
      </c>
      <c r="HUC22" s="128" t="e">
        <f t="shared" si="94"/>
        <v>#REF!</v>
      </c>
      <c r="HUD22" s="128" t="e">
        <f t="shared" si="94"/>
        <v>#REF!</v>
      </c>
      <c r="HUE22" s="128" t="e">
        <f t="shared" si="94"/>
        <v>#REF!</v>
      </c>
      <c r="HUF22" s="128" t="e">
        <f t="shared" si="94"/>
        <v>#REF!</v>
      </c>
      <c r="HUG22" s="128" t="e">
        <f t="shared" si="94"/>
        <v>#REF!</v>
      </c>
      <c r="HUH22" s="128" t="e">
        <f t="shared" si="94"/>
        <v>#REF!</v>
      </c>
      <c r="HUI22" s="128" t="e">
        <f t="shared" si="94"/>
        <v>#REF!</v>
      </c>
      <c r="HUJ22" s="128" t="e">
        <f t="shared" si="94"/>
        <v>#REF!</v>
      </c>
      <c r="HUK22" s="128" t="e">
        <f t="shared" si="94"/>
        <v>#REF!</v>
      </c>
      <c r="HUL22" s="128" t="e">
        <f t="shared" si="94"/>
        <v>#REF!</v>
      </c>
      <c r="HUM22" s="128" t="e">
        <f t="shared" si="94"/>
        <v>#REF!</v>
      </c>
      <c r="HUN22" s="128" t="e">
        <f t="shared" si="94"/>
        <v>#REF!</v>
      </c>
      <c r="HUO22" s="128" t="e">
        <f t="shared" si="94"/>
        <v>#REF!</v>
      </c>
      <c r="HUP22" s="128" t="e">
        <f t="shared" si="94"/>
        <v>#REF!</v>
      </c>
      <c r="HUQ22" s="128" t="e">
        <f t="shared" si="94"/>
        <v>#REF!</v>
      </c>
      <c r="HUR22" s="128" t="e">
        <f t="shared" si="94"/>
        <v>#REF!</v>
      </c>
      <c r="HUS22" s="128" t="e">
        <f t="shared" ref="HUS22:HXD22" si="95">HUY22</f>
        <v>#REF!</v>
      </c>
      <c r="HUT22" s="128" t="e">
        <f t="shared" si="95"/>
        <v>#REF!</v>
      </c>
      <c r="HUU22" s="128" t="e">
        <f t="shared" si="95"/>
        <v>#REF!</v>
      </c>
      <c r="HUV22" s="128" t="e">
        <f t="shared" si="95"/>
        <v>#REF!</v>
      </c>
      <c r="HUW22" s="128" t="e">
        <f t="shared" si="95"/>
        <v>#REF!</v>
      </c>
      <c r="HUX22" s="128" t="e">
        <f t="shared" si="95"/>
        <v>#REF!</v>
      </c>
      <c r="HUY22" s="128" t="e">
        <f t="shared" si="95"/>
        <v>#REF!</v>
      </c>
      <c r="HUZ22" s="128" t="e">
        <f t="shared" si="95"/>
        <v>#REF!</v>
      </c>
      <c r="HVA22" s="128" t="e">
        <f t="shared" si="95"/>
        <v>#REF!</v>
      </c>
      <c r="HVB22" s="128" t="e">
        <f t="shared" si="95"/>
        <v>#REF!</v>
      </c>
      <c r="HVC22" s="128" t="e">
        <f t="shared" si="95"/>
        <v>#REF!</v>
      </c>
      <c r="HVD22" s="128" t="e">
        <f t="shared" si="95"/>
        <v>#REF!</v>
      </c>
      <c r="HVE22" s="128" t="e">
        <f t="shared" si="95"/>
        <v>#REF!</v>
      </c>
      <c r="HVF22" s="128" t="e">
        <f t="shared" si="95"/>
        <v>#REF!</v>
      </c>
      <c r="HVG22" s="128" t="e">
        <f t="shared" si="95"/>
        <v>#REF!</v>
      </c>
      <c r="HVH22" s="128" t="e">
        <f t="shared" si="95"/>
        <v>#REF!</v>
      </c>
      <c r="HVI22" s="128" t="e">
        <f t="shared" si="95"/>
        <v>#REF!</v>
      </c>
      <c r="HVJ22" s="128" t="e">
        <f t="shared" si="95"/>
        <v>#REF!</v>
      </c>
      <c r="HVK22" s="128" t="e">
        <f t="shared" si="95"/>
        <v>#REF!</v>
      </c>
      <c r="HVL22" s="128" t="e">
        <f t="shared" si="95"/>
        <v>#REF!</v>
      </c>
      <c r="HVM22" s="128" t="e">
        <f t="shared" si="95"/>
        <v>#REF!</v>
      </c>
      <c r="HVN22" s="128" t="e">
        <f t="shared" si="95"/>
        <v>#REF!</v>
      </c>
      <c r="HVO22" s="128" t="e">
        <f t="shared" si="95"/>
        <v>#REF!</v>
      </c>
      <c r="HVP22" s="128" t="e">
        <f t="shared" si="95"/>
        <v>#REF!</v>
      </c>
      <c r="HVQ22" s="128" t="e">
        <f t="shared" si="95"/>
        <v>#REF!</v>
      </c>
      <c r="HVR22" s="128" t="e">
        <f t="shared" si="95"/>
        <v>#REF!</v>
      </c>
      <c r="HVS22" s="128" t="e">
        <f t="shared" si="95"/>
        <v>#REF!</v>
      </c>
      <c r="HVT22" s="128" t="e">
        <f t="shared" si="95"/>
        <v>#REF!</v>
      </c>
      <c r="HVU22" s="128" t="e">
        <f t="shared" si="95"/>
        <v>#REF!</v>
      </c>
      <c r="HVV22" s="128" t="e">
        <f t="shared" si="95"/>
        <v>#REF!</v>
      </c>
      <c r="HVW22" s="128" t="e">
        <f t="shared" si="95"/>
        <v>#REF!</v>
      </c>
      <c r="HVX22" s="128" t="e">
        <f t="shared" si="95"/>
        <v>#REF!</v>
      </c>
      <c r="HVY22" s="128" t="e">
        <f t="shared" si="95"/>
        <v>#REF!</v>
      </c>
      <c r="HVZ22" s="128" t="e">
        <f t="shared" si="95"/>
        <v>#REF!</v>
      </c>
      <c r="HWA22" s="128" t="e">
        <f t="shared" si="95"/>
        <v>#REF!</v>
      </c>
      <c r="HWB22" s="128" t="e">
        <f t="shared" si="95"/>
        <v>#REF!</v>
      </c>
      <c r="HWC22" s="128" t="e">
        <f t="shared" si="95"/>
        <v>#REF!</v>
      </c>
      <c r="HWD22" s="128" t="e">
        <f t="shared" si="95"/>
        <v>#REF!</v>
      </c>
      <c r="HWE22" s="128" t="e">
        <f t="shared" si="95"/>
        <v>#REF!</v>
      </c>
      <c r="HWF22" s="128" t="e">
        <f t="shared" si="95"/>
        <v>#REF!</v>
      </c>
      <c r="HWG22" s="128" t="e">
        <f t="shared" si="95"/>
        <v>#REF!</v>
      </c>
      <c r="HWH22" s="128" t="e">
        <f t="shared" si="95"/>
        <v>#REF!</v>
      </c>
      <c r="HWI22" s="128" t="e">
        <f t="shared" si="95"/>
        <v>#REF!</v>
      </c>
      <c r="HWJ22" s="128" t="e">
        <f t="shared" si="95"/>
        <v>#REF!</v>
      </c>
      <c r="HWK22" s="128" t="e">
        <f t="shared" si="95"/>
        <v>#REF!</v>
      </c>
      <c r="HWL22" s="128" t="e">
        <f t="shared" si="95"/>
        <v>#REF!</v>
      </c>
      <c r="HWM22" s="128" t="e">
        <f t="shared" si="95"/>
        <v>#REF!</v>
      </c>
      <c r="HWN22" s="128" t="e">
        <f t="shared" si="95"/>
        <v>#REF!</v>
      </c>
      <c r="HWO22" s="128" t="e">
        <f t="shared" si="95"/>
        <v>#REF!</v>
      </c>
      <c r="HWP22" s="128" t="e">
        <f t="shared" si="95"/>
        <v>#REF!</v>
      </c>
      <c r="HWQ22" s="128" t="e">
        <f t="shared" si="95"/>
        <v>#REF!</v>
      </c>
      <c r="HWR22" s="128" t="e">
        <f t="shared" si="95"/>
        <v>#REF!</v>
      </c>
      <c r="HWS22" s="128" t="e">
        <f t="shared" si="95"/>
        <v>#REF!</v>
      </c>
      <c r="HWT22" s="128" t="e">
        <f t="shared" si="95"/>
        <v>#REF!</v>
      </c>
      <c r="HWU22" s="128" t="e">
        <f t="shared" si="95"/>
        <v>#REF!</v>
      </c>
      <c r="HWV22" s="128" t="e">
        <f t="shared" si="95"/>
        <v>#REF!</v>
      </c>
      <c r="HWW22" s="128" t="e">
        <f t="shared" si="95"/>
        <v>#REF!</v>
      </c>
      <c r="HWX22" s="128" t="e">
        <f t="shared" si="95"/>
        <v>#REF!</v>
      </c>
      <c r="HWY22" s="128" t="e">
        <f t="shared" si="95"/>
        <v>#REF!</v>
      </c>
      <c r="HWZ22" s="128" t="e">
        <f t="shared" si="95"/>
        <v>#REF!</v>
      </c>
      <c r="HXA22" s="128" t="e">
        <f t="shared" si="95"/>
        <v>#REF!</v>
      </c>
      <c r="HXB22" s="128" t="e">
        <f t="shared" si="95"/>
        <v>#REF!</v>
      </c>
      <c r="HXC22" s="128" t="e">
        <f t="shared" si="95"/>
        <v>#REF!</v>
      </c>
      <c r="HXD22" s="128" t="e">
        <f t="shared" si="95"/>
        <v>#REF!</v>
      </c>
      <c r="HXE22" s="128" t="e">
        <f t="shared" ref="HXE22:HZP22" si="96">HXK22</f>
        <v>#REF!</v>
      </c>
      <c r="HXF22" s="128" t="e">
        <f t="shared" si="96"/>
        <v>#REF!</v>
      </c>
      <c r="HXG22" s="128" t="e">
        <f t="shared" si="96"/>
        <v>#REF!</v>
      </c>
      <c r="HXH22" s="128" t="e">
        <f t="shared" si="96"/>
        <v>#REF!</v>
      </c>
      <c r="HXI22" s="128" t="e">
        <f t="shared" si="96"/>
        <v>#REF!</v>
      </c>
      <c r="HXJ22" s="128" t="e">
        <f t="shared" si="96"/>
        <v>#REF!</v>
      </c>
      <c r="HXK22" s="128" t="e">
        <f t="shared" si="96"/>
        <v>#REF!</v>
      </c>
      <c r="HXL22" s="128" t="e">
        <f t="shared" si="96"/>
        <v>#REF!</v>
      </c>
      <c r="HXM22" s="128" t="e">
        <f t="shared" si="96"/>
        <v>#REF!</v>
      </c>
      <c r="HXN22" s="128" t="e">
        <f t="shared" si="96"/>
        <v>#REF!</v>
      </c>
      <c r="HXO22" s="128" t="e">
        <f t="shared" si="96"/>
        <v>#REF!</v>
      </c>
      <c r="HXP22" s="128" t="e">
        <f t="shared" si="96"/>
        <v>#REF!</v>
      </c>
      <c r="HXQ22" s="128" t="e">
        <f t="shared" si="96"/>
        <v>#REF!</v>
      </c>
      <c r="HXR22" s="128" t="e">
        <f t="shared" si="96"/>
        <v>#REF!</v>
      </c>
      <c r="HXS22" s="128" t="e">
        <f t="shared" si="96"/>
        <v>#REF!</v>
      </c>
      <c r="HXT22" s="128" t="e">
        <f t="shared" si="96"/>
        <v>#REF!</v>
      </c>
      <c r="HXU22" s="128" t="e">
        <f t="shared" si="96"/>
        <v>#REF!</v>
      </c>
      <c r="HXV22" s="128" t="e">
        <f t="shared" si="96"/>
        <v>#REF!</v>
      </c>
      <c r="HXW22" s="128" t="e">
        <f t="shared" si="96"/>
        <v>#REF!</v>
      </c>
      <c r="HXX22" s="128" t="e">
        <f t="shared" si="96"/>
        <v>#REF!</v>
      </c>
      <c r="HXY22" s="128" t="e">
        <f t="shared" si="96"/>
        <v>#REF!</v>
      </c>
      <c r="HXZ22" s="128" t="e">
        <f t="shared" si="96"/>
        <v>#REF!</v>
      </c>
      <c r="HYA22" s="128" t="e">
        <f t="shared" si="96"/>
        <v>#REF!</v>
      </c>
      <c r="HYB22" s="128" t="e">
        <f t="shared" si="96"/>
        <v>#REF!</v>
      </c>
      <c r="HYC22" s="128" t="e">
        <f t="shared" si="96"/>
        <v>#REF!</v>
      </c>
      <c r="HYD22" s="128" t="e">
        <f t="shared" si="96"/>
        <v>#REF!</v>
      </c>
      <c r="HYE22" s="128" t="e">
        <f t="shared" si="96"/>
        <v>#REF!</v>
      </c>
      <c r="HYF22" s="128" t="e">
        <f t="shared" si="96"/>
        <v>#REF!</v>
      </c>
      <c r="HYG22" s="128" t="e">
        <f t="shared" si="96"/>
        <v>#REF!</v>
      </c>
      <c r="HYH22" s="128" t="e">
        <f t="shared" si="96"/>
        <v>#REF!</v>
      </c>
      <c r="HYI22" s="128" t="e">
        <f t="shared" si="96"/>
        <v>#REF!</v>
      </c>
      <c r="HYJ22" s="128" t="e">
        <f t="shared" si="96"/>
        <v>#REF!</v>
      </c>
      <c r="HYK22" s="128" t="e">
        <f t="shared" si="96"/>
        <v>#REF!</v>
      </c>
      <c r="HYL22" s="128" t="e">
        <f t="shared" si="96"/>
        <v>#REF!</v>
      </c>
      <c r="HYM22" s="128" t="e">
        <f t="shared" si="96"/>
        <v>#REF!</v>
      </c>
      <c r="HYN22" s="128" t="e">
        <f t="shared" si="96"/>
        <v>#REF!</v>
      </c>
      <c r="HYO22" s="128" t="e">
        <f t="shared" si="96"/>
        <v>#REF!</v>
      </c>
      <c r="HYP22" s="128" t="e">
        <f t="shared" si="96"/>
        <v>#REF!</v>
      </c>
      <c r="HYQ22" s="128" t="e">
        <f t="shared" si="96"/>
        <v>#REF!</v>
      </c>
      <c r="HYR22" s="128" t="e">
        <f t="shared" si="96"/>
        <v>#REF!</v>
      </c>
      <c r="HYS22" s="128" t="e">
        <f t="shared" si="96"/>
        <v>#REF!</v>
      </c>
      <c r="HYT22" s="128" t="e">
        <f t="shared" si="96"/>
        <v>#REF!</v>
      </c>
      <c r="HYU22" s="128" t="e">
        <f t="shared" si="96"/>
        <v>#REF!</v>
      </c>
      <c r="HYV22" s="128" t="e">
        <f t="shared" si="96"/>
        <v>#REF!</v>
      </c>
      <c r="HYW22" s="128" t="e">
        <f t="shared" si="96"/>
        <v>#REF!</v>
      </c>
      <c r="HYX22" s="128" t="e">
        <f t="shared" si="96"/>
        <v>#REF!</v>
      </c>
      <c r="HYY22" s="128" t="e">
        <f t="shared" si="96"/>
        <v>#REF!</v>
      </c>
      <c r="HYZ22" s="128" t="e">
        <f t="shared" si="96"/>
        <v>#REF!</v>
      </c>
      <c r="HZA22" s="128" t="e">
        <f t="shared" si="96"/>
        <v>#REF!</v>
      </c>
      <c r="HZB22" s="128" t="e">
        <f t="shared" si="96"/>
        <v>#REF!</v>
      </c>
      <c r="HZC22" s="128" t="e">
        <f t="shared" si="96"/>
        <v>#REF!</v>
      </c>
      <c r="HZD22" s="128" t="e">
        <f t="shared" si="96"/>
        <v>#REF!</v>
      </c>
      <c r="HZE22" s="128" t="e">
        <f t="shared" si="96"/>
        <v>#REF!</v>
      </c>
      <c r="HZF22" s="128" t="e">
        <f t="shared" si="96"/>
        <v>#REF!</v>
      </c>
      <c r="HZG22" s="128" t="e">
        <f t="shared" si="96"/>
        <v>#REF!</v>
      </c>
      <c r="HZH22" s="128" t="e">
        <f t="shared" si="96"/>
        <v>#REF!</v>
      </c>
      <c r="HZI22" s="128" t="e">
        <f t="shared" si="96"/>
        <v>#REF!</v>
      </c>
      <c r="HZJ22" s="128" t="e">
        <f t="shared" si="96"/>
        <v>#REF!</v>
      </c>
      <c r="HZK22" s="128" t="e">
        <f t="shared" si="96"/>
        <v>#REF!</v>
      </c>
      <c r="HZL22" s="128" t="e">
        <f t="shared" si="96"/>
        <v>#REF!</v>
      </c>
      <c r="HZM22" s="128" t="e">
        <f t="shared" si="96"/>
        <v>#REF!</v>
      </c>
      <c r="HZN22" s="128" t="e">
        <f t="shared" si="96"/>
        <v>#REF!</v>
      </c>
      <c r="HZO22" s="128" t="e">
        <f t="shared" si="96"/>
        <v>#REF!</v>
      </c>
      <c r="HZP22" s="128" t="e">
        <f t="shared" si="96"/>
        <v>#REF!</v>
      </c>
      <c r="HZQ22" s="128" t="e">
        <f t="shared" ref="HZQ22:ICB22" si="97">HZW22</f>
        <v>#REF!</v>
      </c>
      <c r="HZR22" s="128" t="e">
        <f t="shared" si="97"/>
        <v>#REF!</v>
      </c>
      <c r="HZS22" s="128" t="e">
        <f t="shared" si="97"/>
        <v>#REF!</v>
      </c>
      <c r="HZT22" s="128" t="e">
        <f t="shared" si="97"/>
        <v>#REF!</v>
      </c>
      <c r="HZU22" s="128" t="e">
        <f t="shared" si="97"/>
        <v>#REF!</v>
      </c>
      <c r="HZV22" s="128" t="e">
        <f t="shared" si="97"/>
        <v>#REF!</v>
      </c>
      <c r="HZW22" s="128" t="e">
        <f t="shared" si="97"/>
        <v>#REF!</v>
      </c>
      <c r="HZX22" s="128" t="e">
        <f t="shared" si="97"/>
        <v>#REF!</v>
      </c>
      <c r="HZY22" s="128" t="e">
        <f t="shared" si="97"/>
        <v>#REF!</v>
      </c>
      <c r="HZZ22" s="128" t="e">
        <f t="shared" si="97"/>
        <v>#REF!</v>
      </c>
      <c r="IAA22" s="128" t="e">
        <f t="shared" si="97"/>
        <v>#REF!</v>
      </c>
      <c r="IAB22" s="128" t="e">
        <f t="shared" si="97"/>
        <v>#REF!</v>
      </c>
      <c r="IAC22" s="128" t="e">
        <f t="shared" si="97"/>
        <v>#REF!</v>
      </c>
      <c r="IAD22" s="128" t="e">
        <f t="shared" si="97"/>
        <v>#REF!</v>
      </c>
      <c r="IAE22" s="128" t="e">
        <f t="shared" si="97"/>
        <v>#REF!</v>
      </c>
      <c r="IAF22" s="128" t="e">
        <f t="shared" si="97"/>
        <v>#REF!</v>
      </c>
      <c r="IAG22" s="128" t="e">
        <f t="shared" si="97"/>
        <v>#REF!</v>
      </c>
      <c r="IAH22" s="128" t="e">
        <f t="shared" si="97"/>
        <v>#REF!</v>
      </c>
      <c r="IAI22" s="128" t="e">
        <f t="shared" si="97"/>
        <v>#REF!</v>
      </c>
      <c r="IAJ22" s="128" t="e">
        <f t="shared" si="97"/>
        <v>#REF!</v>
      </c>
      <c r="IAK22" s="128" t="e">
        <f t="shared" si="97"/>
        <v>#REF!</v>
      </c>
      <c r="IAL22" s="128" t="e">
        <f t="shared" si="97"/>
        <v>#REF!</v>
      </c>
      <c r="IAM22" s="128" t="e">
        <f t="shared" si="97"/>
        <v>#REF!</v>
      </c>
      <c r="IAN22" s="128" t="e">
        <f t="shared" si="97"/>
        <v>#REF!</v>
      </c>
      <c r="IAO22" s="128" t="e">
        <f t="shared" si="97"/>
        <v>#REF!</v>
      </c>
      <c r="IAP22" s="128" t="e">
        <f t="shared" si="97"/>
        <v>#REF!</v>
      </c>
      <c r="IAQ22" s="128" t="e">
        <f t="shared" si="97"/>
        <v>#REF!</v>
      </c>
      <c r="IAR22" s="128" t="e">
        <f t="shared" si="97"/>
        <v>#REF!</v>
      </c>
      <c r="IAS22" s="128" t="e">
        <f t="shared" si="97"/>
        <v>#REF!</v>
      </c>
      <c r="IAT22" s="128" t="e">
        <f t="shared" si="97"/>
        <v>#REF!</v>
      </c>
      <c r="IAU22" s="128" t="e">
        <f t="shared" si="97"/>
        <v>#REF!</v>
      </c>
      <c r="IAV22" s="128" t="e">
        <f t="shared" si="97"/>
        <v>#REF!</v>
      </c>
      <c r="IAW22" s="128" t="e">
        <f t="shared" si="97"/>
        <v>#REF!</v>
      </c>
      <c r="IAX22" s="128" t="e">
        <f t="shared" si="97"/>
        <v>#REF!</v>
      </c>
      <c r="IAY22" s="128" t="e">
        <f t="shared" si="97"/>
        <v>#REF!</v>
      </c>
      <c r="IAZ22" s="128" t="e">
        <f t="shared" si="97"/>
        <v>#REF!</v>
      </c>
      <c r="IBA22" s="128" t="e">
        <f t="shared" si="97"/>
        <v>#REF!</v>
      </c>
      <c r="IBB22" s="128" t="e">
        <f t="shared" si="97"/>
        <v>#REF!</v>
      </c>
      <c r="IBC22" s="128" t="e">
        <f t="shared" si="97"/>
        <v>#REF!</v>
      </c>
      <c r="IBD22" s="128" t="e">
        <f t="shared" si="97"/>
        <v>#REF!</v>
      </c>
      <c r="IBE22" s="128" t="e">
        <f t="shared" si="97"/>
        <v>#REF!</v>
      </c>
      <c r="IBF22" s="128" t="e">
        <f t="shared" si="97"/>
        <v>#REF!</v>
      </c>
      <c r="IBG22" s="128" t="e">
        <f t="shared" si="97"/>
        <v>#REF!</v>
      </c>
      <c r="IBH22" s="128" t="e">
        <f t="shared" si="97"/>
        <v>#REF!</v>
      </c>
      <c r="IBI22" s="128" t="e">
        <f t="shared" si="97"/>
        <v>#REF!</v>
      </c>
      <c r="IBJ22" s="128" t="e">
        <f t="shared" si="97"/>
        <v>#REF!</v>
      </c>
      <c r="IBK22" s="128" t="e">
        <f t="shared" si="97"/>
        <v>#REF!</v>
      </c>
      <c r="IBL22" s="128" t="e">
        <f t="shared" si="97"/>
        <v>#REF!</v>
      </c>
      <c r="IBM22" s="128" t="e">
        <f t="shared" si="97"/>
        <v>#REF!</v>
      </c>
      <c r="IBN22" s="128" t="e">
        <f t="shared" si="97"/>
        <v>#REF!</v>
      </c>
      <c r="IBO22" s="128" t="e">
        <f t="shared" si="97"/>
        <v>#REF!</v>
      </c>
      <c r="IBP22" s="128" t="e">
        <f t="shared" si="97"/>
        <v>#REF!</v>
      </c>
      <c r="IBQ22" s="128" t="e">
        <f t="shared" si="97"/>
        <v>#REF!</v>
      </c>
      <c r="IBR22" s="128" t="e">
        <f t="shared" si="97"/>
        <v>#REF!</v>
      </c>
      <c r="IBS22" s="128" t="e">
        <f t="shared" si="97"/>
        <v>#REF!</v>
      </c>
      <c r="IBT22" s="128" t="e">
        <f t="shared" si="97"/>
        <v>#REF!</v>
      </c>
      <c r="IBU22" s="128" t="e">
        <f t="shared" si="97"/>
        <v>#REF!</v>
      </c>
      <c r="IBV22" s="128" t="e">
        <f t="shared" si="97"/>
        <v>#REF!</v>
      </c>
      <c r="IBW22" s="128" t="e">
        <f t="shared" si="97"/>
        <v>#REF!</v>
      </c>
      <c r="IBX22" s="128" t="e">
        <f t="shared" si="97"/>
        <v>#REF!</v>
      </c>
      <c r="IBY22" s="128" t="e">
        <f t="shared" si="97"/>
        <v>#REF!</v>
      </c>
      <c r="IBZ22" s="128" t="e">
        <f t="shared" si="97"/>
        <v>#REF!</v>
      </c>
      <c r="ICA22" s="128" t="e">
        <f t="shared" si="97"/>
        <v>#REF!</v>
      </c>
      <c r="ICB22" s="128" t="e">
        <f t="shared" si="97"/>
        <v>#REF!</v>
      </c>
      <c r="ICC22" s="128" t="e">
        <f t="shared" ref="ICC22:IEN22" si="98">ICI22</f>
        <v>#REF!</v>
      </c>
      <c r="ICD22" s="128" t="e">
        <f t="shared" si="98"/>
        <v>#REF!</v>
      </c>
      <c r="ICE22" s="128" t="e">
        <f t="shared" si="98"/>
        <v>#REF!</v>
      </c>
      <c r="ICF22" s="128" t="e">
        <f t="shared" si="98"/>
        <v>#REF!</v>
      </c>
      <c r="ICG22" s="128" t="e">
        <f t="shared" si="98"/>
        <v>#REF!</v>
      </c>
      <c r="ICH22" s="128" t="e">
        <f t="shared" si="98"/>
        <v>#REF!</v>
      </c>
      <c r="ICI22" s="128" t="e">
        <f t="shared" si="98"/>
        <v>#REF!</v>
      </c>
      <c r="ICJ22" s="128" t="e">
        <f t="shared" si="98"/>
        <v>#REF!</v>
      </c>
      <c r="ICK22" s="128" t="e">
        <f t="shared" si="98"/>
        <v>#REF!</v>
      </c>
      <c r="ICL22" s="128" t="e">
        <f t="shared" si="98"/>
        <v>#REF!</v>
      </c>
      <c r="ICM22" s="128" t="e">
        <f t="shared" si="98"/>
        <v>#REF!</v>
      </c>
      <c r="ICN22" s="128" t="e">
        <f t="shared" si="98"/>
        <v>#REF!</v>
      </c>
      <c r="ICO22" s="128" t="e">
        <f t="shared" si="98"/>
        <v>#REF!</v>
      </c>
      <c r="ICP22" s="128" t="e">
        <f t="shared" si="98"/>
        <v>#REF!</v>
      </c>
      <c r="ICQ22" s="128" t="e">
        <f t="shared" si="98"/>
        <v>#REF!</v>
      </c>
      <c r="ICR22" s="128" t="e">
        <f t="shared" si="98"/>
        <v>#REF!</v>
      </c>
      <c r="ICS22" s="128" t="e">
        <f t="shared" si="98"/>
        <v>#REF!</v>
      </c>
      <c r="ICT22" s="128" t="e">
        <f t="shared" si="98"/>
        <v>#REF!</v>
      </c>
      <c r="ICU22" s="128" t="e">
        <f t="shared" si="98"/>
        <v>#REF!</v>
      </c>
      <c r="ICV22" s="128" t="e">
        <f t="shared" si="98"/>
        <v>#REF!</v>
      </c>
      <c r="ICW22" s="128" t="e">
        <f t="shared" si="98"/>
        <v>#REF!</v>
      </c>
      <c r="ICX22" s="128" t="e">
        <f t="shared" si="98"/>
        <v>#REF!</v>
      </c>
      <c r="ICY22" s="128" t="e">
        <f t="shared" si="98"/>
        <v>#REF!</v>
      </c>
      <c r="ICZ22" s="128" t="e">
        <f t="shared" si="98"/>
        <v>#REF!</v>
      </c>
      <c r="IDA22" s="128" t="e">
        <f t="shared" si="98"/>
        <v>#REF!</v>
      </c>
      <c r="IDB22" s="128" t="e">
        <f t="shared" si="98"/>
        <v>#REF!</v>
      </c>
      <c r="IDC22" s="128" t="e">
        <f t="shared" si="98"/>
        <v>#REF!</v>
      </c>
      <c r="IDD22" s="128" t="e">
        <f t="shared" si="98"/>
        <v>#REF!</v>
      </c>
      <c r="IDE22" s="128" t="e">
        <f t="shared" si="98"/>
        <v>#REF!</v>
      </c>
      <c r="IDF22" s="128" t="e">
        <f t="shared" si="98"/>
        <v>#REF!</v>
      </c>
      <c r="IDG22" s="128" t="e">
        <f t="shared" si="98"/>
        <v>#REF!</v>
      </c>
      <c r="IDH22" s="128" t="e">
        <f t="shared" si="98"/>
        <v>#REF!</v>
      </c>
      <c r="IDI22" s="128" t="e">
        <f t="shared" si="98"/>
        <v>#REF!</v>
      </c>
      <c r="IDJ22" s="128" t="e">
        <f t="shared" si="98"/>
        <v>#REF!</v>
      </c>
      <c r="IDK22" s="128" t="e">
        <f t="shared" si="98"/>
        <v>#REF!</v>
      </c>
      <c r="IDL22" s="128" t="e">
        <f t="shared" si="98"/>
        <v>#REF!</v>
      </c>
      <c r="IDM22" s="128" t="e">
        <f t="shared" si="98"/>
        <v>#REF!</v>
      </c>
      <c r="IDN22" s="128" t="e">
        <f t="shared" si="98"/>
        <v>#REF!</v>
      </c>
      <c r="IDO22" s="128" t="e">
        <f t="shared" si="98"/>
        <v>#REF!</v>
      </c>
      <c r="IDP22" s="128" t="e">
        <f t="shared" si="98"/>
        <v>#REF!</v>
      </c>
      <c r="IDQ22" s="128" t="e">
        <f t="shared" si="98"/>
        <v>#REF!</v>
      </c>
      <c r="IDR22" s="128" t="e">
        <f t="shared" si="98"/>
        <v>#REF!</v>
      </c>
      <c r="IDS22" s="128" t="e">
        <f t="shared" si="98"/>
        <v>#REF!</v>
      </c>
      <c r="IDT22" s="128" t="e">
        <f t="shared" si="98"/>
        <v>#REF!</v>
      </c>
      <c r="IDU22" s="128" t="e">
        <f t="shared" si="98"/>
        <v>#REF!</v>
      </c>
      <c r="IDV22" s="128" t="e">
        <f t="shared" si="98"/>
        <v>#REF!</v>
      </c>
      <c r="IDW22" s="128" t="e">
        <f t="shared" si="98"/>
        <v>#REF!</v>
      </c>
      <c r="IDX22" s="128" t="e">
        <f t="shared" si="98"/>
        <v>#REF!</v>
      </c>
      <c r="IDY22" s="128" t="e">
        <f t="shared" si="98"/>
        <v>#REF!</v>
      </c>
      <c r="IDZ22" s="128" t="e">
        <f t="shared" si="98"/>
        <v>#REF!</v>
      </c>
      <c r="IEA22" s="128" t="e">
        <f t="shared" si="98"/>
        <v>#REF!</v>
      </c>
      <c r="IEB22" s="128" t="e">
        <f t="shared" si="98"/>
        <v>#REF!</v>
      </c>
      <c r="IEC22" s="128" t="e">
        <f t="shared" si="98"/>
        <v>#REF!</v>
      </c>
      <c r="IED22" s="128" t="e">
        <f t="shared" si="98"/>
        <v>#REF!</v>
      </c>
      <c r="IEE22" s="128" t="e">
        <f t="shared" si="98"/>
        <v>#REF!</v>
      </c>
      <c r="IEF22" s="128" t="e">
        <f t="shared" si="98"/>
        <v>#REF!</v>
      </c>
      <c r="IEG22" s="128" t="e">
        <f t="shared" si="98"/>
        <v>#REF!</v>
      </c>
      <c r="IEH22" s="128" t="e">
        <f t="shared" si="98"/>
        <v>#REF!</v>
      </c>
      <c r="IEI22" s="128" t="e">
        <f t="shared" si="98"/>
        <v>#REF!</v>
      </c>
      <c r="IEJ22" s="128" t="e">
        <f t="shared" si="98"/>
        <v>#REF!</v>
      </c>
      <c r="IEK22" s="128" t="e">
        <f t="shared" si="98"/>
        <v>#REF!</v>
      </c>
      <c r="IEL22" s="128" t="e">
        <f t="shared" si="98"/>
        <v>#REF!</v>
      </c>
      <c r="IEM22" s="128" t="e">
        <f t="shared" si="98"/>
        <v>#REF!</v>
      </c>
      <c r="IEN22" s="128" t="e">
        <f t="shared" si="98"/>
        <v>#REF!</v>
      </c>
      <c r="IEO22" s="128" t="e">
        <f t="shared" ref="IEO22:IGZ22" si="99">IEU22</f>
        <v>#REF!</v>
      </c>
      <c r="IEP22" s="128" t="e">
        <f t="shared" si="99"/>
        <v>#REF!</v>
      </c>
      <c r="IEQ22" s="128" t="e">
        <f t="shared" si="99"/>
        <v>#REF!</v>
      </c>
      <c r="IER22" s="128" t="e">
        <f t="shared" si="99"/>
        <v>#REF!</v>
      </c>
      <c r="IES22" s="128" t="e">
        <f t="shared" si="99"/>
        <v>#REF!</v>
      </c>
      <c r="IET22" s="128" t="e">
        <f t="shared" si="99"/>
        <v>#REF!</v>
      </c>
      <c r="IEU22" s="128" t="e">
        <f t="shared" si="99"/>
        <v>#REF!</v>
      </c>
      <c r="IEV22" s="128" t="e">
        <f t="shared" si="99"/>
        <v>#REF!</v>
      </c>
      <c r="IEW22" s="128" t="e">
        <f t="shared" si="99"/>
        <v>#REF!</v>
      </c>
      <c r="IEX22" s="128" t="e">
        <f t="shared" si="99"/>
        <v>#REF!</v>
      </c>
      <c r="IEY22" s="128" t="e">
        <f t="shared" si="99"/>
        <v>#REF!</v>
      </c>
      <c r="IEZ22" s="128" t="e">
        <f t="shared" si="99"/>
        <v>#REF!</v>
      </c>
      <c r="IFA22" s="128" t="e">
        <f t="shared" si="99"/>
        <v>#REF!</v>
      </c>
      <c r="IFB22" s="128" t="e">
        <f t="shared" si="99"/>
        <v>#REF!</v>
      </c>
      <c r="IFC22" s="128" t="e">
        <f t="shared" si="99"/>
        <v>#REF!</v>
      </c>
      <c r="IFD22" s="128" t="e">
        <f t="shared" si="99"/>
        <v>#REF!</v>
      </c>
      <c r="IFE22" s="128" t="e">
        <f t="shared" si="99"/>
        <v>#REF!</v>
      </c>
      <c r="IFF22" s="128" t="e">
        <f t="shared" si="99"/>
        <v>#REF!</v>
      </c>
      <c r="IFG22" s="128" t="e">
        <f t="shared" si="99"/>
        <v>#REF!</v>
      </c>
      <c r="IFH22" s="128" t="e">
        <f t="shared" si="99"/>
        <v>#REF!</v>
      </c>
      <c r="IFI22" s="128" t="e">
        <f t="shared" si="99"/>
        <v>#REF!</v>
      </c>
      <c r="IFJ22" s="128" t="e">
        <f t="shared" si="99"/>
        <v>#REF!</v>
      </c>
      <c r="IFK22" s="128" t="e">
        <f t="shared" si="99"/>
        <v>#REF!</v>
      </c>
      <c r="IFL22" s="128" t="e">
        <f t="shared" si="99"/>
        <v>#REF!</v>
      </c>
      <c r="IFM22" s="128" t="e">
        <f t="shared" si="99"/>
        <v>#REF!</v>
      </c>
      <c r="IFN22" s="128" t="e">
        <f t="shared" si="99"/>
        <v>#REF!</v>
      </c>
      <c r="IFO22" s="128" t="e">
        <f t="shared" si="99"/>
        <v>#REF!</v>
      </c>
      <c r="IFP22" s="128" t="e">
        <f t="shared" si="99"/>
        <v>#REF!</v>
      </c>
      <c r="IFQ22" s="128" t="e">
        <f t="shared" si="99"/>
        <v>#REF!</v>
      </c>
      <c r="IFR22" s="128" t="e">
        <f t="shared" si="99"/>
        <v>#REF!</v>
      </c>
      <c r="IFS22" s="128" t="e">
        <f t="shared" si="99"/>
        <v>#REF!</v>
      </c>
      <c r="IFT22" s="128" t="e">
        <f t="shared" si="99"/>
        <v>#REF!</v>
      </c>
      <c r="IFU22" s="128" t="e">
        <f t="shared" si="99"/>
        <v>#REF!</v>
      </c>
      <c r="IFV22" s="128" t="e">
        <f t="shared" si="99"/>
        <v>#REF!</v>
      </c>
      <c r="IFW22" s="128" t="e">
        <f t="shared" si="99"/>
        <v>#REF!</v>
      </c>
      <c r="IFX22" s="128" t="e">
        <f t="shared" si="99"/>
        <v>#REF!</v>
      </c>
      <c r="IFY22" s="128" t="e">
        <f t="shared" si="99"/>
        <v>#REF!</v>
      </c>
      <c r="IFZ22" s="128" t="e">
        <f t="shared" si="99"/>
        <v>#REF!</v>
      </c>
      <c r="IGA22" s="128" t="e">
        <f t="shared" si="99"/>
        <v>#REF!</v>
      </c>
      <c r="IGB22" s="128" t="e">
        <f t="shared" si="99"/>
        <v>#REF!</v>
      </c>
      <c r="IGC22" s="128" t="e">
        <f t="shared" si="99"/>
        <v>#REF!</v>
      </c>
      <c r="IGD22" s="128" t="e">
        <f t="shared" si="99"/>
        <v>#REF!</v>
      </c>
      <c r="IGE22" s="128" t="e">
        <f t="shared" si="99"/>
        <v>#REF!</v>
      </c>
      <c r="IGF22" s="128" t="e">
        <f t="shared" si="99"/>
        <v>#REF!</v>
      </c>
      <c r="IGG22" s="128" t="e">
        <f t="shared" si="99"/>
        <v>#REF!</v>
      </c>
      <c r="IGH22" s="128" t="e">
        <f t="shared" si="99"/>
        <v>#REF!</v>
      </c>
      <c r="IGI22" s="128" t="e">
        <f t="shared" si="99"/>
        <v>#REF!</v>
      </c>
      <c r="IGJ22" s="128" t="e">
        <f t="shared" si="99"/>
        <v>#REF!</v>
      </c>
      <c r="IGK22" s="128" t="e">
        <f t="shared" si="99"/>
        <v>#REF!</v>
      </c>
      <c r="IGL22" s="128" t="e">
        <f t="shared" si="99"/>
        <v>#REF!</v>
      </c>
      <c r="IGM22" s="128" t="e">
        <f t="shared" si="99"/>
        <v>#REF!</v>
      </c>
      <c r="IGN22" s="128" t="e">
        <f t="shared" si="99"/>
        <v>#REF!</v>
      </c>
      <c r="IGO22" s="128" t="e">
        <f t="shared" si="99"/>
        <v>#REF!</v>
      </c>
      <c r="IGP22" s="128" t="e">
        <f t="shared" si="99"/>
        <v>#REF!</v>
      </c>
      <c r="IGQ22" s="128" t="e">
        <f t="shared" si="99"/>
        <v>#REF!</v>
      </c>
      <c r="IGR22" s="128" t="e">
        <f t="shared" si="99"/>
        <v>#REF!</v>
      </c>
      <c r="IGS22" s="128" t="e">
        <f t="shared" si="99"/>
        <v>#REF!</v>
      </c>
      <c r="IGT22" s="128" t="e">
        <f t="shared" si="99"/>
        <v>#REF!</v>
      </c>
      <c r="IGU22" s="128" t="e">
        <f t="shared" si="99"/>
        <v>#REF!</v>
      </c>
      <c r="IGV22" s="128" t="e">
        <f t="shared" si="99"/>
        <v>#REF!</v>
      </c>
      <c r="IGW22" s="128" t="e">
        <f t="shared" si="99"/>
        <v>#REF!</v>
      </c>
      <c r="IGX22" s="128" t="e">
        <f t="shared" si="99"/>
        <v>#REF!</v>
      </c>
      <c r="IGY22" s="128" t="e">
        <f t="shared" si="99"/>
        <v>#REF!</v>
      </c>
      <c r="IGZ22" s="128" t="e">
        <f t="shared" si="99"/>
        <v>#REF!</v>
      </c>
      <c r="IHA22" s="128" t="e">
        <f t="shared" ref="IHA22:IJL22" si="100">IHG22</f>
        <v>#REF!</v>
      </c>
      <c r="IHB22" s="128" t="e">
        <f t="shared" si="100"/>
        <v>#REF!</v>
      </c>
      <c r="IHC22" s="128" t="e">
        <f t="shared" si="100"/>
        <v>#REF!</v>
      </c>
      <c r="IHD22" s="128" t="e">
        <f t="shared" si="100"/>
        <v>#REF!</v>
      </c>
      <c r="IHE22" s="128" t="e">
        <f t="shared" si="100"/>
        <v>#REF!</v>
      </c>
      <c r="IHF22" s="128" t="e">
        <f t="shared" si="100"/>
        <v>#REF!</v>
      </c>
      <c r="IHG22" s="128" t="e">
        <f t="shared" si="100"/>
        <v>#REF!</v>
      </c>
      <c r="IHH22" s="128" t="e">
        <f t="shared" si="100"/>
        <v>#REF!</v>
      </c>
      <c r="IHI22" s="128" t="e">
        <f t="shared" si="100"/>
        <v>#REF!</v>
      </c>
      <c r="IHJ22" s="128" t="e">
        <f t="shared" si="100"/>
        <v>#REF!</v>
      </c>
      <c r="IHK22" s="128" t="e">
        <f t="shared" si="100"/>
        <v>#REF!</v>
      </c>
      <c r="IHL22" s="128" t="e">
        <f t="shared" si="100"/>
        <v>#REF!</v>
      </c>
      <c r="IHM22" s="128" t="e">
        <f t="shared" si="100"/>
        <v>#REF!</v>
      </c>
      <c r="IHN22" s="128" t="e">
        <f t="shared" si="100"/>
        <v>#REF!</v>
      </c>
      <c r="IHO22" s="128" t="e">
        <f t="shared" si="100"/>
        <v>#REF!</v>
      </c>
      <c r="IHP22" s="128" t="e">
        <f t="shared" si="100"/>
        <v>#REF!</v>
      </c>
      <c r="IHQ22" s="128" t="e">
        <f t="shared" si="100"/>
        <v>#REF!</v>
      </c>
      <c r="IHR22" s="128" t="e">
        <f t="shared" si="100"/>
        <v>#REF!</v>
      </c>
      <c r="IHS22" s="128" t="e">
        <f t="shared" si="100"/>
        <v>#REF!</v>
      </c>
      <c r="IHT22" s="128" t="e">
        <f t="shared" si="100"/>
        <v>#REF!</v>
      </c>
      <c r="IHU22" s="128" t="e">
        <f t="shared" si="100"/>
        <v>#REF!</v>
      </c>
      <c r="IHV22" s="128" t="e">
        <f t="shared" si="100"/>
        <v>#REF!</v>
      </c>
      <c r="IHW22" s="128" t="e">
        <f t="shared" si="100"/>
        <v>#REF!</v>
      </c>
      <c r="IHX22" s="128" t="e">
        <f t="shared" si="100"/>
        <v>#REF!</v>
      </c>
      <c r="IHY22" s="128" t="e">
        <f t="shared" si="100"/>
        <v>#REF!</v>
      </c>
      <c r="IHZ22" s="128" t="e">
        <f t="shared" si="100"/>
        <v>#REF!</v>
      </c>
      <c r="IIA22" s="128" t="e">
        <f t="shared" si="100"/>
        <v>#REF!</v>
      </c>
      <c r="IIB22" s="128" t="e">
        <f t="shared" si="100"/>
        <v>#REF!</v>
      </c>
      <c r="IIC22" s="128" t="e">
        <f t="shared" si="100"/>
        <v>#REF!</v>
      </c>
      <c r="IID22" s="128" t="e">
        <f t="shared" si="100"/>
        <v>#REF!</v>
      </c>
      <c r="IIE22" s="128" t="e">
        <f t="shared" si="100"/>
        <v>#REF!</v>
      </c>
      <c r="IIF22" s="128" t="e">
        <f t="shared" si="100"/>
        <v>#REF!</v>
      </c>
      <c r="IIG22" s="128" t="e">
        <f t="shared" si="100"/>
        <v>#REF!</v>
      </c>
      <c r="IIH22" s="128" t="e">
        <f t="shared" si="100"/>
        <v>#REF!</v>
      </c>
      <c r="III22" s="128" t="e">
        <f t="shared" si="100"/>
        <v>#REF!</v>
      </c>
      <c r="IIJ22" s="128" t="e">
        <f t="shared" si="100"/>
        <v>#REF!</v>
      </c>
      <c r="IIK22" s="128" t="e">
        <f t="shared" si="100"/>
        <v>#REF!</v>
      </c>
      <c r="IIL22" s="128" t="e">
        <f t="shared" si="100"/>
        <v>#REF!</v>
      </c>
      <c r="IIM22" s="128" t="e">
        <f t="shared" si="100"/>
        <v>#REF!</v>
      </c>
      <c r="IIN22" s="128" t="e">
        <f t="shared" si="100"/>
        <v>#REF!</v>
      </c>
      <c r="IIO22" s="128" t="e">
        <f t="shared" si="100"/>
        <v>#REF!</v>
      </c>
      <c r="IIP22" s="128" t="e">
        <f t="shared" si="100"/>
        <v>#REF!</v>
      </c>
      <c r="IIQ22" s="128" t="e">
        <f t="shared" si="100"/>
        <v>#REF!</v>
      </c>
      <c r="IIR22" s="128" t="e">
        <f t="shared" si="100"/>
        <v>#REF!</v>
      </c>
      <c r="IIS22" s="128" t="e">
        <f t="shared" si="100"/>
        <v>#REF!</v>
      </c>
      <c r="IIT22" s="128" t="e">
        <f t="shared" si="100"/>
        <v>#REF!</v>
      </c>
      <c r="IIU22" s="128" t="e">
        <f t="shared" si="100"/>
        <v>#REF!</v>
      </c>
      <c r="IIV22" s="128" t="e">
        <f t="shared" si="100"/>
        <v>#REF!</v>
      </c>
      <c r="IIW22" s="128" t="e">
        <f t="shared" si="100"/>
        <v>#REF!</v>
      </c>
      <c r="IIX22" s="128" t="e">
        <f t="shared" si="100"/>
        <v>#REF!</v>
      </c>
      <c r="IIY22" s="128" t="e">
        <f t="shared" si="100"/>
        <v>#REF!</v>
      </c>
      <c r="IIZ22" s="128" t="e">
        <f t="shared" si="100"/>
        <v>#REF!</v>
      </c>
      <c r="IJA22" s="128" t="e">
        <f t="shared" si="100"/>
        <v>#REF!</v>
      </c>
      <c r="IJB22" s="128" t="e">
        <f t="shared" si="100"/>
        <v>#REF!</v>
      </c>
      <c r="IJC22" s="128" t="e">
        <f t="shared" si="100"/>
        <v>#REF!</v>
      </c>
      <c r="IJD22" s="128" t="e">
        <f t="shared" si="100"/>
        <v>#REF!</v>
      </c>
      <c r="IJE22" s="128" t="e">
        <f t="shared" si="100"/>
        <v>#REF!</v>
      </c>
      <c r="IJF22" s="128" t="e">
        <f t="shared" si="100"/>
        <v>#REF!</v>
      </c>
      <c r="IJG22" s="128" t="e">
        <f t="shared" si="100"/>
        <v>#REF!</v>
      </c>
      <c r="IJH22" s="128" t="e">
        <f t="shared" si="100"/>
        <v>#REF!</v>
      </c>
      <c r="IJI22" s="128" t="e">
        <f t="shared" si="100"/>
        <v>#REF!</v>
      </c>
      <c r="IJJ22" s="128" t="e">
        <f t="shared" si="100"/>
        <v>#REF!</v>
      </c>
      <c r="IJK22" s="128" t="e">
        <f t="shared" si="100"/>
        <v>#REF!</v>
      </c>
      <c r="IJL22" s="128" t="e">
        <f t="shared" si="100"/>
        <v>#REF!</v>
      </c>
      <c r="IJM22" s="128" t="e">
        <f t="shared" ref="IJM22:ILX22" si="101">IJS22</f>
        <v>#REF!</v>
      </c>
      <c r="IJN22" s="128" t="e">
        <f t="shared" si="101"/>
        <v>#REF!</v>
      </c>
      <c r="IJO22" s="128" t="e">
        <f t="shared" si="101"/>
        <v>#REF!</v>
      </c>
      <c r="IJP22" s="128" t="e">
        <f t="shared" si="101"/>
        <v>#REF!</v>
      </c>
      <c r="IJQ22" s="128" t="e">
        <f t="shared" si="101"/>
        <v>#REF!</v>
      </c>
      <c r="IJR22" s="128" t="e">
        <f t="shared" si="101"/>
        <v>#REF!</v>
      </c>
      <c r="IJS22" s="128" t="e">
        <f t="shared" si="101"/>
        <v>#REF!</v>
      </c>
      <c r="IJT22" s="128" t="e">
        <f t="shared" si="101"/>
        <v>#REF!</v>
      </c>
      <c r="IJU22" s="128" t="e">
        <f t="shared" si="101"/>
        <v>#REF!</v>
      </c>
      <c r="IJV22" s="128" t="e">
        <f t="shared" si="101"/>
        <v>#REF!</v>
      </c>
      <c r="IJW22" s="128" t="e">
        <f t="shared" si="101"/>
        <v>#REF!</v>
      </c>
      <c r="IJX22" s="128" t="e">
        <f t="shared" si="101"/>
        <v>#REF!</v>
      </c>
      <c r="IJY22" s="128" t="e">
        <f t="shared" si="101"/>
        <v>#REF!</v>
      </c>
      <c r="IJZ22" s="128" t="e">
        <f t="shared" si="101"/>
        <v>#REF!</v>
      </c>
      <c r="IKA22" s="128" t="e">
        <f t="shared" si="101"/>
        <v>#REF!</v>
      </c>
      <c r="IKB22" s="128" t="e">
        <f t="shared" si="101"/>
        <v>#REF!</v>
      </c>
      <c r="IKC22" s="128" t="e">
        <f t="shared" si="101"/>
        <v>#REF!</v>
      </c>
      <c r="IKD22" s="128" t="e">
        <f t="shared" si="101"/>
        <v>#REF!</v>
      </c>
      <c r="IKE22" s="128" t="e">
        <f t="shared" si="101"/>
        <v>#REF!</v>
      </c>
      <c r="IKF22" s="128" t="e">
        <f t="shared" si="101"/>
        <v>#REF!</v>
      </c>
      <c r="IKG22" s="128" t="e">
        <f t="shared" si="101"/>
        <v>#REF!</v>
      </c>
      <c r="IKH22" s="128" t="e">
        <f t="shared" si="101"/>
        <v>#REF!</v>
      </c>
      <c r="IKI22" s="128" t="e">
        <f t="shared" si="101"/>
        <v>#REF!</v>
      </c>
      <c r="IKJ22" s="128" t="e">
        <f t="shared" si="101"/>
        <v>#REF!</v>
      </c>
      <c r="IKK22" s="128" t="e">
        <f t="shared" si="101"/>
        <v>#REF!</v>
      </c>
      <c r="IKL22" s="128" t="e">
        <f t="shared" si="101"/>
        <v>#REF!</v>
      </c>
      <c r="IKM22" s="128" t="e">
        <f t="shared" si="101"/>
        <v>#REF!</v>
      </c>
      <c r="IKN22" s="128" t="e">
        <f t="shared" si="101"/>
        <v>#REF!</v>
      </c>
      <c r="IKO22" s="128" t="e">
        <f t="shared" si="101"/>
        <v>#REF!</v>
      </c>
      <c r="IKP22" s="128" t="e">
        <f t="shared" si="101"/>
        <v>#REF!</v>
      </c>
      <c r="IKQ22" s="128" t="e">
        <f t="shared" si="101"/>
        <v>#REF!</v>
      </c>
      <c r="IKR22" s="128" t="e">
        <f t="shared" si="101"/>
        <v>#REF!</v>
      </c>
      <c r="IKS22" s="128" t="e">
        <f t="shared" si="101"/>
        <v>#REF!</v>
      </c>
      <c r="IKT22" s="128" t="e">
        <f t="shared" si="101"/>
        <v>#REF!</v>
      </c>
      <c r="IKU22" s="128" t="e">
        <f t="shared" si="101"/>
        <v>#REF!</v>
      </c>
      <c r="IKV22" s="128" t="e">
        <f t="shared" si="101"/>
        <v>#REF!</v>
      </c>
      <c r="IKW22" s="128" t="e">
        <f t="shared" si="101"/>
        <v>#REF!</v>
      </c>
      <c r="IKX22" s="128" t="e">
        <f t="shared" si="101"/>
        <v>#REF!</v>
      </c>
      <c r="IKY22" s="128" t="e">
        <f t="shared" si="101"/>
        <v>#REF!</v>
      </c>
      <c r="IKZ22" s="128" t="e">
        <f t="shared" si="101"/>
        <v>#REF!</v>
      </c>
      <c r="ILA22" s="128" t="e">
        <f t="shared" si="101"/>
        <v>#REF!</v>
      </c>
      <c r="ILB22" s="128" t="e">
        <f t="shared" si="101"/>
        <v>#REF!</v>
      </c>
      <c r="ILC22" s="128" t="e">
        <f t="shared" si="101"/>
        <v>#REF!</v>
      </c>
      <c r="ILD22" s="128" t="e">
        <f t="shared" si="101"/>
        <v>#REF!</v>
      </c>
      <c r="ILE22" s="128" t="e">
        <f t="shared" si="101"/>
        <v>#REF!</v>
      </c>
      <c r="ILF22" s="128" t="e">
        <f t="shared" si="101"/>
        <v>#REF!</v>
      </c>
      <c r="ILG22" s="128" t="e">
        <f t="shared" si="101"/>
        <v>#REF!</v>
      </c>
      <c r="ILH22" s="128" t="e">
        <f t="shared" si="101"/>
        <v>#REF!</v>
      </c>
      <c r="ILI22" s="128" t="e">
        <f t="shared" si="101"/>
        <v>#REF!</v>
      </c>
      <c r="ILJ22" s="128" t="e">
        <f t="shared" si="101"/>
        <v>#REF!</v>
      </c>
      <c r="ILK22" s="128" t="e">
        <f t="shared" si="101"/>
        <v>#REF!</v>
      </c>
      <c r="ILL22" s="128" t="e">
        <f t="shared" si="101"/>
        <v>#REF!</v>
      </c>
      <c r="ILM22" s="128" t="e">
        <f t="shared" si="101"/>
        <v>#REF!</v>
      </c>
      <c r="ILN22" s="128" t="e">
        <f t="shared" si="101"/>
        <v>#REF!</v>
      </c>
      <c r="ILO22" s="128" t="e">
        <f t="shared" si="101"/>
        <v>#REF!</v>
      </c>
      <c r="ILP22" s="128" t="e">
        <f t="shared" si="101"/>
        <v>#REF!</v>
      </c>
      <c r="ILQ22" s="128" t="e">
        <f t="shared" si="101"/>
        <v>#REF!</v>
      </c>
      <c r="ILR22" s="128" t="e">
        <f t="shared" si="101"/>
        <v>#REF!</v>
      </c>
      <c r="ILS22" s="128" t="e">
        <f t="shared" si="101"/>
        <v>#REF!</v>
      </c>
      <c r="ILT22" s="128" t="e">
        <f t="shared" si="101"/>
        <v>#REF!</v>
      </c>
      <c r="ILU22" s="128" t="e">
        <f t="shared" si="101"/>
        <v>#REF!</v>
      </c>
      <c r="ILV22" s="128" t="e">
        <f t="shared" si="101"/>
        <v>#REF!</v>
      </c>
      <c r="ILW22" s="128" t="e">
        <f t="shared" si="101"/>
        <v>#REF!</v>
      </c>
      <c r="ILX22" s="128" t="e">
        <f t="shared" si="101"/>
        <v>#REF!</v>
      </c>
      <c r="ILY22" s="128" t="e">
        <f t="shared" ref="ILY22:IOJ22" si="102">IME22</f>
        <v>#REF!</v>
      </c>
      <c r="ILZ22" s="128" t="e">
        <f t="shared" si="102"/>
        <v>#REF!</v>
      </c>
      <c r="IMA22" s="128" t="e">
        <f t="shared" si="102"/>
        <v>#REF!</v>
      </c>
      <c r="IMB22" s="128" t="e">
        <f t="shared" si="102"/>
        <v>#REF!</v>
      </c>
      <c r="IMC22" s="128" t="e">
        <f t="shared" si="102"/>
        <v>#REF!</v>
      </c>
      <c r="IMD22" s="128" t="e">
        <f t="shared" si="102"/>
        <v>#REF!</v>
      </c>
      <c r="IME22" s="128" t="e">
        <f t="shared" si="102"/>
        <v>#REF!</v>
      </c>
      <c r="IMF22" s="128" t="e">
        <f t="shared" si="102"/>
        <v>#REF!</v>
      </c>
      <c r="IMG22" s="128" t="e">
        <f t="shared" si="102"/>
        <v>#REF!</v>
      </c>
      <c r="IMH22" s="128" t="e">
        <f t="shared" si="102"/>
        <v>#REF!</v>
      </c>
      <c r="IMI22" s="128" t="e">
        <f t="shared" si="102"/>
        <v>#REF!</v>
      </c>
      <c r="IMJ22" s="128" t="e">
        <f t="shared" si="102"/>
        <v>#REF!</v>
      </c>
      <c r="IMK22" s="128" t="e">
        <f t="shared" si="102"/>
        <v>#REF!</v>
      </c>
      <c r="IML22" s="128" t="e">
        <f t="shared" si="102"/>
        <v>#REF!</v>
      </c>
      <c r="IMM22" s="128" t="e">
        <f t="shared" si="102"/>
        <v>#REF!</v>
      </c>
      <c r="IMN22" s="128" t="e">
        <f t="shared" si="102"/>
        <v>#REF!</v>
      </c>
      <c r="IMO22" s="128" t="e">
        <f t="shared" si="102"/>
        <v>#REF!</v>
      </c>
      <c r="IMP22" s="128" t="e">
        <f t="shared" si="102"/>
        <v>#REF!</v>
      </c>
      <c r="IMQ22" s="128" t="e">
        <f t="shared" si="102"/>
        <v>#REF!</v>
      </c>
      <c r="IMR22" s="128" t="e">
        <f t="shared" si="102"/>
        <v>#REF!</v>
      </c>
      <c r="IMS22" s="128" t="e">
        <f t="shared" si="102"/>
        <v>#REF!</v>
      </c>
      <c r="IMT22" s="128" t="e">
        <f t="shared" si="102"/>
        <v>#REF!</v>
      </c>
      <c r="IMU22" s="128" t="e">
        <f t="shared" si="102"/>
        <v>#REF!</v>
      </c>
      <c r="IMV22" s="128" t="e">
        <f t="shared" si="102"/>
        <v>#REF!</v>
      </c>
      <c r="IMW22" s="128" t="e">
        <f t="shared" si="102"/>
        <v>#REF!</v>
      </c>
      <c r="IMX22" s="128" t="e">
        <f t="shared" si="102"/>
        <v>#REF!</v>
      </c>
      <c r="IMY22" s="128" t="e">
        <f t="shared" si="102"/>
        <v>#REF!</v>
      </c>
      <c r="IMZ22" s="128" t="e">
        <f t="shared" si="102"/>
        <v>#REF!</v>
      </c>
      <c r="INA22" s="128" t="e">
        <f t="shared" si="102"/>
        <v>#REF!</v>
      </c>
      <c r="INB22" s="128" t="e">
        <f t="shared" si="102"/>
        <v>#REF!</v>
      </c>
      <c r="INC22" s="128" t="e">
        <f t="shared" si="102"/>
        <v>#REF!</v>
      </c>
      <c r="IND22" s="128" t="e">
        <f t="shared" si="102"/>
        <v>#REF!</v>
      </c>
      <c r="INE22" s="128" t="e">
        <f t="shared" si="102"/>
        <v>#REF!</v>
      </c>
      <c r="INF22" s="128" t="e">
        <f t="shared" si="102"/>
        <v>#REF!</v>
      </c>
      <c r="ING22" s="128" t="e">
        <f t="shared" si="102"/>
        <v>#REF!</v>
      </c>
      <c r="INH22" s="128" t="e">
        <f t="shared" si="102"/>
        <v>#REF!</v>
      </c>
      <c r="INI22" s="128" t="e">
        <f t="shared" si="102"/>
        <v>#REF!</v>
      </c>
      <c r="INJ22" s="128" t="e">
        <f t="shared" si="102"/>
        <v>#REF!</v>
      </c>
      <c r="INK22" s="128" t="e">
        <f t="shared" si="102"/>
        <v>#REF!</v>
      </c>
      <c r="INL22" s="128" t="e">
        <f t="shared" si="102"/>
        <v>#REF!</v>
      </c>
      <c r="INM22" s="128" t="e">
        <f t="shared" si="102"/>
        <v>#REF!</v>
      </c>
      <c r="INN22" s="128" t="e">
        <f t="shared" si="102"/>
        <v>#REF!</v>
      </c>
      <c r="INO22" s="128" t="e">
        <f t="shared" si="102"/>
        <v>#REF!</v>
      </c>
      <c r="INP22" s="128" t="e">
        <f t="shared" si="102"/>
        <v>#REF!</v>
      </c>
      <c r="INQ22" s="128" t="e">
        <f t="shared" si="102"/>
        <v>#REF!</v>
      </c>
      <c r="INR22" s="128" t="e">
        <f t="shared" si="102"/>
        <v>#REF!</v>
      </c>
      <c r="INS22" s="128" t="e">
        <f t="shared" si="102"/>
        <v>#REF!</v>
      </c>
      <c r="INT22" s="128" t="e">
        <f t="shared" si="102"/>
        <v>#REF!</v>
      </c>
      <c r="INU22" s="128" t="e">
        <f t="shared" si="102"/>
        <v>#REF!</v>
      </c>
      <c r="INV22" s="128" t="e">
        <f t="shared" si="102"/>
        <v>#REF!</v>
      </c>
      <c r="INW22" s="128" t="e">
        <f t="shared" si="102"/>
        <v>#REF!</v>
      </c>
      <c r="INX22" s="128" t="e">
        <f t="shared" si="102"/>
        <v>#REF!</v>
      </c>
      <c r="INY22" s="128" t="e">
        <f t="shared" si="102"/>
        <v>#REF!</v>
      </c>
      <c r="INZ22" s="128" t="e">
        <f t="shared" si="102"/>
        <v>#REF!</v>
      </c>
      <c r="IOA22" s="128" t="e">
        <f t="shared" si="102"/>
        <v>#REF!</v>
      </c>
      <c r="IOB22" s="128" t="e">
        <f t="shared" si="102"/>
        <v>#REF!</v>
      </c>
      <c r="IOC22" s="128" t="e">
        <f t="shared" si="102"/>
        <v>#REF!</v>
      </c>
      <c r="IOD22" s="128" t="e">
        <f t="shared" si="102"/>
        <v>#REF!</v>
      </c>
      <c r="IOE22" s="128" t="e">
        <f t="shared" si="102"/>
        <v>#REF!</v>
      </c>
      <c r="IOF22" s="128" t="e">
        <f t="shared" si="102"/>
        <v>#REF!</v>
      </c>
      <c r="IOG22" s="128" t="e">
        <f t="shared" si="102"/>
        <v>#REF!</v>
      </c>
      <c r="IOH22" s="128" t="e">
        <f t="shared" si="102"/>
        <v>#REF!</v>
      </c>
      <c r="IOI22" s="128" t="e">
        <f t="shared" si="102"/>
        <v>#REF!</v>
      </c>
      <c r="IOJ22" s="128" t="e">
        <f t="shared" si="102"/>
        <v>#REF!</v>
      </c>
      <c r="IOK22" s="128" t="e">
        <f t="shared" ref="IOK22:IQV22" si="103">IOQ22</f>
        <v>#REF!</v>
      </c>
      <c r="IOL22" s="128" t="e">
        <f t="shared" si="103"/>
        <v>#REF!</v>
      </c>
      <c r="IOM22" s="128" t="e">
        <f t="shared" si="103"/>
        <v>#REF!</v>
      </c>
      <c r="ION22" s="128" t="e">
        <f t="shared" si="103"/>
        <v>#REF!</v>
      </c>
      <c r="IOO22" s="128" t="e">
        <f t="shared" si="103"/>
        <v>#REF!</v>
      </c>
      <c r="IOP22" s="128" t="e">
        <f t="shared" si="103"/>
        <v>#REF!</v>
      </c>
      <c r="IOQ22" s="128" t="e">
        <f t="shared" si="103"/>
        <v>#REF!</v>
      </c>
      <c r="IOR22" s="128" t="e">
        <f t="shared" si="103"/>
        <v>#REF!</v>
      </c>
      <c r="IOS22" s="128" t="e">
        <f t="shared" si="103"/>
        <v>#REF!</v>
      </c>
      <c r="IOT22" s="128" t="e">
        <f t="shared" si="103"/>
        <v>#REF!</v>
      </c>
      <c r="IOU22" s="128" t="e">
        <f t="shared" si="103"/>
        <v>#REF!</v>
      </c>
      <c r="IOV22" s="128" t="e">
        <f t="shared" si="103"/>
        <v>#REF!</v>
      </c>
      <c r="IOW22" s="128" t="e">
        <f t="shared" si="103"/>
        <v>#REF!</v>
      </c>
      <c r="IOX22" s="128" t="e">
        <f t="shared" si="103"/>
        <v>#REF!</v>
      </c>
      <c r="IOY22" s="128" t="e">
        <f t="shared" si="103"/>
        <v>#REF!</v>
      </c>
      <c r="IOZ22" s="128" t="e">
        <f t="shared" si="103"/>
        <v>#REF!</v>
      </c>
      <c r="IPA22" s="128" t="e">
        <f t="shared" si="103"/>
        <v>#REF!</v>
      </c>
      <c r="IPB22" s="128" t="e">
        <f t="shared" si="103"/>
        <v>#REF!</v>
      </c>
      <c r="IPC22" s="128" t="e">
        <f t="shared" si="103"/>
        <v>#REF!</v>
      </c>
      <c r="IPD22" s="128" t="e">
        <f t="shared" si="103"/>
        <v>#REF!</v>
      </c>
      <c r="IPE22" s="128" t="e">
        <f t="shared" si="103"/>
        <v>#REF!</v>
      </c>
      <c r="IPF22" s="128" t="e">
        <f t="shared" si="103"/>
        <v>#REF!</v>
      </c>
      <c r="IPG22" s="128" t="e">
        <f t="shared" si="103"/>
        <v>#REF!</v>
      </c>
      <c r="IPH22" s="128" t="e">
        <f t="shared" si="103"/>
        <v>#REF!</v>
      </c>
      <c r="IPI22" s="128" t="e">
        <f t="shared" si="103"/>
        <v>#REF!</v>
      </c>
      <c r="IPJ22" s="128" t="e">
        <f t="shared" si="103"/>
        <v>#REF!</v>
      </c>
      <c r="IPK22" s="128" t="e">
        <f t="shared" si="103"/>
        <v>#REF!</v>
      </c>
      <c r="IPL22" s="128" t="e">
        <f t="shared" si="103"/>
        <v>#REF!</v>
      </c>
      <c r="IPM22" s="128" t="e">
        <f t="shared" si="103"/>
        <v>#REF!</v>
      </c>
      <c r="IPN22" s="128" t="e">
        <f t="shared" si="103"/>
        <v>#REF!</v>
      </c>
      <c r="IPO22" s="128" t="e">
        <f t="shared" si="103"/>
        <v>#REF!</v>
      </c>
      <c r="IPP22" s="128" t="e">
        <f t="shared" si="103"/>
        <v>#REF!</v>
      </c>
      <c r="IPQ22" s="128" t="e">
        <f t="shared" si="103"/>
        <v>#REF!</v>
      </c>
      <c r="IPR22" s="128" t="e">
        <f t="shared" si="103"/>
        <v>#REF!</v>
      </c>
      <c r="IPS22" s="128" t="e">
        <f t="shared" si="103"/>
        <v>#REF!</v>
      </c>
      <c r="IPT22" s="128" t="e">
        <f t="shared" si="103"/>
        <v>#REF!</v>
      </c>
      <c r="IPU22" s="128" t="e">
        <f t="shared" si="103"/>
        <v>#REF!</v>
      </c>
      <c r="IPV22" s="128" t="e">
        <f t="shared" si="103"/>
        <v>#REF!</v>
      </c>
      <c r="IPW22" s="128" t="e">
        <f t="shared" si="103"/>
        <v>#REF!</v>
      </c>
      <c r="IPX22" s="128" t="e">
        <f t="shared" si="103"/>
        <v>#REF!</v>
      </c>
      <c r="IPY22" s="128" t="e">
        <f t="shared" si="103"/>
        <v>#REF!</v>
      </c>
      <c r="IPZ22" s="128" t="e">
        <f t="shared" si="103"/>
        <v>#REF!</v>
      </c>
      <c r="IQA22" s="128" t="e">
        <f t="shared" si="103"/>
        <v>#REF!</v>
      </c>
      <c r="IQB22" s="128" t="e">
        <f t="shared" si="103"/>
        <v>#REF!</v>
      </c>
      <c r="IQC22" s="128" t="e">
        <f t="shared" si="103"/>
        <v>#REF!</v>
      </c>
      <c r="IQD22" s="128" t="e">
        <f t="shared" si="103"/>
        <v>#REF!</v>
      </c>
      <c r="IQE22" s="128" t="e">
        <f t="shared" si="103"/>
        <v>#REF!</v>
      </c>
      <c r="IQF22" s="128" t="e">
        <f t="shared" si="103"/>
        <v>#REF!</v>
      </c>
      <c r="IQG22" s="128" t="e">
        <f t="shared" si="103"/>
        <v>#REF!</v>
      </c>
      <c r="IQH22" s="128" t="e">
        <f t="shared" si="103"/>
        <v>#REF!</v>
      </c>
      <c r="IQI22" s="128" t="e">
        <f t="shared" si="103"/>
        <v>#REF!</v>
      </c>
      <c r="IQJ22" s="128" t="e">
        <f t="shared" si="103"/>
        <v>#REF!</v>
      </c>
      <c r="IQK22" s="128" t="e">
        <f t="shared" si="103"/>
        <v>#REF!</v>
      </c>
      <c r="IQL22" s="128" t="e">
        <f t="shared" si="103"/>
        <v>#REF!</v>
      </c>
      <c r="IQM22" s="128" t="e">
        <f t="shared" si="103"/>
        <v>#REF!</v>
      </c>
      <c r="IQN22" s="128" t="e">
        <f t="shared" si="103"/>
        <v>#REF!</v>
      </c>
      <c r="IQO22" s="128" t="e">
        <f t="shared" si="103"/>
        <v>#REF!</v>
      </c>
      <c r="IQP22" s="128" t="e">
        <f t="shared" si="103"/>
        <v>#REF!</v>
      </c>
      <c r="IQQ22" s="128" t="e">
        <f t="shared" si="103"/>
        <v>#REF!</v>
      </c>
      <c r="IQR22" s="128" t="e">
        <f t="shared" si="103"/>
        <v>#REF!</v>
      </c>
      <c r="IQS22" s="128" t="e">
        <f t="shared" si="103"/>
        <v>#REF!</v>
      </c>
      <c r="IQT22" s="128" t="e">
        <f t="shared" si="103"/>
        <v>#REF!</v>
      </c>
      <c r="IQU22" s="128" t="e">
        <f t="shared" si="103"/>
        <v>#REF!</v>
      </c>
      <c r="IQV22" s="128" t="e">
        <f t="shared" si="103"/>
        <v>#REF!</v>
      </c>
      <c r="IQW22" s="128" t="e">
        <f t="shared" ref="IQW22:ITH22" si="104">IRC22</f>
        <v>#REF!</v>
      </c>
      <c r="IQX22" s="128" t="e">
        <f t="shared" si="104"/>
        <v>#REF!</v>
      </c>
      <c r="IQY22" s="128" t="e">
        <f t="shared" si="104"/>
        <v>#REF!</v>
      </c>
      <c r="IQZ22" s="128" t="e">
        <f t="shared" si="104"/>
        <v>#REF!</v>
      </c>
      <c r="IRA22" s="128" t="e">
        <f t="shared" si="104"/>
        <v>#REF!</v>
      </c>
      <c r="IRB22" s="128" t="e">
        <f t="shared" si="104"/>
        <v>#REF!</v>
      </c>
      <c r="IRC22" s="128" t="e">
        <f t="shared" si="104"/>
        <v>#REF!</v>
      </c>
      <c r="IRD22" s="128" t="e">
        <f t="shared" si="104"/>
        <v>#REF!</v>
      </c>
      <c r="IRE22" s="128" t="e">
        <f t="shared" si="104"/>
        <v>#REF!</v>
      </c>
      <c r="IRF22" s="128" t="e">
        <f t="shared" si="104"/>
        <v>#REF!</v>
      </c>
      <c r="IRG22" s="128" t="e">
        <f t="shared" si="104"/>
        <v>#REF!</v>
      </c>
      <c r="IRH22" s="128" t="e">
        <f t="shared" si="104"/>
        <v>#REF!</v>
      </c>
      <c r="IRI22" s="128" t="e">
        <f t="shared" si="104"/>
        <v>#REF!</v>
      </c>
      <c r="IRJ22" s="128" t="e">
        <f t="shared" si="104"/>
        <v>#REF!</v>
      </c>
      <c r="IRK22" s="128" t="e">
        <f t="shared" si="104"/>
        <v>#REF!</v>
      </c>
      <c r="IRL22" s="128" t="e">
        <f t="shared" si="104"/>
        <v>#REF!</v>
      </c>
      <c r="IRM22" s="128" t="e">
        <f t="shared" si="104"/>
        <v>#REF!</v>
      </c>
      <c r="IRN22" s="128" t="e">
        <f t="shared" si="104"/>
        <v>#REF!</v>
      </c>
      <c r="IRO22" s="128" t="e">
        <f t="shared" si="104"/>
        <v>#REF!</v>
      </c>
      <c r="IRP22" s="128" t="e">
        <f t="shared" si="104"/>
        <v>#REF!</v>
      </c>
      <c r="IRQ22" s="128" t="e">
        <f t="shared" si="104"/>
        <v>#REF!</v>
      </c>
      <c r="IRR22" s="128" t="e">
        <f t="shared" si="104"/>
        <v>#REF!</v>
      </c>
      <c r="IRS22" s="128" t="e">
        <f t="shared" si="104"/>
        <v>#REF!</v>
      </c>
      <c r="IRT22" s="128" t="e">
        <f t="shared" si="104"/>
        <v>#REF!</v>
      </c>
      <c r="IRU22" s="128" t="e">
        <f t="shared" si="104"/>
        <v>#REF!</v>
      </c>
      <c r="IRV22" s="128" t="e">
        <f t="shared" si="104"/>
        <v>#REF!</v>
      </c>
      <c r="IRW22" s="128" t="e">
        <f t="shared" si="104"/>
        <v>#REF!</v>
      </c>
      <c r="IRX22" s="128" t="e">
        <f t="shared" si="104"/>
        <v>#REF!</v>
      </c>
      <c r="IRY22" s="128" t="e">
        <f t="shared" si="104"/>
        <v>#REF!</v>
      </c>
      <c r="IRZ22" s="128" t="e">
        <f t="shared" si="104"/>
        <v>#REF!</v>
      </c>
      <c r="ISA22" s="128" t="e">
        <f t="shared" si="104"/>
        <v>#REF!</v>
      </c>
      <c r="ISB22" s="128" t="e">
        <f t="shared" si="104"/>
        <v>#REF!</v>
      </c>
      <c r="ISC22" s="128" t="e">
        <f t="shared" si="104"/>
        <v>#REF!</v>
      </c>
      <c r="ISD22" s="128" t="e">
        <f t="shared" si="104"/>
        <v>#REF!</v>
      </c>
      <c r="ISE22" s="128" t="e">
        <f t="shared" si="104"/>
        <v>#REF!</v>
      </c>
      <c r="ISF22" s="128" t="e">
        <f t="shared" si="104"/>
        <v>#REF!</v>
      </c>
      <c r="ISG22" s="128" t="e">
        <f t="shared" si="104"/>
        <v>#REF!</v>
      </c>
      <c r="ISH22" s="128" t="e">
        <f t="shared" si="104"/>
        <v>#REF!</v>
      </c>
      <c r="ISI22" s="128" t="e">
        <f t="shared" si="104"/>
        <v>#REF!</v>
      </c>
      <c r="ISJ22" s="128" t="e">
        <f t="shared" si="104"/>
        <v>#REF!</v>
      </c>
      <c r="ISK22" s="128" t="e">
        <f t="shared" si="104"/>
        <v>#REF!</v>
      </c>
      <c r="ISL22" s="128" t="e">
        <f t="shared" si="104"/>
        <v>#REF!</v>
      </c>
      <c r="ISM22" s="128" t="e">
        <f t="shared" si="104"/>
        <v>#REF!</v>
      </c>
      <c r="ISN22" s="128" t="e">
        <f t="shared" si="104"/>
        <v>#REF!</v>
      </c>
      <c r="ISO22" s="128" t="e">
        <f t="shared" si="104"/>
        <v>#REF!</v>
      </c>
      <c r="ISP22" s="128" t="e">
        <f t="shared" si="104"/>
        <v>#REF!</v>
      </c>
      <c r="ISQ22" s="128" t="e">
        <f t="shared" si="104"/>
        <v>#REF!</v>
      </c>
      <c r="ISR22" s="128" t="e">
        <f t="shared" si="104"/>
        <v>#REF!</v>
      </c>
      <c r="ISS22" s="128" t="e">
        <f t="shared" si="104"/>
        <v>#REF!</v>
      </c>
      <c r="IST22" s="128" t="e">
        <f t="shared" si="104"/>
        <v>#REF!</v>
      </c>
      <c r="ISU22" s="128" t="e">
        <f t="shared" si="104"/>
        <v>#REF!</v>
      </c>
      <c r="ISV22" s="128" t="e">
        <f t="shared" si="104"/>
        <v>#REF!</v>
      </c>
      <c r="ISW22" s="128" t="e">
        <f t="shared" si="104"/>
        <v>#REF!</v>
      </c>
      <c r="ISX22" s="128" t="e">
        <f t="shared" si="104"/>
        <v>#REF!</v>
      </c>
      <c r="ISY22" s="128" t="e">
        <f t="shared" si="104"/>
        <v>#REF!</v>
      </c>
      <c r="ISZ22" s="128" t="e">
        <f t="shared" si="104"/>
        <v>#REF!</v>
      </c>
      <c r="ITA22" s="128" t="e">
        <f t="shared" si="104"/>
        <v>#REF!</v>
      </c>
      <c r="ITB22" s="128" t="e">
        <f t="shared" si="104"/>
        <v>#REF!</v>
      </c>
      <c r="ITC22" s="128" t="e">
        <f t="shared" si="104"/>
        <v>#REF!</v>
      </c>
      <c r="ITD22" s="128" t="e">
        <f t="shared" si="104"/>
        <v>#REF!</v>
      </c>
      <c r="ITE22" s="128" t="e">
        <f t="shared" si="104"/>
        <v>#REF!</v>
      </c>
      <c r="ITF22" s="128" t="e">
        <f t="shared" si="104"/>
        <v>#REF!</v>
      </c>
      <c r="ITG22" s="128" t="e">
        <f t="shared" si="104"/>
        <v>#REF!</v>
      </c>
      <c r="ITH22" s="128" t="e">
        <f t="shared" si="104"/>
        <v>#REF!</v>
      </c>
      <c r="ITI22" s="128" t="e">
        <f t="shared" ref="ITI22:IVT22" si="105">ITO22</f>
        <v>#REF!</v>
      </c>
      <c r="ITJ22" s="128" t="e">
        <f t="shared" si="105"/>
        <v>#REF!</v>
      </c>
      <c r="ITK22" s="128" t="e">
        <f t="shared" si="105"/>
        <v>#REF!</v>
      </c>
      <c r="ITL22" s="128" t="e">
        <f t="shared" si="105"/>
        <v>#REF!</v>
      </c>
      <c r="ITM22" s="128" t="e">
        <f t="shared" si="105"/>
        <v>#REF!</v>
      </c>
      <c r="ITN22" s="128" t="e">
        <f t="shared" si="105"/>
        <v>#REF!</v>
      </c>
      <c r="ITO22" s="128" t="e">
        <f t="shared" si="105"/>
        <v>#REF!</v>
      </c>
      <c r="ITP22" s="128" t="e">
        <f t="shared" si="105"/>
        <v>#REF!</v>
      </c>
      <c r="ITQ22" s="128" t="e">
        <f t="shared" si="105"/>
        <v>#REF!</v>
      </c>
      <c r="ITR22" s="128" t="e">
        <f t="shared" si="105"/>
        <v>#REF!</v>
      </c>
      <c r="ITS22" s="128" t="e">
        <f t="shared" si="105"/>
        <v>#REF!</v>
      </c>
      <c r="ITT22" s="128" t="e">
        <f t="shared" si="105"/>
        <v>#REF!</v>
      </c>
      <c r="ITU22" s="128" t="e">
        <f t="shared" si="105"/>
        <v>#REF!</v>
      </c>
      <c r="ITV22" s="128" t="e">
        <f t="shared" si="105"/>
        <v>#REF!</v>
      </c>
      <c r="ITW22" s="128" t="e">
        <f t="shared" si="105"/>
        <v>#REF!</v>
      </c>
      <c r="ITX22" s="128" t="e">
        <f t="shared" si="105"/>
        <v>#REF!</v>
      </c>
      <c r="ITY22" s="128" t="e">
        <f t="shared" si="105"/>
        <v>#REF!</v>
      </c>
      <c r="ITZ22" s="128" t="e">
        <f t="shared" si="105"/>
        <v>#REF!</v>
      </c>
      <c r="IUA22" s="128" t="e">
        <f t="shared" si="105"/>
        <v>#REF!</v>
      </c>
      <c r="IUB22" s="128" t="e">
        <f t="shared" si="105"/>
        <v>#REF!</v>
      </c>
      <c r="IUC22" s="128" t="e">
        <f t="shared" si="105"/>
        <v>#REF!</v>
      </c>
      <c r="IUD22" s="128" t="e">
        <f t="shared" si="105"/>
        <v>#REF!</v>
      </c>
      <c r="IUE22" s="128" t="e">
        <f t="shared" si="105"/>
        <v>#REF!</v>
      </c>
      <c r="IUF22" s="128" t="e">
        <f t="shared" si="105"/>
        <v>#REF!</v>
      </c>
      <c r="IUG22" s="128" t="e">
        <f t="shared" si="105"/>
        <v>#REF!</v>
      </c>
      <c r="IUH22" s="128" t="e">
        <f t="shared" si="105"/>
        <v>#REF!</v>
      </c>
      <c r="IUI22" s="128" t="e">
        <f t="shared" si="105"/>
        <v>#REF!</v>
      </c>
      <c r="IUJ22" s="128" t="e">
        <f t="shared" si="105"/>
        <v>#REF!</v>
      </c>
      <c r="IUK22" s="128" t="e">
        <f t="shared" si="105"/>
        <v>#REF!</v>
      </c>
      <c r="IUL22" s="128" t="e">
        <f t="shared" si="105"/>
        <v>#REF!</v>
      </c>
      <c r="IUM22" s="128" t="e">
        <f t="shared" si="105"/>
        <v>#REF!</v>
      </c>
      <c r="IUN22" s="128" t="e">
        <f t="shared" si="105"/>
        <v>#REF!</v>
      </c>
      <c r="IUO22" s="128" t="e">
        <f t="shared" si="105"/>
        <v>#REF!</v>
      </c>
      <c r="IUP22" s="128" t="e">
        <f t="shared" si="105"/>
        <v>#REF!</v>
      </c>
      <c r="IUQ22" s="128" t="e">
        <f t="shared" si="105"/>
        <v>#REF!</v>
      </c>
      <c r="IUR22" s="128" t="e">
        <f t="shared" si="105"/>
        <v>#REF!</v>
      </c>
      <c r="IUS22" s="128" t="e">
        <f t="shared" si="105"/>
        <v>#REF!</v>
      </c>
      <c r="IUT22" s="128" t="e">
        <f t="shared" si="105"/>
        <v>#REF!</v>
      </c>
      <c r="IUU22" s="128" t="e">
        <f t="shared" si="105"/>
        <v>#REF!</v>
      </c>
      <c r="IUV22" s="128" t="e">
        <f t="shared" si="105"/>
        <v>#REF!</v>
      </c>
      <c r="IUW22" s="128" t="e">
        <f t="shared" si="105"/>
        <v>#REF!</v>
      </c>
      <c r="IUX22" s="128" t="e">
        <f t="shared" si="105"/>
        <v>#REF!</v>
      </c>
      <c r="IUY22" s="128" t="e">
        <f t="shared" si="105"/>
        <v>#REF!</v>
      </c>
      <c r="IUZ22" s="128" t="e">
        <f t="shared" si="105"/>
        <v>#REF!</v>
      </c>
      <c r="IVA22" s="128" t="e">
        <f t="shared" si="105"/>
        <v>#REF!</v>
      </c>
      <c r="IVB22" s="128" t="e">
        <f t="shared" si="105"/>
        <v>#REF!</v>
      </c>
      <c r="IVC22" s="128" t="e">
        <f t="shared" si="105"/>
        <v>#REF!</v>
      </c>
      <c r="IVD22" s="128" t="e">
        <f t="shared" si="105"/>
        <v>#REF!</v>
      </c>
      <c r="IVE22" s="128" t="e">
        <f t="shared" si="105"/>
        <v>#REF!</v>
      </c>
      <c r="IVF22" s="128" t="e">
        <f t="shared" si="105"/>
        <v>#REF!</v>
      </c>
      <c r="IVG22" s="128" t="e">
        <f t="shared" si="105"/>
        <v>#REF!</v>
      </c>
      <c r="IVH22" s="128" t="e">
        <f t="shared" si="105"/>
        <v>#REF!</v>
      </c>
      <c r="IVI22" s="128" t="e">
        <f t="shared" si="105"/>
        <v>#REF!</v>
      </c>
      <c r="IVJ22" s="128" t="e">
        <f t="shared" si="105"/>
        <v>#REF!</v>
      </c>
      <c r="IVK22" s="128" t="e">
        <f t="shared" si="105"/>
        <v>#REF!</v>
      </c>
      <c r="IVL22" s="128" t="e">
        <f t="shared" si="105"/>
        <v>#REF!</v>
      </c>
      <c r="IVM22" s="128" t="e">
        <f t="shared" si="105"/>
        <v>#REF!</v>
      </c>
      <c r="IVN22" s="128" t="e">
        <f t="shared" si="105"/>
        <v>#REF!</v>
      </c>
      <c r="IVO22" s="128" t="e">
        <f t="shared" si="105"/>
        <v>#REF!</v>
      </c>
      <c r="IVP22" s="128" t="e">
        <f t="shared" si="105"/>
        <v>#REF!</v>
      </c>
      <c r="IVQ22" s="128" t="e">
        <f t="shared" si="105"/>
        <v>#REF!</v>
      </c>
      <c r="IVR22" s="128" t="e">
        <f t="shared" si="105"/>
        <v>#REF!</v>
      </c>
      <c r="IVS22" s="128" t="e">
        <f t="shared" si="105"/>
        <v>#REF!</v>
      </c>
      <c r="IVT22" s="128" t="e">
        <f t="shared" si="105"/>
        <v>#REF!</v>
      </c>
      <c r="IVU22" s="128" t="e">
        <f t="shared" ref="IVU22:IYF22" si="106">IWA22</f>
        <v>#REF!</v>
      </c>
      <c r="IVV22" s="128" t="e">
        <f t="shared" si="106"/>
        <v>#REF!</v>
      </c>
      <c r="IVW22" s="128" t="e">
        <f t="shared" si="106"/>
        <v>#REF!</v>
      </c>
      <c r="IVX22" s="128" t="e">
        <f t="shared" si="106"/>
        <v>#REF!</v>
      </c>
      <c r="IVY22" s="128" t="e">
        <f t="shared" si="106"/>
        <v>#REF!</v>
      </c>
      <c r="IVZ22" s="128" t="e">
        <f t="shared" si="106"/>
        <v>#REF!</v>
      </c>
      <c r="IWA22" s="128" t="e">
        <f t="shared" si="106"/>
        <v>#REF!</v>
      </c>
      <c r="IWB22" s="128" t="e">
        <f t="shared" si="106"/>
        <v>#REF!</v>
      </c>
      <c r="IWC22" s="128" t="e">
        <f t="shared" si="106"/>
        <v>#REF!</v>
      </c>
      <c r="IWD22" s="128" t="e">
        <f t="shared" si="106"/>
        <v>#REF!</v>
      </c>
      <c r="IWE22" s="128" t="e">
        <f t="shared" si="106"/>
        <v>#REF!</v>
      </c>
      <c r="IWF22" s="128" t="e">
        <f t="shared" si="106"/>
        <v>#REF!</v>
      </c>
      <c r="IWG22" s="128" t="e">
        <f t="shared" si="106"/>
        <v>#REF!</v>
      </c>
      <c r="IWH22" s="128" t="e">
        <f t="shared" si="106"/>
        <v>#REF!</v>
      </c>
      <c r="IWI22" s="128" t="e">
        <f t="shared" si="106"/>
        <v>#REF!</v>
      </c>
      <c r="IWJ22" s="128" t="e">
        <f t="shared" si="106"/>
        <v>#REF!</v>
      </c>
      <c r="IWK22" s="128" t="e">
        <f t="shared" si="106"/>
        <v>#REF!</v>
      </c>
      <c r="IWL22" s="128" t="e">
        <f t="shared" si="106"/>
        <v>#REF!</v>
      </c>
      <c r="IWM22" s="128" t="e">
        <f t="shared" si="106"/>
        <v>#REF!</v>
      </c>
      <c r="IWN22" s="128" t="e">
        <f t="shared" si="106"/>
        <v>#REF!</v>
      </c>
      <c r="IWO22" s="128" t="e">
        <f t="shared" si="106"/>
        <v>#REF!</v>
      </c>
      <c r="IWP22" s="128" t="e">
        <f t="shared" si="106"/>
        <v>#REF!</v>
      </c>
      <c r="IWQ22" s="128" t="e">
        <f t="shared" si="106"/>
        <v>#REF!</v>
      </c>
      <c r="IWR22" s="128" t="e">
        <f t="shared" si="106"/>
        <v>#REF!</v>
      </c>
      <c r="IWS22" s="128" t="e">
        <f t="shared" si="106"/>
        <v>#REF!</v>
      </c>
      <c r="IWT22" s="128" t="e">
        <f t="shared" si="106"/>
        <v>#REF!</v>
      </c>
      <c r="IWU22" s="128" t="e">
        <f t="shared" si="106"/>
        <v>#REF!</v>
      </c>
      <c r="IWV22" s="128" t="e">
        <f t="shared" si="106"/>
        <v>#REF!</v>
      </c>
      <c r="IWW22" s="128" t="e">
        <f t="shared" si="106"/>
        <v>#REF!</v>
      </c>
      <c r="IWX22" s="128" t="e">
        <f t="shared" si="106"/>
        <v>#REF!</v>
      </c>
      <c r="IWY22" s="128" t="e">
        <f t="shared" si="106"/>
        <v>#REF!</v>
      </c>
      <c r="IWZ22" s="128" t="e">
        <f t="shared" si="106"/>
        <v>#REF!</v>
      </c>
      <c r="IXA22" s="128" t="e">
        <f t="shared" si="106"/>
        <v>#REF!</v>
      </c>
      <c r="IXB22" s="128" t="e">
        <f t="shared" si="106"/>
        <v>#REF!</v>
      </c>
      <c r="IXC22" s="128" t="e">
        <f t="shared" si="106"/>
        <v>#REF!</v>
      </c>
      <c r="IXD22" s="128" t="e">
        <f t="shared" si="106"/>
        <v>#REF!</v>
      </c>
      <c r="IXE22" s="128" t="e">
        <f t="shared" si="106"/>
        <v>#REF!</v>
      </c>
      <c r="IXF22" s="128" t="e">
        <f t="shared" si="106"/>
        <v>#REF!</v>
      </c>
      <c r="IXG22" s="128" t="e">
        <f t="shared" si="106"/>
        <v>#REF!</v>
      </c>
      <c r="IXH22" s="128" t="e">
        <f t="shared" si="106"/>
        <v>#REF!</v>
      </c>
      <c r="IXI22" s="128" t="e">
        <f t="shared" si="106"/>
        <v>#REF!</v>
      </c>
      <c r="IXJ22" s="128" t="e">
        <f t="shared" si="106"/>
        <v>#REF!</v>
      </c>
      <c r="IXK22" s="128" t="e">
        <f t="shared" si="106"/>
        <v>#REF!</v>
      </c>
      <c r="IXL22" s="128" t="e">
        <f t="shared" si="106"/>
        <v>#REF!</v>
      </c>
      <c r="IXM22" s="128" t="e">
        <f t="shared" si="106"/>
        <v>#REF!</v>
      </c>
      <c r="IXN22" s="128" t="e">
        <f t="shared" si="106"/>
        <v>#REF!</v>
      </c>
      <c r="IXO22" s="128" t="e">
        <f t="shared" si="106"/>
        <v>#REF!</v>
      </c>
      <c r="IXP22" s="128" t="e">
        <f t="shared" si="106"/>
        <v>#REF!</v>
      </c>
      <c r="IXQ22" s="128" t="e">
        <f t="shared" si="106"/>
        <v>#REF!</v>
      </c>
      <c r="IXR22" s="128" t="e">
        <f t="shared" si="106"/>
        <v>#REF!</v>
      </c>
      <c r="IXS22" s="128" t="e">
        <f t="shared" si="106"/>
        <v>#REF!</v>
      </c>
      <c r="IXT22" s="128" t="e">
        <f t="shared" si="106"/>
        <v>#REF!</v>
      </c>
      <c r="IXU22" s="128" t="e">
        <f t="shared" si="106"/>
        <v>#REF!</v>
      </c>
      <c r="IXV22" s="128" t="e">
        <f t="shared" si="106"/>
        <v>#REF!</v>
      </c>
      <c r="IXW22" s="128" t="e">
        <f t="shared" si="106"/>
        <v>#REF!</v>
      </c>
      <c r="IXX22" s="128" t="e">
        <f t="shared" si="106"/>
        <v>#REF!</v>
      </c>
      <c r="IXY22" s="128" t="e">
        <f t="shared" si="106"/>
        <v>#REF!</v>
      </c>
      <c r="IXZ22" s="128" t="e">
        <f t="shared" si="106"/>
        <v>#REF!</v>
      </c>
      <c r="IYA22" s="128" t="e">
        <f t="shared" si="106"/>
        <v>#REF!</v>
      </c>
      <c r="IYB22" s="128" t="e">
        <f t="shared" si="106"/>
        <v>#REF!</v>
      </c>
      <c r="IYC22" s="128" t="e">
        <f t="shared" si="106"/>
        <v>#REF!</v>
      </c>
      <c r="IYD22" s="128" t="e">
        <f t="shared" si="106"/>
        <v>#REF!</v>
      </c>
      <c r="IYE22" s="128" t="e">
        <f t="shared" si="106"/>
        <v>#REF!</v>
      </c>
      <c r="IYF22" s="128" t="e">
        <f t="shared" si="106"/>
        <v>#REF!</v>
      </c>
      <c r="IYG22" s="128" t="e">
        <f t="shared" ref="IYG22:JAR22" si="107">IYM22</f>
        <v>#REF!</v>
      </c>
      <c r="IYH22" s="128" t="e">
        <f t="shared" si="107"/>
        <v>#REF!</v>
      </c>
      <c r="IYI22" s="128" t="e">
        <f t="shared" si="107"/>
        <v>#REF!</v>
      </c>
      <c r="IYJ22" s="128" t="e">
        <f t="shared" si="107"/>
        <v>#REF!</v>
      </c>
      <c r="IYK22" s="128" t="e">
        <f t="shared" si="107"/>
        <v>#REF!</v>
      </c>
      <c r="IYL22" s="128" t="e">
        <f t="shared" si="107"/>
        <v>#REF!</v>
      </c>
      <c r="IYM22" s="128" t="e">
        <f t="shared" si="107"/>
        <v>#REF!</v>
      </c>
      <c r="IYN22" s="128" t="e">
        <f t="shared" si="107"/>
        <v>#REF!</v>
      </c>
      <c r="IYO22" s="128" t="e">
        <f t="shared" si="107"/>
        <v>#REF!</v>
      </c>
      <c r="IYP22" s="128" t="e">
        <f t="shared" si="107"/>
        <v>#REF!</v>
      </c>
      <c r="IYQ22" s="128" t="e">
        <f t="shared" si="107"/>
        <v>#REF!</v>
      </c>
      <c r="IYR22" s="128" t="e">
        <f t="shared" si="107"/>
        <v>#REF!</v>
      </c>
      <c r="IYS22" s="128" t="e">
        <f t="shared" si="107"/>
        <v>#REF!</v>
      </c>
      <c r="IYT22" s="128" t="e">
        <f t="shared" si="107"/>
        <v>#REF!</v>
      </c>
      <c r="IYU22" s="128" t="e">
        <f t="shared" si="107"/>
        <v>#REF!</v>
      </c>
      <c r="IYV22" s="128" t="e">
        <f t="shared" si="107"/>
        <v>#REF!</v>
      </c>
      <c r="IYW22" s="128" t="e">
        <f t="shared" si="107"/>
        <v>#REF!</v>
      </c>
      <c r="IYX22" s="128" t="e">
        <f t="shared" si="107"/>
        <v>#REF!</v>
      </c>
      <c r="IYY22" s="128" t="e">
        <f t="shared" si="107"/>
        <v>#REF!</v>
      </c>
      <c r="IYZ22" s="128" t="e">
        <f t="shared" si="107"/>
        <v>#REF!</v>
      </c>
      <c r="IZA22" s="128" t="e">
        <f t="shared" si="107"/>
        <v>#REF!</v>
      </c>
      <c r="IZB22" s="128" t="e">
        <f t="shared" si="107"/>
        <v>#REF!</v>
      </c>
      <c r="IZC22" s="128" t="e">
        <f t="shared" si="107"/>
        <v>#REF!</v>
      </c>
      <c r="IZD22" s="128" t="e">
        <f t="shared" si="107"/>
        <v>#REF!</v>
      </c>
      <c r="IZE22" s="128" t="e">
        <f t="shared" si="107"/>
        <v>#REF!</v>
      </c>
      <c r="IZF22" s="128" t="e">
        <f t="shared" si="107"/>
        <v>#REF!</v>
      </c>
      <c r="IZG22" s="128" t="e">
        <f t="shared" si="107"/>
        <v>#REF!</v>
      </c>
      <c r="IZH22" s="128" t="e">
        <f t="shared" si="107"/>
        <v>#REF!</v>
      </c>
      <c r="IZI22" s="128" t="e">
        <f t="shared" si="107"/>
        <v>#REF!</v>
      </c>
      <c r="IZJ22" s="128" t="e">
        <f t="shared" si="107"/>
        <v>#REF!</v>
      </c>
      <c r="IZK22" s="128" t="e">
        <f t="shared" si="107"/>
        <v>#REF!</v>
      </c>
      <c r="IZL22" s="128" t="e">
        <f t="shared" si="107"/>
        <v>#REF!</v>
      </c>
      <c r="IZM22" s="128" t="e">
        <f t="shared" si="107"/>
        <v>#REF!</v>
      </c>
      <c r="IZN22" s="128" t="e">
        <f t="shared" si="107"/>
        <v>#REF!</v>
      </c>
      <c r="IZO22" s="128" t="e">
        <f t="shared" si="107"/>
        <v>#REF!</v>
      </c>
      <c r="IZP22" s="128" t="e">
        <f t="shared" si="107"/>
        <v>#REF!</v>
      </c>
      <c r="IZQ22" s="128" t="e">
        <f t="shared" si="107"/>
        <v>#REF!</v>
      </c>
      <c r="IZR22" s="128" t="e">
        <f t="shared" si="107"/>
        <v>#REF!</v>
      </c>
      <c r="IZS22" s="128" t="e">
        <f t="shared" si="107"/>
        <v>#REF!</v>
      </c>
      <c r="IZT22" s="128" t="e">
        <f t="shared" si="107"/>
        <v>#REF!</v>
      </c>
      <c r="IZU22" s="128" t="e">
        <f t="shared" si="107"/>
        <v>#REF!</v>
      </c>
      <c r="IZV22" s="128" t="e">
        <f t="shared" si="107"/>
        <v>#REF!</v>
      </c>
      <c r="IZW22" s="128" t="e">
        <f t="shared" si="107"/>
        <v>#REF!</v>
      </c>
      <c r="IZX22" s="128" t="e">
        <f t="shared" si="107"/>
        <v>#REF!</v>
      </c>
      <c r="IZY22" s="128" t="e">
        <f t="shared" si="107"/>
        <v>#REF!</v>
      </c>
      <c r="IZZ22" s="128" t="e">
        <f t="shared" si="107"/>
        <v>#REF!</v>
      </c>
      <c r="JAA22" s="128" t="e">
        <f t="shared" si="107"/>
        <v>#REF!</v>
      </c>
      <c r="JAB22" s="128" t="e">
        <f t="shared" si="107"/>
        <v>#REF!</v>
      </c>
      <c r="JAC22" s="128" t="e">
        <f t="shared" si="107"/>
        <v>#REF!</v>
      </c>
      <c r="JAD22" s="128" t="e">
        <f t="shared" si="107"/>
        <v>#REF!</v>
      </c>
      <c r="JAE22" s="128" t="e">
        <f t="shared" si="107"/>
        <v>#REF!</v>
      </c>
      <c r="JAF22" s="128" t="e">
        <f t="shared" si="107"/>
        <v>#REF!</v>
      </c>
      <c r="JAG22" s="128" t="e">
        <f t="shared" si="107"/>
        <v>#REF!</v>
      </c>
      <c r="JAH22" s="128" t="e">
        <f t="shared" si="107"/>
        <v>#REF!</v>
      </c>
      <c r="JAI22" s="128" t="e">
        <f t="shared" si="107"/>
        <v>#REF!</v>
      </c>
      <c r="JAJ22" s="128" t="e">
        <f t="shared" si="107"/>
        <v>#REF!</v>
      </c>
      <c r="JAK22" s="128" t="e">
        <f t="shared" si="107"/>
        <v>#REF!</v>
      </c>
      <c r="JAL22" s="128" t="e">
        <f t="shared" si="107"/>
        <v>#REF!</v>
      </c>
      <c r="JAM22" s="128" t="e">
        <f t="shared" si="107"/>
        <v>#REF!</v>
      </c>
      <c r="JAN22" s="128" t="e">
        <f t="shared" si="107"/>
        <v>#REF!</v>
      </c>
      <c r="JAO22" s="128" t="e">
        <f t="shared" si="107"/>
        <v>#REF!</v>
      </c>
      <c r="JAP22" s="128" t="e">
        <f t="shared" si="107"/>
        <v>#REF!</v>
      </c>
      <c r="JAQ22" s="128" t="e">
        <f t="shared" si="107"/>
        <v>#REF!</v>
      </c>
      <c r="JAR22" s="128" t="e">
        <f t="shared" si="107"/>
        <v>#REF!</v>
      </c>
      <c r="JAS22" s="128" t="e">
        <f t="shared" ref="JAS22:JDD22" si="108">JAY22</f>
        <v>#REF!</v>
      </c>
      <c r="JAT22" s="128" t="e">
        <f t="shared" si="108"/>
        <v>#REF!</v>
      </c>
      <c r="JAU22" s="128" t="e">
        <f t="shared" si="108"/>
        <v>#REF!</v>
      </c>
      <c r="JAV22" s="128" t="e">
        <f t="shared" si="108"/>
        <v>#REF!</v>
      </c>
      <c r="JAW22" s="128" t="e">
        <f t="shared" si="108"/>
        <v>#REF!</v>
      </c>
      <c r="JAX22" s="128" t="e">
        <f t="shared" si="108"/>
        <v>#REF!</v>
      </c>
      <c r="JAY22" s="128" t="e">
        <f t="shared" si="108"/>
        <v>#REF!</v>
      </c>
      <c r="JAZ22" s="128" t="e">
        <f t="shared" si="108"/>
        <v>#REF!</v>
      </c>
      <c r="JBA22" s="128" t="e">
        <f t="shared" si="108"/>
        <v>#REF!</v>
      </c>
      <c r="JBB22" s="128" t="e">
        <f t="shared" si="108"/>
        <v>#REF!</v>
      </c>
      <c r="JBC22" s="128" t="e">
        <f t="shared" si="108"/>
        <v>#REF!</v>
      </c>
      <c r="JBD22" s="128" t="e">
        <f t="shared" si="108"/>
        <v>#REF!</v>
      </c>
      <c r="JBE22" s="128" t="e">
        <f t="shared" si="108"/>
        <v>#REF!</v>
      </c>
      <c r="JBF22" s="128" t="e">
        <f t="shared" si="108"/>
        <v>#REF!</v>
      </c>
      <c r="JBG22" s="128" t="e">
        <f t="shared" si="108"/>
        <v>#REF!</v>
      </c>
      <c r="JBH22" s="128" t="e">
        <f t="shared" si="108"/>
        <v>#REF!</v>
      </c>
      <c r="JBI22" s="128" t="e">
        <f t="shared" si="108"/>
        <v>#REF!</v>
      </c>
      <c r="JBJ22" s="128" t="e">
        <f t="shared" si="108"/>
        <v>#REF!</v>
      </c>
      <c r="JBK22" s="128" t="e">
        <f t="shared" si="108"/>
        <v>#REF!</v>
      </c>
      <c r="JBL22" s="128" t="e">
        <f t="shared" si="108"/>
        <v>#REF!</v>
      </c>
      <c r="JBM22" s="128" t="e">
        <f t="shared" si="108"/>
        <v>#REF!</v>
      </c>
      <c r="JBN22" s="128" t="e">
        <f t="shared" si="108"/>
        <v>#REF!</v>
      </c>
      <c r="JBO22" s="128" t="e">
        <f t="shared" si="108"/>
        <v>#REF!</v>
      </c>
      <c r="JBP22" s="128" t="e">
        <f t="shared" si="108"/>
        <v>#REF!</v>
      </c>
      <c r="JBQ22" s="128" t="e">
        <f t="shared" si="108"/>
        <v>#REF!</v>
      </c>
      <c r="JBR22" s="128" t="e">
        <f t="shared" si="108"/>
        <v>#REF!</v>
      </c>
      <c r="JBS22" s="128" t="e">
        <f t="shared" si="108"/>
        <v>#REF!</v>
      </c>
      <c r="JBT22" s="128" t="e">
        <f t="shared" si="108"/>
        <v>#REF!</v>
      </c>
      <c r="JBU22" s="128" t="e">
        <f t="shared" si="108"/>
        <v>#REF!</v>
      </c>
      <c r="JBV22" s="128" t="e">
        <f t="shared" si="108"/>
        <v>#REF!</v>
      </c>
      <c r="JBW22" s="128" t="e">
        <f t="shared" si="108"/>
        <v>#REF!</v>
      </c>
      <c r="JBX22" s="128" t="e">
        <f t="shared" si="108"/>
        <v>#REF!</v>
      </c>
      <c r="JBY22" s="128" t="e">
        <f t="shared" si="108"/>
        <v>#REF!</v>
      </c>
      <c r="JBZ22" s="128" t="e">
        <f t="shared" si="108"/>
        <v>#REF!</v>
      </c>
      <c r="JCA22" s="128" t="e">
        <f t="shared" si="108"/>
        <v>#REF!</v>
      </c>
      <c r="JCB22" s="128" t="e">
        <f t="shared" si="108"/>
        <v>#REF!</v>
      </c>
      <c r="JCC22" s="128" t="e">
        <f t="shared" si="108"/>
        <v>#REF!</v>
      </c>
      <c r="JCD22" s="128" t="e">
        <f t="shared" si="108"/>
        <v>#REF!</v>
      </c>
      <c r="JCE22" s="128" t="e">
        <f t="shared" si="108"/>
        <v>#REF!</v>
      </c>
      <c r="JCF22" s="128" t="e">
        <f t="shared" si="108"/>
        <v>#REF!</v>
      </c>
      <c r="JCG22" s="128" t="e">
        <f t="shared" si="108"/>
        <v>#REF!</v>
      </c>
      <c r="JCH22" s="128" t="e">
        <f t="shared" si="108"/>
        <v>#REF!</v>
      </c>
      <c r="JCI22" s="128" t="e">
        <f t="shared" si="108"/>
        <v>#REF!</v>
      </c>
      <c r="JCJ22" s="128" t="e">
        <f t="shared" si="108"/>
        <v>#REF!</v>
      </c>
      <c r="JCK22" s="128" t="e">
        <f t="shared" si="108"/>
        <v>#REF!</v>
      </c>
      <c r="JCL22" s="128" t="e">
        <f t="shared" si="108"/>
        <v>#REF!</v>
      </c>
      <c r="JCM22" s="128" t="e">
        <f t="shared" si="108"/>
        <v>#REF!</v>
      </c>
      <c r="JCN22" s="128" t="e">
        <f t="shared" si="108"/>
        <v>#REF!</v>
      </c>
      <c r="JCO22" s="128" t="e">
        <f t="shared" si="108"/>
        <v>#REF!</v>
      </c>
      <c r="JCP22" s="128" t="e">
        <f t="shared" si="108"/>
        <v>#REF!</v>
      </c>
      <c r="JCQ22" s="128" t="e">
        <f t="shared" si="108"/>
        <v>#REF!</v>
      </c>
      <c r="JCR22" s="128" t="e">
        <f t="shared" si="108"/>
        <v>#REF!</v>
      </c>
      <c r="JCS22" s="128" t="e">
        <f t="shared" si="108"/>
        <v>#REF!</v>
      </c>
      <c r="JCT22" s="128" t="e">
        <f t="shared" si="108"/>
        <v>#REF!</v>
      </c>
      <c r="JCU22" s="128" t="e">
        <f t="shared" si="108"/>
        <v>#REF!</v>
      </c>
      <c r="JCV22" s="128" t="e">
        <f t="shared" si="108"/>
        <v>#REF!</v>
      </c>
      <c r="JCW22" s="128" t="e">
        <f t="shared" si="108"/>
        <v>#REF!</v>
      </c>
      <c r="JCX22" s="128" t="e">
        <f t="shared" si="108"/>
        <v>#REF!</v>
      </c>
      <c r="JCY22" s="128" t="e">
        <f t="shared" si="108"/>
        <v>#REF!</v>
      </c>
      <c r="JCZ22" s="128" t="e">
        <f t="shared" si="108"/>
        <v>#REF!</v>
      </c>
      <c r="JDA22" s="128" t="e">
        <f t="shared" si="108"/>
        <v>#REF!</v>
      </c>
      <c r="JDB22" s="128" t="e">
        <f t="shared" si="108"/>
        <v>#REF!</v>
      </c>
      <c r="JDC22" s="128" t="e">
        <f t="shared" si="108"/>
        <v>#REF!</v>
      </c>
      <c r="JDD22" s="128" t="e">
        <f t="shared" si="108"/>
        <v>#REF!</v>
      </c>
      <c r="JDE22" s="128" t="e">
        <f t="shared" ref="JDE22:JFP22" si="109">JDK22</f>
        <v>#REF!</v>
      </c>
      <c r="JDF22" s="128" t="e">
        <f t="shared" si="109"/>
        <v>#REF!</v>
      </c>
      <c r="JDG22" s="128" t="e">
        <f t="shared" si="109"/>
        <v>#REF!</v>
      </c>
      <c r="JDH22" s="128" t="e">
        <f t="shared" si="109"/>
        <v>#REF!</v>
      </c>
      <c r="JDI22" s="128" t="e">
        <f t="shared" si="109"/>
        <v>#REF!</v>
      </c>
      <c r="JDJ22" s="128" t="e">
        <f t="shared" si="109"/>
        <v>#REF!</v>
      </c>
      <c r="JDK22" s="128" t="e">
        <f t="shared" si="109"/>
        <v>#REF!</v>
      </c>
      <c r="JDL22" s="128" t="e">
        <f t="shared" si="109"/>
        <v>#REF!</v>
      </c>
      <c r="JDM22" s="128" t="e">
        <f t="shared" si="109"/>
        <v>#REF!</v>
      </c>
      <c r="JDN22" s="128" t="e">
        <f t="shared" si="109"/>
        <v>#REF!</v>
      </c>
      <c r="JDO22" s="128" t="e">
        <f t="shared" si="109"/>
        <v>#REF!</v>
      </c>
      <c r="JDP22" s="128" t="e">
        <f t="shared" si="109"/>
        <v>#REF!</v>
      </c>
      <c r="JDQ22" s="128" t="e">
        <f t="shared" si="109"/>
        <v>#REF!</v>
      </c>
      <c r="JDR22" s="128" t="e">
        <f t="shared" si="109"/>
        <v>#REF!</v>
      </c>
      <c r="JDS22" s="128" t="e">
        <f t="shared" si="109"/>
        <v>#REF!</v>
      </c>
      <c r="JDT22" s="128" t="e">
        <f t="shared" si="109"/>
        <v>#REF!</v>
      </c>
      <c r="JDU22" s="128" t="e">
        <f t="shared" si="109"/>
        <v>#REF!</v>
      </c>
      <c r="JDV22" s="128" t="e">
        <f t="shared" si="109"/>
        <v>#REF!</v>
      </c>
      <c r="JDW22" s="128" t="e">
        <f t="shared" si="109"/>
        <v>#REF!</v>
      </c>
      <c r="JDX22" s="128" t="e">
        <f t="shared" si="109"/>
        <v>#REF!</v>
      </c>
      <c r="JDY22" s="128" t="e">
        <f t="shared" si="109"/>
        <v>#REF!</v>
      </c>
      <c r="JDZ22" s="128" t="e">
        <f t="shared" si="109"/>
        <v>#REF!</v>
      </c>
      <c r="JEA22" s="128" t="e">
        <f t="shared" si="109"/>
        <v>#REF!</v>
      </c>
      <c r="JEB22" s="128" t="e">
        <f t="shared" si="109"/>
        <v>#REF!</v>
      </c>
      <c r="JEC22" s="128" t="e">
        <f t="shared" si="109"/>
        <v>#REF!</v>
      </c>
      <c r="JED22" s="128" t="e">
        <f t="shared" si="109"/>
        <v>#REF!</v>
      </c>
      <c r="JEE22" s="128" t="e">
        <f t="shared" si="109"/>
        <v>#REF!</v>
      </c>
      <c r="JEF22" s="128" t="e">
        <f t="shared" si="109"/>
        <v>#REF!</v>
      </c>
      <c r="JEG22" s="128" t="e">
        <f t="shared" si="109"/>
        <v>#REF!</v>
      </c>
      <c r="JEH22" s="128" t="e">
        <f t="shared" si="109"/>
        <v>#REF!</v>
      </c>
      <c r="JEI22" s="128" t="e">
        <f t="shared" si="109"/>
        <v>#REF!</v>
      </c>
      <c r="JEJ22" s="128" t="e">
        <f t="shared" si="109"/>
        <v>#REF!</v>
      </c>
      <c r="JEK22" s="128" t="e">
        <f t="shared" si="109"/>
        <v>#REF!</v>
      </c>
      <c r="JEL22" s="128" t="e">
        <f t="shared" si="109"/>
        <v>#REF!</v>
      </c>
      <c r="JEM22" s="128" t="e">
        <f t="shared" si="109"/>
        <v>#REF!</v>
      </c>
      <c r="JEN22" s="128" t="e">
        <f t="shared" si="109"/>
        <v>#REF!</v>
      </c>
      <c r="JEO22" s="128" t="e">
        <f t="shared" si="109"/>
        <v>#REF!</v>
      </c>
      <c r="JEP22" s="128" t="e">
        <f t="shared" si="109"/>
        <v>#REF!</v>
      </c>
      <c r="JEQ22" s="128" t="e">
        <f t="shared" si="109"/>
        <v>#REF!</v>
      </c>
      <c r="JER22" s="128" t="e">
        <f t="shared" si="109"/>
        <v>#REF!</v>
      </c>
      <c r="JES22" s="128" t="e">
        <f t="shared" si="109"/>
        <v>#REF!</v>
      </c>
      <c r="JET22" s="128" t="e">
        <f t="shared" si="109"/>
        <v>#REF!</v>
      </c>
      <c r="JEU22" s="128" t="e">
        <f t="shared" si="109"/>
        <v>#REF!</v>
      </c>
      <c r="JEV22" s="128" t="e">
        <f t="shared" si="109"/>
        <v>#REF!</v>
      </c>
      <c r="JEW22" s="128" t="e">
        <f t="shared" si="109"/>
        <v>#REF!</v>
      </c>
      <c r="JEX22" s="128" t="e">
        <f t="shared" si="109"/>
        <v>#REF!</v>
      </c>
      <c r="JEY22" s="128" t="e">
        <f t="shared" si="109"/>
        <v>#REF!</v>
      </c>
      <c r="JEZ22" s="128" t="e">
        <f t="shared" si="109"/>
        <v>#REF!</v>
      </c>
      <c r="JFA22" s="128" t="e">
        <f t="shared" si="109"/>
        <v>#REF!</v>
      </c>
      <c r="JFB22" s="128" t="e">
        <f t="shared" si="109"/>
        <v>#REF!</v>
      </c>
      <c r="JFC22" s="128" t="e">
        <f t="shared" si="109"/>
        <v>#REF!</v>
      </c>
      <c r="JFD22" s="128" t="e">
        <f t="shared" si="109"/>
        <v>#REF!</v>
      </c>
      <c r="JFE22" s="128" t="e">
        <f t="shared" si="109"/>
        <v>#REF!</v>
      </c>
      <c r="JFF22" s="128" t="e">
        <f t="shared" si="109"/>
        <v>#REF!</v>
      </c>
      <c r="JFG22" s="128" t="e">
        <f t="shared" si="109"/>
        <v>#REF!</v>
      </c>
      <c r="JFH22" s="128" t="e">
        <f t="shared" si="109"/>
        <v>#REF!</v>
      </c>
      <c r="JFI22" s="128" t="e">
        <f t="shared" si="109"/>
        <v>#REF!</v>
      </c>
      <c r="JFJ22" s="128" t="e">
        <f t="shared" si="109"/>
        <v>#REF!</v>
      </c>
      <c r="JFK22" s="128" t="e">
        <f t="shared" si="109"/>
        <v>#REF!</v>
      </c>
      <c r="JFL22" s="128" t="e">
        <f t="shared" si="109"/>
        <v>#REF!</v>
      </c>
      <c r="JFM22" s="128" t="e">
        <f t="shared" si="109"/>
        <v>#REF!</v>
      </c>
      <c r="JFN22" s="128" t="e">
        <f t="shared" si="109"/>
        <v>#REF!</v>
      </c>
      <c r="JFO22" s="128" t="e">
        <f t="shared" si="109"/>
        <v>#REF!</v>
      </c>
      <c r="JFP22" s="128" t="e">
        <f t="shared" si="109"/>
        <v>#REF!</v>
      </c>
      <c r="JFQ22" s="128" t="e">
        <f t="shared" ref="JFQ22:JIB22" si="110">JFW22</f>
        <v>#REF!</v>
      </c>
      <c r="JFR22" s="128" t="e">
        <f t="shared" si="110"/>
        <v>#REF!</v>
      </c>
      <c r="JFS22" s="128" t="e">
        <f t="shared" si="110"/>
        <v>#REF!</v>
      </c>
      <c r="JFT22" s="128" t="e">
        <f t="shared" si="110"/>
        <v>#REF!</v>
      </c>
      <c r="JFU22" s="128" t="e">
        <f t="shared" si="110"/>
        <v>#REF!</v>
      </c>
      <c r="JFV22" s="128" t="e">
        <f t="shared" si="110"/>
        <v>#REF!</v>
      </c>
      <c r="JFW22" s="128" t="e">
        <f t="shared" si="110"/>
        <v>#REF!</v>
      </c>
      <c r="JFX22" s="128" t="e">
        <f t="shared" si="110"/>
        <v>#REF!</v>
      </c>
      <c r="JFY22" s="128" t="e">
        <f t="shared" si="110"/>
        <v>#REF!</v>
      </c>
      <c r="JFZ22" s="128" t="e">
        <f t="shared" si="110"/>
        <v>#REF!</v>
      </c>
      <c r="JGA22" s="128" t="e">
        <f t="shared" si="110"/>
        <v>#REF!</v>
      </c>
      <c r="JGB22" s="128" t="e">
        <f t="shared" si="110"/>
        <v>#REF!</v>
      </c>
      <c r="JGC22" s="128" t="e">
        <f t="shared" si="110"/>
        <v>#REF!</v>
      </c>
      <c r="JGD22" s="128" t="e">
        <f t="shared" si="110"/>
        <v>#REF!</v>
      </c>
      <c r="JGE22" s="128" t="e">
        <f t="shared" si="110"/>
        <v>#REF!</v>
      </c>
      <c r="JGF22" s="128" t="e">
        <f t="shared" si="110"/>
        <v>#REF!</v>
      </c>
      <c r="JGG22" s="128" t="e">
        <f t="shared" si="110"/>
        <v>#REF!</v>
      </c>
      <c r="JGH22" s="128" t="e">
        <f t="shared" si="110"/>
        <v>#REF!</v>
      </c>
      <c r="JGI22" s="128" t="e">
        <f t="shared" si="110"/>
        <v>#REF!</v>
      </c>
      <c r="JGJ22" s="128" t="e">
        <f t="shared" si="110"/>
        <v>#REF!</v>
      </c>
      <c r="JGK22" s="128" t="e">
        <f t="shared" si="110"/>
        <v>#REF!</v>
      </c>
      <c r="JGL22" s="128" t="e">
        <f t="shared" si="110"/>
        <v>#REF!</v>
      </c>
      <c r="JGM22" s="128" t="e">
        <f t="shared" si="110"/>
        <v>#REF!</v>
      </c>
      <c r="JGN22" s="128" t="e">
        <f t="shared" si="110"/>
        <v>#REF!</v>
      </c>
      <c r="JGO22" s="128" t="e">
        <f t="shared" si="110"/>
        <v>#REF!</v>
      </c>
      <c r="JGP22" s="128" t="e">
        <f t="shared" si="110"/>
        <v>#REF!</v>
      </c>
      <c r="JGQ22" s="128" t="e">
        <f t="shared" si="110"/>
        <v>#REF!</v>
      </c>
      <c r="JGR22" s="128" t="e">
        <f t="shared" si="110"/>
        <v>#REF!</v>
      </c>
      <c r="JGS22" s="128" t="e">
        <f t="shared" si="110"/>
        <v>#REF!</v>
      </c>
      <c r="JGT22" s="128" t="e">
        <f t="shared" si="110"/>
        <v>#REF!</v>
      </c>
      <c r="JGU22" s="128" t="e">
        <f t="shared" si="110"/>
        <v>#REF!</v>
      </c>
      <c r="JGV22" s="128" t="e">
        <f t="shared" si="110"/>
        <v>#REF!</v>
      </c>
      <c r="JGW22" s="128" t="e">
        <f t="shared" si="110"/>
        <v>#REF!</v>
      </c>
      <c r="JGX22" s="128" t="e">
        <f t="shared" si="110"/>
        <v>#REF!</v>
      </c>
      <c r="JGY22" s="128" t="e">
        <f t="shared" si="110"/>
        <v>#REF!</v>
      </c>
      <c r="JGZ22" s="128" t="e">
        <f t="shared" si="110"/>
        <v>#REF!</v>
      </c>
      <c r="JHA22" s="128" t="e">
        <f t="shared" si="110"/>
        <v>#REF!</v>
      </c>
      <c r="JHB22" s="128" t="e">
        <f t="shared" si="110"/>
        <v>#REF!</v>
      </c>
      <c r="JHC22" s="128" t="e">
        <f t="shared" si="110"/>
        <v>#REF!</v>
      </c>
      <c r="JHD22" s="128" t="e">
        <f t="shared" si="110"/>
        <v>#REF!</v>
      </c>
      <c r="JHE22" s="128" t="e">
        <f t="shared" si="110"/>
        <v>#REF!</v>
      </c>
      <c r="JHF22" s="128" t="e">
        <f t="shared" si="110"/>
        <v>#REF!</v>
      </c>
      <c r="JHG22" s="128" t="e">
        <f t="shared" si="110"/>
        <v>#REF!</v>
      </c>
      <c r="JHH22" s="128" t="e">
        <f t="shared" si="110"/>
        <v>#REF!</v>
      </c>
      <c r="JHI22" s="128" t="e">
        <f t="shared" si="110"/>
        <v>#REF!</v>
      </c>
      <c r="JHJ22" s="128" t="e">
        <f t="shared" si="110"/>
        <v>#REF!</v>
      </c>
      <c r="JHK22" s="128" t="e">
        <f t="shared" si="110"/>
        <v>#REF!</v>
      </c>
      <c r="JHL22" s="128" t="e">
        <f t="shared" si="110"/>
        <v>#REF!</v>
      </c>
      <c r="JHM22" s="128" t="e">
        <f t="shared" si="110"/>
        <v>#REF!</v>
      </c>
      <c r="JHN22" s="128" t="e">
        <f t="shared" si="110"/>
        <v>#REF!</v>
      </c>
      <c r="JHO22" s="128" t="e">
        <f t="shared" si="110"/>
        <v>#REF!</v>
      </c>
      <c r="JHP22" s="128" t="e">
        <f t="shared" si="110"/>
        <v>#REF!</v>
      </c>
      <c r="JHQ22" s="128" t="e">
        <f t="shared" si="110"/>
        <v>#REF!</v>
      </c>
      <c r="JHR22" s="128" t="e">
        <f t="shared" si="110"/>
        <v>#REF!</v>
      </c>
      <c r="JHS22" s="128" t="e">
        <f t="shared" si="110"/>
        <v>#REF!</v>
      </c>
      <c r="JHT22" s="128" t="e">
        <f t="shared" si="110"/>
        <v>#REF!</v>
      </c>
      <c r="JHU22" s="128" t="e">
        <f t="shared" si="110"/>
        <v>#REF!</v>
      </c>
      <c r="JHV22" s="128" t="e">
        <f t="shared" si="110"/>
        <v>#REF!</v>
      </c>
      <c r="JHW22" s="128" t="e">
        <f t="shared" si="110"/>
        <v>#REF!</v>
      </c>
      <c r="JHX22" s="128" t="e">
        <f t="shared" si="110"/>
        <v>#REF!</v>
      </c>
      <c r="JHY22" s="128" t="e">
        <f t="shared" si="110"/>
        <v>#REF!</v>
      </c>
      <c r="JHZ22" s="128" t="e">
        <f t="shared" si="110"/>
        <v>#REF!</v>
      </c>
      <c r="JIA22" s="128" t="e">
        <f t="shared" si="110"/>
        <v>#REF!</v>
      </c>
      <c r="JIB22" s="128" t="e">
        <f t="shared" si="110"/>
        <v>#REF!</v>
      </c>
      <c r="JIC22" s="128" t="e">
        <f t="shared" ref="JIC22:JKN22" si="111">JII22</f>
        <v>#REF!</v>
      </c>
      <c r="JID22" s="128" t="e">
        <f t="shared" si="111"/>
        <v>#REF!</v>
      </c>
      <c r="JIE22" s="128" t="e">
        <f t="shared" si="111"/>
        <v>#REF!</v>
      </c>
      <c r="JIF22" s="128" t="e">
        <f t="shared" si="111"/>
        <v>#REF!</v>
      </c>
      <c r="JIG22" s="128" t="e">
        <f t="shared" si="111"/>
        <v>#REF!</v>
      </c>
      <c r="JIH22" s="128" t="e">
        <f t="shared" si="111"/>
        <v>#REF!</v>
      </c>
      <c r="JII22" s="128" t="e">
        <f t="shared" si="111"/>
        <v>#REF!</v>
      </c>
      <c r="JIJ22" s="128" t="e">
        <f t="shared" si="111"/>
        <v>#REF!</v>
      </c>
      <c r="JIK22" s="128" t="e">
        <f t="shared" si="111"/>
        <v>#REF!</v>
      </c>
      <c r="JIL22" s="128" t="e">
        <f t="shared" si="111"/>
        <v>#REF!</v>
      </c>
      <c r="JIM22" s="128" t="e">
        <f t="shared" si="111"/>
        <v>#REF!</v>
      </c>
      <c r="JIN22" s="128" t="e">
        <f t="shared" si="111"/>
        <v>#REF!</v>
      </c>
      <c r="JIO22" s="128" t="e">
        <f t="shared" si="111"/>
        <v>#REF!</v>
      </c>
      <c r="JIP22" s="128" t="e">
        <f t="shared" si="111"/>
        <v>#REF!</v>
      </c>
      <c r="JIQ22" s="128" t="e">
        <f t="shared" si="111"/>
        <v>#REF!</v>
      </c>
      <c r="JIR22" s="128" t="e">
        <f t="shared" si="111"/>
        <v>#REF!</v>
      </c>
      <c r="JIS22" s="128" t="e">
        <f t="shared" si="111"/>
        <v>#REF!</v>
      </c>
      <c r="JIT22" s="128" t="e">
        <f t="shared" si="111"/>
        <v>#REF!</v>
      </c>
      <c r="JIU22" s="128" t="e">
        <f t="shared" si="111"/>
        <v>#REF!</v>
      </c>
      <c r="JIV22" s="128" t="e">
        <f t="shared" si="111"/>
        <v>#REF!</v>
      </c>
      <c r="JIW22" s="128" t="e">
        <f t="shared" si="111"/>
        <v>#REF!</v>
      </c>
      <c r="JIX22" s="128" t="e">
        <f t="shared" si="111"/>
        <v>#REF!</v>
      </c>
      <c r="JIY22" s="128" t="e">
        <f t="shared" si="111"/>
        <v>#REF!</v>
      </c>
      <c r="JIZ22" s="128" t="e">
        <f t="shared" si="111"/>
        <v>#REF!</v>
      </c>
      <c r="JJA22" s="128" t="e">
        <f t="shared" si="111"/>
        <v>#REF!</v>
      </c>
      <c r="JJB22" s="128" t="e">
        <f t="shared" si="111"/>
        <v>#REF!</v>
      </c>
      <c r="JJC22" s="128" t="e">
        <f t="shared" si="111"/>
        <v>#REF!</v>
      </c>
      <c r="JJD22" s="128" t="e">
        <f t="shared" si="111"/>
        <v>#REF!</v>
      </c>
      <c r="JJE22" s="128" t="e">
        <f t="shared" si="111"/>
        <v>#REF!</v>
      </c>
      <c r="JJF22" s="128" t="e">
        <f t="shared" si="111"/>
        <v>#REF!</v>
      </c>
      <c r="JJG22" s="128" t="e">
        <f t="shared" si="111"/>
        <v>#REF!</v>
      </c>
      <c r="JJH22" s="128" t="e">
        <f t="shared" si="111"/>
        <v>#REF!</v>
      </c>
      <c r="JJI22" s="128" t="e">
        <f t="shared" si="111"/>
        <v>#REF!</v>
      </c>
      <c r="JJJ22" s="128" t="e">
        <f t="shared" si="111"/>
        <v>#REF!</v>
      </c>
      <c r="JJK22" s="128" t="e">
        <f t="shared" si="111"/>
        <v>#REF!</v>
      </c>
      <c r="JJL22" s="128" t="e">
        <f t="shared" si="111"/>
        <v>#REF!</v>
      </c>
      <c r="JJM22" s="128" t="e">
        <f t="shared" si="111"/>
        <v>#REF!</v>
      </c>
      <c r="JJN22" s="128" t="e">
        <f t="shared" si="111"/>
        <v>#REF!</v>
      </c>
      <c r="JJO22" s="128" t="e">
        <f t="shared" si="111"/>
        <v>#REF!</v>
      </c>
      <c r="JJP22" s="128" t="e">
        <f t="shared" si="111"/>
        <v>#REF!</v>
      </c>
      <c r="JJQ22" s="128" t="e">
        <f t="shared" si="111"/>
        <v>#REF!</v>
      </c>
      <c r="JJR22" s="128" t="e">
        <f t="shared" si="111"/>
        <v>#REF!</v>
      </c>
      <c r="JJS22" s="128" t="e">
        <f t="shared" si="111"/>
        <v>#REF!</v>
      </c>
      <c r="JJT22" s="128" t="e">
        <f t="shared" si="111"/>
        <v>#REF!</v>
      </c>
      <c r="JJU22" s="128" t="e">
        <f t="shared" si="111"/>
        <v>#REF!</v>
      </c>
      <c r="JJV22" s="128" t="e">
        <f t="shared" si="111"/>
        <v>#REF!</v>
      </c>
      <c r="JJW22" s="128" t="e">
        <f t="shared" si="111"/>
        <v>#REF!</v>
      </c>
      <c r="JJX22" s="128" t="e">
        <f t="shared" si="111"/>
        <v>#REF!</v>
      </c>
      <c r="JJY22" s="128" t="e">
        <f t="shared" si="111"/>
        <v>#REF!</v>
      </c>
      <c r="JJZ22" s="128" t="e">
        <f t="shared" si="111"/>
        <v>#REF!</v>
      </c>
      <c r="JKA22" s="128" t="e">
        <f t="shared" si="111"/>
        <v>#REF!</v>
      </c>
      <c r="JKB22" s="128" t="e">
        <f t="shared" si="111"/>
        <v>#REF!</v>
      </c>
      <c r="JKC22" s="128" t="e">
        <f t="shared" si="111"/>
        <v>#REF!</v>
      </c>
      <c r="JKD22" s="128" t="e">
        <f t="shared" si="111"/>
        <v>#REF!</v>
      </c>
      <c r="JKE22" s="128" t="e">
        <f t="shared" si="111"/>
        <v>#REF!</v>
      </c>
      <c r="JKF22" s="128" t="e">
        <f t="shared" si="111"/>
        <v>#REF!</v>
      </c>
      <c r="JKG22" s="128" t="e">
        <f t="shared" si="111"/>
        <v>#REF!</v>
      </c>
      <c r="JKH22" s="128" t="e">
        <f t="shared" si="111"/>
        <v>#REF!</v>
      </c>
      <c r="JKI22" s="128" t="e">
        <f t="shared" si="111"/>
        <v>#REF!</v>
      </c>
      <c r="JKJ22" s="128" t="e">
        <f t="shared" si="111"/>
        <v>#REF!</v>
      </c>
      <c r="JKK22" s="128" t="e">
        <f t="shared" si="111"/>
        <v>#REF!</v>
      </c>
      <c r="JKL22" s="128" t="e">
        <f t="shared" si="111"/>
        <v>#REF!</v>
      </c>
      <c r="JKM22" s="128" t="e">
        <f t="shared" si="111"/>
        <v>#REF!</v>
      </c>
      <c r="JKN22" s="128" t="e">
        <f t="shared" si="111"/>
        <v>#REF!</v>
      </c>
      <c r="JKO22" s="128" t="e">
        <f t="shared" ref="JKO22:JMZ22" si="112">JKU22</f>
        <v>#REF!</v>
      </c>
      <c r="JKP22" s="128" t="e">
        <f t="shared" si="112"/>
        <v>#REF!</v>
      </c>
      <c r="JKQ22" s="128" t="e">
        <f t="shared" si="112"/>
        <v>#REF!</v>
      </c>
      <c r="JKR22" s="128" t="e">
        <f t="shared" si="112"/>
        <v>#REF!</v>
      </c>
      <c r="JKS22" s="128" t="e">
        <f t="shared" si="112"/>
        <v>#REF!</v>
      </c>
      <c r="JKT22" s="128" t="e">
        <f t="shared" si="112"/>
        <v>#REF!</v>
      </c>
      <c r="JKU22" s="128" t="e">
        <f t="shared" si="112"/>
        <v>#REF!</v>
      </c>
      <c r="JKV22" s="128" t="e">
        <f t="shared" si="112"/>
        <v>#REF!</v>
      </c>
      <c r="JKW22" s="128" t="e">
        <f t="shared" si="112"/>
        <v>#REF!</v>
      </c>
      <c r="JKX22" s="128" t="e">
        <f t="shared" si="112"/>
        <v>#REF!</v>
      </c>
      <c r="JKY22" s="128" t="e">
        <f t="shared" si="112"/>
        <v>#REF!</v>
      </c>
      <c r="JKZ22" s="128" t="e">
        <f t="shared" si="112"/>
        <v>#REF!</v>
      </c>
      <c r="JLA22" s="128" t="e">
        <f t="shared" si="112"/>
        <v>#REF!</v>
      </c>
      <c r="JLB22" s="128" t="e">
        <f t="shared" si="112"/>
        <v>#REF!</v>
      </c>
      <c r="JLC22" s="128" t="e">
        <f t="shared" si="112"/>
        <v>#REF!</v>
      </c>
      <c r="JLD22" s="128" t="e">
        <f t="shared" si="112"/>
        <v>#REF!</v>
      </c>
      <c r="JLE22" s="128" t="e">
        <f t="shared" si="112"/>
        <v>#REF!</v>
      </c>
      <c r="JLF22" s="128" t="e">
        <f t="shared" si="112"/>
        <v>#REF!</v>
      </c>
      <c r="JLG22" s="128" t="e">
        <f t="shared" si="112"/>
        <v>#REF!</v>
      </c>
      <c r="JLH22" s="128" t="e">
        <f t="shared" si="112"/>
        <v>#REF!</v>
      </c>
      <c r="JLI22" s="128" t="e">
        <f t="shared" si="112"/>
        <v>#REF!</v>
      </c>
      <c r="JLJ22" s="128" t="e">
        <f t="shared" si="112"/>
        <v>#REF!</v>
      </c>
      <c r="JLK22" s="128" t="e">
        <f t="shared" si="112"/>
        <v>#REF!</v>
      </c>
      <c r="JLL22" s="128" t="e">
        <f t="shared" si="112"/>
        <v>#REF!</v>
      </c>
      <c r="JLM22" s="128" t="e">
        <f t="shared" si="112"/>
        <v>#REF!</v>
      </c>
      <c r="JLN22" s="128" t="e">
        <f t="shared" si="112"/>
        <v>#REF!</v>
      </c>
      <c r="JLO22" s="128" t="e">
        <f t="shared" si="112"/>
        <v>#REF!</v>
      </c>
      <c r="JLP22" s="128" t="e">
        <f t="shared" si="112"/>
        <v>#REF!</v>
      </c>
      <c r="JLQ22" s="128" t="e">
        <f t="shared" si="112"/>
        <v>#REF!</v>
      </c>
      <c r="JLR22" s="128" t="e">
        <f t="shared" si="112"/>
        <v>#REF!</v>
      </c>
      <c r="JLS22" s="128" t="e">
        <f t="shared" si="112"/>
        <v>#REF!</v>
      </c>
      <c r="JLT22" s="128" t="e">
        <f t="shared" si="112"/>
        <v>#REF!</v>
      </c>
      <c r="JLU22" s="128" t="e">
        <f t="shared" si="112"/>
        <v>#REF!</v>
      </c>
      <c r="JLV22" s="128" t="e">
        <f t="shared" si="112"/>
        <v>#REF!</v>
      </c>
      <c r="JLW22" s="128" t="e">
        <f t="shared" si="112"/>
        <v>#REF!</v>
      </c>
      <c r="JLX22" s="128" t="e">
        <f t="shared" si="112"/>
        <v>#REF!</v>
      </c>
      <c r="JLY22" s="128" t="e">
        <f t="shared" si="112"/>
        <v>#REF!</v>
      </c>
      <c r="JLZ22" s="128" t="e">
        <f t="shared" si="112"/>
        <v>#REF!</v>
      </c>
      <c r="JMA22" s="128" t="e">
        <f t="shared" si="112"/>
        <v>#REF!</v>
      </c>
      <c r="JMB22" s="128" t="e">
        <f t="shared" si="112"/>
        <v>#REF!</v>
      </c>
      <c r="JMC22" s="128" t="e">
        <f t="shared" si="112"/>
        <v>#REF!</v>
      </c>
      <c r="JMD22" s="128" t="e">
        <f t="shared" si="112"/>
        <v>#REF!</v>
      </c>
      <c r="JME22" s="128" t="e">
        <f t="shared" si="112"/>
        <v>#REF!</v>
      </c>
      <c r="JMF22" s="128" t="e">
        <f t="shared" si="112"/>
        <v>#REF!</v>
      </c>
      <c r="JMG22" s="128" t="e">
        <f t="shared" si="112"/>
        <v>#REF!</v>
      </c>
      <c r="JMH22" s="128" t="e">
        <f t="shared" si="112"/>
        <v>#REF!</v>
      </c>
      <c r="JMI22" s="128" t="e">
        <f t="shared" si="112"/>
        <v>#REF!</v>
      </c>
      <c r="JMJ22" s="128" t="e">
        <f t="shared" si="112"/>
        <v>#REF!</v>
      </c>
      <c r="JMK22" s="128" t="e">
        <f t="shared" si="112"/>
        <v>#REF!</v>
      </c>
      <c r="JML22" s="128" t="e">
        <f t="shared" si="112"/>
        <v>#REF!</v>
      </c>
      <c r="JMM22" s="128" t="e">
        <f t="shared" si="112"/>
        <v>#REF!</v>
      </c>
      <c r="JMN22" s="128" t="e">
        <f t="shared" si="112"/>
        <v>#REF!</v>
      </c>
      <c r="JMO22" s="128" t="e">
        <f t="shared" si="112"/>
        <v>#REF!</v>
      </c>
      <c r="JMP22" s="128" t="e">
        <f t="shared" si="112"/>
        <v>#REF!</v>
      </c>
      <c r="JMQ22" s="128" t="e">
        <f t="shared" si="112"/>
        <v>#REF!</v>
      </c>
      <c r="JMR22" s="128" t="e">
        <f t="shared" si="112"/>
        <v>#REF!</v>
      </c>
      <c r="JMS22" s="128" t="e">
        <f t="shared" si="112"/>
        <v>#REF!</v>
      </c>
      <c r="JMT22" s="128" t="e">
        <f t="shared" si="112"/>
        <v>#REF!</v>
      </c>
      <c r="JMU22" s="128" t="e">
        <f t="shared" si="112"/>
        <v>#REF!</v>
      </c>
      <c r="JMV22" s="128" t="e">
        <f t="shared" si="112"/>
        <v>#REF!</v>
      </c>
      <c r="JMW22" s="128" t="e">
        <f t="shared" si="112"/>
        <v>#REF!</v>
      </c>
      <c r="JMX22" s="128" t="e">
        <f t="shared" si="112"/>
        <v>#REF!</v>
      </c>
      <c r="JMY22" s="128" t="e">
        <f t="shared" si="112"/>
        <v>#REF!</v>
      </c>
      <c r="JMZ22" s="128" t="e">
        <f t="shared" si="112"/>
        <v>#REF!</v>
      </c>
      <c r="JNA22" s="128" t="e">
        <f t="shared" ref="JNA22:JPL22" si="113">JNG22</f>
        <v>#REF!</v>
      </c>
      <c r="JNB22" s="128" t="e">
        <f t="shared" si="113"/>
        <v>#REF!</v>
      </c>
      <c r="JNC22" s="128" t="e">
        <f t="shared" si="113"/>
        <v>#REF!</v>
      </c>
      <c r="JND22" s="128" t="e">
        <f t="shared" si="113"/>
        <v>#REF!</v>
      </c>
      <c r="JNE22" s="128" t="e">
        <f t="shared" si="113"/>
        <v>#REF!</v>
      </c>
      <c r="JNF22" s="128" t="e">
        <f t="shared" si="113"/>
        <v>#REF!</v>
      </c>
      <c r="JNG22" s="128" t="e">
        <f t="shared" si="113"/>
        <v>#REF!</v>
      </c>
      <c r="JNH22" s="128" t="e">
        <f t="shared" si="113"/>
        <v>#REF!</v>
      </c>
      <c r="JNI22" s="128" t="e">
        <f t="shared" si="113"/>
        <v>#REF!</v>
      </c>
      <c r="JNJ22" s="128" t="e">
        <f t="shared" si="113"/>
        <v>#REF!</v>
      </c>
      <c r="JNK22" s="128" t="e">
        <f t="shared" si="113"/>
        <v>#REF!</v>
      </c>
      <c r="JNL22" s="128" t="e">
        <f t="shared" si="113"/>
        <v>#REF!</v>
      </c>
      <c r="JNM22" s="128" t="e">
        <f t="shared" si="113"/>
        <v>#REF!</v>
      </c>
      <c r="JNN22" s="128" t="e">
        <f t="shared" si="113"/>
        <v>#REF!</v>
      </c>
      <c r="JNO22" s="128" t="e">
        <f t="shared" si="113"/>
        <v>#REF!</v>
      </c>
      <c r="JNP22" s="128" t="e">
        <f t="shared" si="113"/>
        <v>#REF!</v>
      </c>
      <c r="JNQ22" s="128" t="e">
        <f t="shared" si="113"/>
        <v>#REF!</v>
      </c>
      <c r="JNR22" s="128" t="e">
        <f t="shared" si="113"/>
        <v>#REF!</v>
      </c>
      <c r="JNS22" s="128" t="e">
        <f t="shared" si="113"/>
        <v>#REF!</v>
      </c>
      <c r="JNT22" s="128" t="e">
        <f t="shared" si="113"/>
        <v>#REF!</v>
      </c>
      <c r="JNU22" s="128" t="e">
        <f t="shared" si="113"/>
        <v>#REF!</v>
      </c>
      <c r="JNV22" s="128" t="e">
        <f t="shared" si="113"/>
        <v>#REF!</v>
      </c>
      <c r="JNW22" s="128" t="e">
        <f t="shared" si="113"/>
        <v>#REF!</v>
      </c>
      <c r="JNX22" s="128" t="e">
        <f t="shared" si="113"/>
        <v>#REF!</v>
      </c>
      <c r="JNY22" s="128" t="e">
        <f t="shared" si="113"/>
        <v>#REF!</v>
      </c>
      <c r="JNZ22" s="128" t="e">
        <f t="shared" si="113"/>
        <v>#REF!</v>
      </c>
      <c r="JOA22" s="128" t="e">
        <f t="shared" si="113"/>
        <v>#REF!</v>
      </c>
      <c r="JOB22" s="128" t="e">
        <f t="shared" si="113"/>
        <v>#REF!</v>
      </c>
      <c r="JOC22" s="128" t="e">
        <f t="shared" si="113"/>
        <v>#REF!</v>
      </c>
      <c r="JOD22" s="128" t="e">
        <f t="shared" si="113"/>
        <v>#REF!</v>
      </c>
      <c r="JOE22" s="128" t="e">
        <f t="shared" si="113"/>
        <v>#REF!</v>
      </c>
      <c r="JOF22" s="128" t="e">
        <f t="shared" si="113"/>
        <v>#REF!</v>
      </c>
      <c r="JOG22" s="128" t="e">
        <f t="shared" si="113"/>
        <v>#REF!</v>
      </c>
      <c r="JOH22" s="128" t="e">
        <f t="shared" si="113"/>
        <v>#REF!</v>
      </c>
      <c r="JOI22" s="128" t="e">
        <f t="shared" si="113"/>
        <v>#REF!</v>
      </c>
      <c r="JOJ22" s="128" t="e">
        <f t="shared" si="113"/>
        <v>#REF!</v>
      </c>
      <c r="JOK22" s="128" t="e">
        <f t="shared" si="113"/>
        <v>#REF!</v>
      </c>
      <c r="JOL22" s="128" t="e">
        <f t="shared" si="113"/>
        <v>#REF!</v>
      </c>
      <c r="JOM22" s="128" t="e">
        <f t="shared" si="113"/>
        <v>#REF!</v>
      </c>
      <c r="JON22" s="128" t="e">
        <f t="shared" si="113"/>
        <v>#REF!</v>
      </c>
      <c r="JOO22" s="128" t="e">
        <f t="shared" si="113"/>
        <v>#REF!</v>
      </c>
      <c r="JOP22" s="128" t="e">
        <f t="shared" si="113"/>
        <v>#REF!</v>
      </c>
      <c r="JOQ22" s="128" t="e">
        <f t="shared" si="113"/>
        <v>#REF!</v>
      </c>
      <c r="JOR22" s="128" t="e">
        <f t="shared" si="113"/>
        <v>#REF!</v>
      </c>
      <c r="JOS22" s="128" t="e">
        <f t="shared" si="113"/>
        <v>#REF!</v>
      </c>
      <c r="JOT22" s="128" t="e">
        <f t="shared" si="113"/>
        <v>#REF!</v>
      </c>
      <c r="JOU22" s="128" t="e">
        <f t="shared" si="113"/>
        <v>#REF!</v>
      </c>
      <c r="JOV22" s="128" t="e">
        <f t="shared" si="113"/>
        <v>#REF!</v>
      </c>
      <c r="JOW22" s="128" t="e">
        <f t="shared" si="113"/>
        <v>#REF!</v>
      </c>
      <c r="JOX22" s="128" t="e">
        <f t="shared" si="113"/>
        <v>#REF!</v>
      </c>
      <c r="JOY22" s="128" t="e">
        <f t="shared" si="113"/>
        <v>#REF!</v>
      </c>
      <c r="JOZ22" s="128" t="e">
        <f t="shared" si="113"/>
        <v>#REF!</v>
      </c>
      <c r="JPA22" s="128" t="e">
        <f t="shared" si="113"/>
        <v>#REF!</v>
      </c>
      <c r="JPB22" s="128" t="e">
        <f t="shared" si="113"/>
        <v>#REF!</v>
      </c>
      <c r="JPC22" s="128" t="e">
        <f t="shared" si="113"/>
        <v>#REF!</v>
      </c>
      <c r="JPD22" s="128" t="e">
        <f t="shared" si="113"/>
        <v>#REF!</v>
      </c>
      <c r="JPE22" s="128" t="e">
        <f t="shared" si="113"/>
        <v>#REF!</v>
      </c>
      <c r="JPF22" s="128" t="e">
        <f t="shared" si="113"/>
        <v>#REF!</v>
      </c>
      <c r="JPG22" s="128" t="e">
        <f t="shared" si="113"/>
        <v>#REF!</v>
      </c>
      <c r="JPH22" s="128" t="e">
        <f t="shared" si="113"/>
        <v>#REF!</v>
      </c>
      <c r="JPI22" s="128" t="e">
        <f t="shared" si="113"/>
        <v>#REF!</v>
      </c>
      <c r="JPJ22" s="128" t="e">
        <f t="shared" si="113"/>
        <v>#REF!</v>
      </c>
      <c r="JPK22" s="128" t="e">
        <f t="shared" si="113"/>
        <v>#REF!</v>
      </c>
      <c r="JPL22" s="128" t="e">
        <f t="shared" si="113"/>
        <v>#REF!</v>
      </c>
      <c r="JPM22" s="128" t="e">
        <f t="shared" ref="JPM22:JRX22" si="114">JPS22</f>
        <v>#REF!</v>
      </c>
      <c r="JPN22" s="128" t="e">
        <f t="shared" si="114"/>
        <v>#REF!</v>
      </c>
      <c r="JPO22" s="128" t="e">
        <f t="shared" si="114"/>
        <v>#REF!</v>
      </c>
      <c r="JPP22" s="128" t="e">
        <f t="shared" si="114"/>
        <v>#REF!</v>
      </c>
      <c r="JPQ22" s="128" t="e">
        <f t="shared" si="114"/>
        <v>#REF!</v>
      </c>
      <c r="JPR22" s="128" t="e">
        <f t="shared" si="114"/>
        <v>#REF!</v>
      </c>
      <c r="JPS22" s="128" t="e">
        <f t="shared" si="114"/>
        <v>#REF!</v>
      </c>
      <c r="JPT22" s="128" t="e">
        <f t="shared" si="114"/>
        <v>#REF!</v>
      </c>
      <c r="JPU22" s="128" t="e">
        <f t="shared" si="114"/>
        <v>#REF!</v>
      </c>
      <c r="JPV22" s="128" t="e">
        <f t="shared" si="114"/>
        <v>#REF!</v>
      </c>
      <c r="JPW22" s="128" t="e">
        <f t="shared" si="114"/>
        <v>#REF!</v>
      </c>
      <c r="JPX22" s="128" t="e">
        <f t="shared" si="114"/>
        <v>#REF!</v>
      </c>
      <c r="JPY22" s="128" t="e">
        <f t="shared" si="114"/>
        <v>#REF!</v>
      </c>
      <c r="JPZ22" s="128" t="e">
        <f t="shared" si="114"/>
        <v>#REF!</v>
      </c>
      <c r="JQA22" s="128" t="e">
        <f t="shared" si="114"/>
        <v>#REF!</v>
      </c>
      <c r="JQB22" s="128" t="e">
        <f t="shared" si="114"/>
        <v>#REF!</v>
      </c>
      <c r="JQC22" s="128" t="e">
        <f t="shared" si="114"/>
        <v>#REF!</v>
      </c>
      <c r="JQD22" s="128" t="e">
        <f t="shared" si="114"/>
        <v>#REF!</v>
      </c>
      <c r="JQE22" s="128" t="e">
        <f t="shared" si="114"/>
        <v>#REF!</v>
      </c>
      <c r="JQF22" s="128" t="e">
        <f t="shared" si="114"/>
        <v>#REF!</v>
      </c>
      <c r="JQG22" s="128" t="e">
        <f t="shared" si="114"/>
        <v>#REF!</v>
      </c>
      <c r="JQH22" s="128" t="e">
        <f t="shared" si="114"/>
        <v>#REF!</v>
      </c>
      <c r="JQI22" s="128" t="e">
        <f t="shared" si="114"/>
        <v>#REF!</v>
      </c>
      <c r="JQJ22" s="128" t="e">
        <f t="shared" si="114"/>
        <v>#REF!</v>
      </c>
      <c r="JQK22" s="128" t="e">
        <f t="shared" si="114"/>
        <v>#REF!</v>
      </c>
      <c r="JQL22" s="128" t="e">
        <f t="shared" si="114"/>
        <v>#REF!</v>
      </c>
      <c r="JQM22" s="128" t="e">
        <f t="shared" si="114"/>
        <v>#REF!</v>
      </c>
      <c r="JQN22" s="128" t="e">
        <f t="shared" si="114"/>
        <v>#REF!</v>
      </c>
      <c r="JQO22" s="128" t="e">
        <f t="shared" si="114"/>
        <v>#REF!</v>
      </c>
      <c r="JQP22" s="128" t="e">
        <f t="shared" si="114"/>
        <v>#REF!</v>
      </c>
      <c r="JQQ22" s="128" t="e">
        <f t="shared" si="114"/>
        <v>#REF!</v>
      </c>
      <c r="JQR22" s="128" t="e">
        <f t="shared" si="114"/>
        <v>#REF!</v>
      </c>
      <c r="JQS22" s="128" t="e">
        <f t="shared" si="114"/>
        <v>#REF!</v>
      </c>
      <c r="JQT22" s="128" t="e">
        <f t="shared" si="114"/>
        <v>#REF!</v>
      </c>
      <c r="JQU22" s="128" t="e">
        <f t="shared" si="114"/>
        <v>#REF!</v>
      </c>
      <c r="JQV22" s="128" t="e">
        <f t="shared" si="114"/>
        <v>#REF!</v>
      </c>
      <c r="JQW22" s="128" t="e">
        <f t="shared" si="114"/>
        <v>#REF!</v>
      </c>
      <c r="JQX22" s="128" t="e">
        <f t="shared" si="114"/>
        <v>#REF!</v>
      </c>
      <c r="JQY22" s="128" t="e">
        <f t="shared" si="114"/>
        <v>#REF!</v>
      </c>
      <c r="JQZ22" s="128" t="e">
        <f t="shared" si="114"/>
        <v>#REF!</v>
      </c>
      <c r="JRA22" s="128" t="e">
        <f t="shared" si="114"/>
        <v>#REF!</v>
      </c>
      <c r="JRB22" s="128" t="e">
        <f t="shared" si="114"/>
        <v>#REF!</v>
      </c>
      <c r="JRC22" s="128" t="e">
        <f t="shared" si="114"/>
        <v>#REF!</v>
      </c>
      <c r="JRD22" s="128" t="e">
        <f t="shared" si="114"/>
        <v>#REF!</v>
      </c>
      <c r="JRE22" s="128" t="e">
        <f t="shared" si="114"/>
        <v>#REF!</v>
      </c>
      <c r="JRF22" s="128" t="e">
        <f t="shared" si="114"/>
        <v>#REF!</v>
      </c>
      <c r="JRG22" s="128" t="e">
        <f t="shared" si="114"/>
        <v>#REF!</v>
      </c>
      <c r="JRH22" s="128" t="e">
        <f t="shared" si="114"/>
        <v>#REF!</v>
      </c>
      <c r="JRI22" s="128" t="e">
        <f t="shared" si="114"/>
        <v>#REF!</v>
      </c>
      <c r="JRJ22" s="128" t="e">
        <f t="shared" si="114"/>
        <v>#REF!</v>
      </c>
      <c r="JRK22" s="128" t="e">
        <f t="shared" si="114"/>
        <v>#REF!</v>
      </c>
      <c r="JRL22" s="128" t="e">
        <f t="shared" si="114"/>
        <v>#REF!</v>
      </c>
      <c r="JRM22" s="128" t="e">
        <f t="shared" si="114"/>
        <v>#REF!</v>
      </c>
      <c r="JRN22" s="128" t="e">
        <f t="shared" si="114"/>
        <v>#REF!</v>
      </c>
      <c r="JRO22" s="128" t="e">
        <f t="shared" si="114"/>
        <v>#REF!</v>
      </c>
      <c r="JRP22" s="128" t="e">
        <f t="shared" si="114"/>
        <v>#REF!</v>
      </c>
      <c r="JRQ22" s="128" t="e">
        <f t="shared" si="114"/>
        <v>#REF!</v>
      </c>
      <c r="JRR22" s="128" t="e">
        <f t="shared" si="114"/>
        <v>#REF!</v>
      </c>
      <c r="JRS22" s="128" t="e">
        <f t="shared" si="114"/>
        <v>#REF!</v>
      </c>
      <c r="JRT22" s="128" t="e">
        <f t="shared" si="114"/>
        <v>#REF!</v>
      </c>
      <c r="JRU22" s="128" t="e">
        <f t="shared" si="114"/>
        <v>#REF!</v>
      </c>
      <c r="JRV22" s="128" t="e">
        <f t="shared" si="114"/>
        <v>#REF!</v>
      </c>
      <c r="JRW22" s="128" t="e">
        <f t="shared" si="114"/>
        <v>#REF!</v>
      </c>
      <c r="JRX22" s="128" t="e">
        <f t="shared" si="114"/>
        <v>#REF!</v>
      </c>
      <c r="JRY22" s="128" t="e">
        <f t="shared" ref="JRY22:JUJ22" si="115">JSE22</f>
        <v>#REF!</v>
      </c>
      <c r="JRZ22" s="128" t="e">
        <f t="shared" si="115"/>
        <v>#REF!</v>
      </c>
      <c r="JSA22" s="128" t="e">
        <f t="shared" si="115"/>
        <v>#REF!</v>
      </c>
      <c r="JSB22" s="128" t="e">
        <f t="shared" si="115"/>
        <v>#REF!</v>
      </c>
      <c r="JSC22" s="128" t="e">
        <f t="shared" si="115"/>
        <v>#REF!</v>
      </c>
      <c r="JSD22" s="128" t="e">
        <f t="shared" si="115"/>
        <v>#REF!</v>
      </c>
      <c r="JSE22" s="128" t="e">
        <f t="shared" si="115"/>
        <v>#REF!</v>
      </c>
      <c r="JSF22" s="128" t="e">
        <f t="shared" si="115"/>
        <v>#REF!</v>
      </c>
      <c r="JSG22" s="128" t="e">
        <f t="shared" si="115"/>
        <v>#REF!</v>
      </c>
      <c r="JSH22" s="128" t="e">
        <f t="shared" si="115"/>
        <v>#REF!</v>
      </c>
      <c r="JSI22" s="128" t="e">
        <f t="shared" si="115"/>
        <v>#REF!</v>
      </c>
      <c r="JSJ22" s="128" t="e">
        <f t="shared" si="115"/>
        <v>#REF!</v>
      </c>
      <c r="JSK22" s="128" t="e">
        <f t="shared" si="115"/>
        <v>#REF!</v>
      </c>
      <c r="JSL22" s="128" t="e">
        <f t="shared" si="115"/>
        <v>#REF!</v>
      </c>
      <c r="JSM22" s="128" t="e">
        <f t="shared" si="115"/>
        <v>#REF!</v>
      </c>
      <c r="JSN22" s="128" t="e">
        <f t="shared" si="115"/>
        <v>#REF!</v>
      </c>
      <c r="JSO22" s="128" t="e">
        <f t="shared" si="115"/>
        <v>#REF!</v>
      </c>
      <c r="JSP22" s="128" t="e">
        <f t="shared" si="115"/>
        <v>#REF!</v>
      </c>
      <c r="JSQ22" s="128" t="e">
        <f t="shared" si="115"/>
        <v>#REF!</v>
      </c>
      <c r="JSR22" s="128" t="e">
        <f t="shared" si="115"/>
        <v>#REF!</v>
      </c>
      <c r="JSS22" s="128" t="e">
        <f t="shared" si="115"/>
        <v>#REF!</v>
      </c>
      <c r="JST22" s="128" t="e">
        <f t="shared" si="115"/>
        <v>#REF!</v>
      </c>
      <c r="JSU22" s="128" t="e">
        <f t="shared" si="115"/>
        <v>#REF!</v>
      </c>
      <c r="JSV22" s="128" t="e">
        <f t="shared" si="115"/>
        <v>#REF!</v>
      </c>
      <c r="JSW22" s="128" t="e">
        <f t="shared" si="115"/>
        <v>#REF!</v>
      </c>
      <c r="JSX22" s="128" t="e">
        <f t="shared" si="115"/>
        <v>#REF!</v>
      </c>
      <c r="JSY22" s="128" t="e">
        <f t="shared" si="115"/>
        <v>#REF!</v>
      </c>
      <c r="JSZ22" s="128" t="e">
        <f t="shared" si="115"/>
        <v>#REF!</v>
      </c>
      <c r="JTA22" s="128" t="e">
        <f t="shared" si="115"/>
        <v>#REF!</v>
      </c>
      <c r="JTB22" s="128" t="e">
        <f t="shared" si="115"/>
        <v>#REF!</v>
      </c>
      <c r="JTC22" s="128" t="e">
        <f t="shared" si="115"/>
        <v>#REF!</v>
      </c>
      <c r="JTD22" s="128" t="e">
        <f t="shared" si="115"/>
        <v>#REF!</v>
      </c>
      <c r="JTE22" s="128" t="e">
        <f t="shared" si="115"/>
        <v>#REF!</v>
      </c>
      <c r="JTF22" s="128" t="e">
        <f t="shared" si="115"/>
        <v>#REF!</v>
      </c>
      <c r="JTG22" s="128" t="e">
        <f t="shared" si="115"/>
        <v>#REF!</v>
      </c>
      <c r="JTH22" s="128" t="e">
        <f t="shared" si="115"/>
        <v>#REF!</v>
      </c>
      <c r="JTI22" s="128" t="e">
        <f t="shared" si="115"/>
        <v>#REF!</v>
      </c>
      <c r="JTJ22" s="128" t="e">
        <f t="shared" si="115"/>
        <v>#REF!</v>
      </c>
      <c r="JTK22" s="128" t="e">
        <f t="shared" si="115"/>
        <v>#REF!</v>
      </c>
      <c r="JTL22" s="128" t="e">
        <f t="shared" si="115"/>
        <v>#REF!</v>
      </c>
      <c r="JTM22" s="128" t="e">
        <f t="shared" si="115"/>
        <v>#REF!</v>
      </c>
      <c r="JTN22" s="128" t="e">
        <f t="shared" si="115"/>
        <v>#REF!</v>
      </c>
      <c r="JTO22" s="128" t="e">
        <f t="shared" si="115"/>
        <v>#REF!</v>
      </c>
      <c r="JTP22" s="128" t="e">
        <f t="shared" si="115"/>
        <v>#REF!</v>
      </c>
      <c r="JTQ22" s="128" t="e">
        <f t="shared" si="115"/>
        <v>#REF!</v>
      </c>
      <c r="JTR22" s="128" t="e">
        <f t="shared" si="115"/>
        <v>#REF!</v>
      </c>
      <c r="JTS22" s="128" t="e">
        <f t="shared" si="115"/>
        <v>#REF!</v>
      </c>
      <c r="JTT22" s="128" t="e">
        <f t="shared" si="115"/>
        <v>#REF!</v>
      </c>
      <c r="JTU22" s="128" t="e">
        <f t="shared" si="115"/>
        <v>#REF!</v>
      </c>
      <c r="JTV22" s="128" t="e">
        <f t="shared" si="115"/>
        <v>#REF!</v>
      </c>
      <c r="JTW22" s="128" t="e">
        <f t="shared" si="115"/>
        <v>#REF!</v>
      </c>
      <c r="JTX22" s="128" t="e">
        <f t="shared" si="115"/>
        <v>#REF!</v>
      </c>
      <c r="JTY22" s="128" t="e">
        <f t="shared" si="115"/>
        <v>#REF!</v>
      </c>
      <c r="JTZ22" s="128" t="e">
        <f t="shared" si="115"/>
        <v>#REF!</v>
      </c>
      <c r="JUA22" s="128" t="e">
        <f t="shared" si="115"/>
        <v>#REF!</v>
      </c>
      <c r="JUB22" s="128" t="e">
        <f t="shared" si="115"/>
        <v>#REF!</v>
      </c>
      <c r="JUC22" s="128" t="e">
        <f t="shared" si="115"/>
        <v>#REF!</v>
      </c>
      <c r="JUD22" s="128" t="e">
        <f t="shared" si="115"/>
        <v>#REF!</v>
      </c>
      <c r="JUE22" s="128" t="e">
        <f t="shared" si="115"/>
        <v>#REF!</v>
      </c>
      <c r="JUF22" s="128" t="e">
        <f t="shared" si="115"/>
        <v>#REF!</v>
      </c>
      <c r="JUG22" s="128" t="e">
        <f t="shared" si="115"/>
        <v>#REF!</v>
      </c>
      <c r="JUH22" s="128" t="e">
        <f t="shared" si="115"/>
        <v>#REF!</v>
      </c>
      <c r="JUI22" s="128" t="e">
        <f t="shared" si="115"/>
        <v>#REF!</v>
      </c>
      <c r="JUJ22" s="128" t="e">
        <f t="shared" si="115"/>
        <v>#REF!</v>
      </c>
      <c r="JUK22" s="128" t="e">
        <f t="shared" ref="JUK22:JWV22" si="116">JUQ22</f>
        <v>#REF!</v>
      </c>
      <c r="JUL22" s="128" t="e">
        <f t="shared" si="116"/>
        <v>#REF!</v>
      </c>
      <c r="JUM22" s="128" t="e">
        <f t="shared" si="116"/>
        <v>#REF!</v>
      </c>
      <c r="JUN22" s="128" t="e">
        <f t="shared" si="116"/>
        <v>#REF!</v>
      </c>
      <c r="JUO22" s="128" t="e">
        <f t="shared" si="116"/>
        <v>#REF!</v>
      </c>
      <c r="JUP22" s="128" t="e">
        <f t="shared" si="116"/>
        <v>#REF!</v>
      </c>
      <c r="JUQ22" s="128" t="e">
        <f t="shared" si="116"/>
        <v>#REF!</v>
      </c>
      <c r="JUR22" s="128" t="e">
        <f t="shared" si="116"/>
        <v>#REF!</v>
      </c>
      <c r="JUS22" s="128" t="e">
        <f t="shared" si="116"/>
        <v>#REF!</v>
      </c>
      <c r="JUT22" s="128" t="e">
        <f t="shared" si="116"/>
        <v>#REF!</v>
      </c>
      <c r="JUU22" s="128" t="e">
        <f t="shared" si="116"/>
        <v>#REF!</v>
      </c>
      <c r="JUV22" s="128" t="e">
        <f t="shared" si="116"/>
        <v>#REF!</v>
      </c>
      <c r="JUW22" s="128" t="e">
        <f t="shared" si="116"/>
        <v>#REF!</v>
      </c>
      <c r="JUX22" s="128" t="e">
        <f t="shared" si="116"/>
        <v>#REF!</v>
      </c>
      <c r="JUY22" s="128" t="e">
        <f t="shared" si="116"/>
        <v>#REF!</v>
      </c>
      <c r="JUZ22" s="128" t="e">
        <f t="shared" si="116"/>
        <v>#REF!</v>
      </c>
      <c r="JVA22" s="128" t="e">
        <f t="shared" si="116"/>
        <v>#REF!</v>
      </c>
      <c r="JVB22" s="128" t="e">
        <f t="shared" si="116"/>
        <v>#REF!</v>
      </c>
      <c r="JVC22" s="128" t="e">
        <f t="shared" si="116"/>
        <v>#REF!</v>
      </c>
      <c r="JVD22" s="128" t="e">
        <f t="shared" si="116"/>
        <v>#REF!</v>
      </c>
      <c r="JVE22" s="128" t="e">
        <f t="shared" si="116"/>
        <v>#REF!</v>
      </c>
      <c r="JVF22" s="128" t="e">
        <f t="shared" si="116"/>
        <v>#REF!</v>
      </c>
      <c r="JVG22" s="128" t="e">
        <f t="shared" si="116"/>
        <v>#REF!</v>
      </c>
      <c r="JVH22" s="128" t="e">
        <f t="shared" si="116"/>
        <v>#REF!</v>
      </c>
      <c r="JVI22" s="128" t="e">
        <f t="shared" si="116"/>
        <v>#REF!</v>
      </c>
      <c r="JVJ22" s="128" t="e">
        <f t="shared" si="116"/>
        <v>#REF!</v>
      </c>
      <c r="JVK22" s="128" t="e">
        <f t="shared" si="116"/>
        <v>#REF!</v>
      </c>
      <c r="JVL22" s="128" t="e">
        <f t="shared" si="116"/>
        <v>#REF!</v>
      </c>
      <c r="JVM22" s="128" t="e">
        <f t="shared" si="116"/>
        <v>#REF!</v>
      </c>
      <c r="JVN22" s="128" t="e">
        <f t="shared" si="116"/>
        <v>#REF!</v>
      </c>
      <c r="JVO22" s="128" t="e">
        <f t="shared" si="116"/>
        <v>#REF!</v>
      </c>
      <c r="JVP22" s="128" t="e">
        <f t="shared" si="116"/>
        <v>#REF!</v>
      </c>
      <c r="JVQ22" s="128" t="e">
        <f t="shared" si="116"/>
        <v>#REF!</v>
      </c>
      <c r="JVR22" s="128" t="e">
        <f t="shared" si="116"/>
        <v>#REF!</v>
      </c>
      <c r="JVS22" s="128" t="e">
        <f t="shared" si="116"/>
        <v>#REF!</v>
      </c>
      <c r="JVT22" s="128" t="e">
        <f t="shared" si="116"/>
        <v>#REF!</v>
      </c>
      <c r="JVU22" s="128" t="e">
        <f t="shared" si="116"/>
        <v>#REF!</v>
      </c>
      <c r="JVV22" s="128" t="e">
        <f t="shared" si="116"/>
        <v>#REF!</v>
      </c>
      <c r="JVW22" s="128" t="e">
        <f t="shared" si="116"/>
        <v>#REF!</v>
      </c>
      <c r="JVX22" s="128" t="e">
        <f t="shared" si="116"/>
        <v>#REF!</v>
      </c>
      <c r="JVY22" s="128" t="e">
        <f t="shared" si="116"/>
        <v>#REF!</v>
      </c>
      <c r="JVZ22" s="128" t="e">
        <f t="shared" si="116"/>
        <v>#REF!</v>
      </c>
      <c r="JWA22" s="128" t="e">
        <f t="shared" si="116"/>
        <v>#REF!</v>
      </c>
      <c r="JWB22" s="128" t="e">
        <f t="shared" si="116"/>
        <v>#REF!</v>
      </c>
      <c r="JWC22" s="128" t="e">
        <f t="shared" si="116"/>
        <v>#REF!</v>
      </c>
      <c r="JWD22" s="128" t="e">
        <f t="shared" si="116"/>
        <v>#REF!</v>
      </c>
      <c r="JWE22" s="128" t="e">
        <f t="shared" si="116"/>
        <v>#REF!</v>
      </c>
      <c r="JWF22" s="128" t="e">
        <f t="shared" si="116"/>
        <v>#REF!</v>
      </c>
      <c r="JWG22" s="128" t="e">
        <f t="shared" si="116"/>
        <v>#REF!</v>
      </c>
      <c r="JWH22" s="128" t="e">
        <f t="shared" si="116"/>
        <v>#REF!</v>
      </c>
      <c r="JWI22" s="128" t="e">
        <f t="shared" si="116"/>
        <v>#REF!</v>
      </c>
      <c r="JWJ22" s="128" t="e">
        <f t="shared" si="116"/>
        <v>#REF!</v>
      </c>
      <c r="JWK22" s="128" t="e">
        <f t="shared" si="116"/>
        <v>#REF!</v>
      </c>
      <c r="JWL22" s="128" t="e">
        <f t="shared" si="116"/>
        <v>#REF!</v>
      </c>
      <c r="JWM22" s="128" t="e">
        <f t="shared" si="116"/>
        <v>#REF!</v>
      </c>
      <c r="JWN22" s="128" t="e">
        <f t="shared" si="116"/>
        <v>#REF!</v>
      </c>
      <c r="JWO22" s="128" t="e">
        <f t="shared" si="116"/>
        <v>#REF!</v>
      </c>
      <c r="JWP22" s="128" t="e">
        <f t="shared" si="116"/>
        <v>#REF!</v>
      </c>
      <c r="JWQ22" s="128" t="e">
        <f t="shared" si="116"/>
        <v>#REF!</v>
      </c>
      <c r="JWR22" s="128" t="e">
        <f t="shared" si="116"/>
        <v>#REF!</v>
      </c>
      <c r="JWS22" s="128" t="e">
        <f t="shared" si="116"/>
        <v>#REF!</v>
      </c>
      <c r="JWT22" s="128" t="e">
        <f t="shared" si="116"/>
        <v>#REF!</v>
      </c>
      <c r="JWU22" s="128" t="e">
        <f t="shared" si="116"/>
        <v>#REF!</v>
      </c>
      <c r="JWV22" s="128" t="e">
        <f t="shared" si="116"/>
        <v>#REF!</v>
      </c>
      <c r="JWW22" s="128" t="e">
        <f t="shared" ref="JWW22:JZH22" si="117">JXC22</f>
        <v>#REF!</v>
      </c>
      <c r="JWX22" s="128" t="e">
        <f t="shared" si="117"/>
        <v>#REF!</v>
      </c>
      <c r="JWY22" s="128" t="e">
        <f t="shared" si="117"/>
        <v>#REF!</v>
      </c>
      <c r="JWZ22" s="128" t="e">
        <f t="shared" si="117"/>
        <v>#REF!</v>
      </c>
      <c r="JXA22" s="128" t="e">
        <f t="shared" si="117"/>
        <v>#REF!</v>
      </c>
      <c r="JXB22" s="128" t="e">
        <f t="shared" si="117"/>
        <v>#REF!</v>
      </c>
      <c r="JXC22" s="128" t="e">
        <f t="shared" si="117"/>
        <v>#REF!</v>
      </c>
      <c r="JXD22" s="128" t="e">
        <f t="shared" si="117"/>
        <v>#REF!</v>
      </c>
      <c r="JXE22" s="128" t="e">
        <f t="shared" si="117"/>
        <v>#REF!</v>
      </c>
      <c r="JXF22" s="128" t="e">
        <f t="shared" si="117"/>
        <v>#REF!</v>
      </c>
      <c r="JXG22" s="128" t="e">
        <f t="shared" si="117"/>
        <v>#REF!</v>
      </c>
      <c r="JXH22" s="128" t="e">
        <f t="shared" si="117"/>
        <v>#REF!</v>
      </c>
      <c r="JXI22" s="128" t="e">
        <f t="shared" si="117"/>
        <v>#REF!</v>
      </c>
      <c r="JXJ22" s="128" t="e">
        <f t="shared" si="117"/>
        <v>#REF!</v>
      </c>
      <c r="JXK22" s="128" t="e">
        <f t="shared" si="117"/>
        <v>#REF!</v>
      </c>
      <c r="JXL22" s="128" t="e">
        <f t="shared" si="117"/>
        <v>#REF!</v>
      </c>
      <c r="JXM22" s="128" t="e">
        <f t="shared" si="117"/>
        <v>#REF!</v>
      </c>
      <c r="JXN22" s="128" t="e">
        <f t="shared" si="117"/>
        <v>#REF!</v>
      </c>
      <c r="JXO22" s="128" t="e">
        <f t="shared" si="117"/>
        <v>#REF!</v>
      </c>
      <c r="JXP22" s="128" t="e">
        <f t="shared" si="117"/>
        <v>#REF!</v>
      </c>
      <c r="JXQ22" s="128" t="e">
        <f t="shared" si="117"/>
        <v>#REF!</v>
      </c>
      <c r="JXR22" s="128" t="e">
        <f t="shared" si="117"/>
        <v>#REF!</v>
      </c>
      <c r="JXS22" s="128" t="e">
        <f t="shared" si="117"/>
        <v>#REF!</v>
      </c>
      <c r="JXT22" s="128" t="e">
        <f t="shared" si="117"/>
        <v>#REF!</v>
      </c>
      <c r="JXU22" s="128" t="e">
        <f t="shared" si="117"/>
        <v>#REF!</v>
      </c>
      <c r="JXV22" s="128" t="e">
        <f t="shared" si="117"/>
        <v>#REF!</v>
      </c>
      <c r="JXW22" s="128" t="e">
        <f t="shared" si="117"/>
        <v>#REF!</v>
      </c>
      <c r="JXX22" s="128" t="e">
        <f t="shared" si="117"/>
        <v>#REF!</v>
      </c>
      <c r="JXY22" s="128" t="e">
        <f t="shared" si="117"/>
        <v>#REF!</v>
      </c>
      <c r="JXZ22" s="128" t="e">
        <f t="shared" si="117"/>
        <v>#REF!</v>
      </c>
      <c r="JYA22" s="128" t="e">
        <f t="shared" si="117"/>
        <v>#REF!</v>
      </c>
      <c r="JYB22" s="128" t="e">
        <f t="shared" si="117"/>
        <v>#REF!</v>
      </c>
      <c r="JYC22" s="128" t="e">
        <f t="shared" si="117"/>
        <v>#REF!</v>
      </c>
      <c r="JYD22" s="128" t="e">
        <f t="shared" si="117"/>
        <v>#REF!</v>
      </c>
      <c r="JYE22" s="128" t="e">
        <f t="shared" si="117"/>
        <v>#REF!</v>
      </c>
      <c r="JYF22" s="128" t="e">
        <f t="shared" si="117"/>
        <v>#REF!</v>
      </c>
      <c r="JYG22" s="128" t="e">
        <f t="shared" si="117"/>
        <v>#REF!</v>
      </c>
      <c r="JYH22" s="128" t="e">
        <f t="shared" si="117"/>
        <v>#REF!</v>
      </c>
      <c r="JYI22" s="128" t="e">
        <f t="shared" si="117"/>
        <v>#REF!</v>
      </c>
      <c r="JYJ22" s="128" t="e">
        <f t="shared" si="117"/>
        <v>#REF!</v>
      </c>
      <c r="JYK22" s="128" t="e">
        <f t="shared" si="117"/>
        <v>#REF!</v>
      </c>
      <c r="JYL22" s="128" t="e">
        <f t="shared" si="117"/>
        <v>#REF!</v>
      </c>
      <c r="JYM22" s="128" t="e">
        <f t="shared" si="117"/>
        <v>#REF!</v>
      </c>
      <c r="JYN22" s="128" t="e">
        <f t="shared" si="117"/>
        <v>#REF!</v>
      </c>
      <c r="JYO22" s="128" t="e">
        <f t="shared" si="117"/>
        <v>#REF!</v>
      </c>
      <c r="JYP22" s="128" t="e">
        <f t="shared" si="117"/>
        <v>#REF!</v>
      </c>
      <c r="JYQ22" s="128" t="e">
        <f t="shared" si="117"/>
        <v>#REF!</v>
      </c>
      <c r="JYR22" s="128" t="e">
        <f t="shared" si="117"/>
        <v>#REF!</v>
      </c>
      <c r="JYS22" s="128" t="e">
        <f t="shared" si="117"/>
        <v>#REF!</v>
      </c>
      <c r="JYT22" s="128" t="e">
        <f t="shared" si="117"/>
        <v>#REF!</v>
      </c>
      <c r="JYU22" s="128" t="e">
        <f t="shared" si="117"/>
        <v>#REF!</v>
      </c>
      <c r="JYV22" s="128" t="e">
        <f t="shared" si="117"/>
        <v>#REF!</v>
      </c>
      <c r="JYW22" s="128" t="e">
        <f t="shared" si="117"/>
        <v>#REF!</v>
      </c>
      <c r="JYX22" s="128" t="e">
        <f t="shared" si="117"/>
        <v>#REF!</v>
      </c>
      <c r="JYY22" s="128" t="e">
        <f t="shared" si="117"/>
        <v>#REF!</v>
      </c>
      <c r="JYZ22" s="128" t="e">
        <f t="shared" si="117"/>
        <v>#REF!</v>
      </c>
      <c r="JZA22" s="128" t="e">
        <f t="shared" si="117"/>
        <v>#REF!</v>
      </c>
      <c r="JZB22" s="128" t="e">
        <f t="shared" si="117"/>
        <v>#REF!</v>
      </c>
      <c r="JZC22" s="128" t="e">
        <f t="shared" si="117"/>
        <v>#REF!</v>
      </c>
      <c r="JZD22" s="128" t="e">
        <f t="shared" si="117"/>
        <v>#REF!</v>
      </c>
      <c r="JZE22" s="128" t="e">
        <f t="shared" si="117"/>
        <v>#REF!</v>
      </c>
      <c r="JZF22" s="128" t="e">
        <f t="shared" si="117"/>
        <v>#REF!</v>
      </c>
      <c r="JZG22" s="128" t="e">
        <f t="shared" si="117"/>
        <v>#REF!</v>
      </c>
      <c r="JZH22" s="128" t="e">
        <f t="shared" si="117"/>
        <v>#REF!</v>
      </c>
      <c r="JZI22" s="128" t="e">
        <f t="shared" ref="JZI22:KBT22" si="118">JZO22</f>
        <v>#REF!</v>
      </c>
      <c r="JZJ22" s="128" t="e">
        <f t="shared" si="118"/>
        <v>#REF!</v>
      </c>
      <c r="JZK22" s="128" t="e">
        <f t="shared" si="118"/>
        <v>#REF!</v>
      </c>
      <c r="JZL22" s="128" t="e">
        <f t="shared" si="118"/>
        <v>#REF!</v>
      </c>
      <c r="JZM22" s="128" t="e">
        <f t="shared" si="118"/>
        <v>#REF!</v>
      </c>
      <c r="JZN22" s="128" t="e">
        <f t="shared" si="118"/>
        <v>#REF!</v>
      </c>
      <c r="JZO22" s="128" t="e">
        <f t="shared" si="118"/>
        <v>#REF!</v>
      </c>
      <c r="JZP22" s="128" t="e">
        <f t="shared" si="118"/>
        <v>#REF!</v>
      </c>
      <c r="JZQ22" s="128" t="e">
        <f t="shared" si="118"/>
        <v>#REF!</v>
      </c>
      <c r="JZR22" s="128" t="e">
        <f t="shared" si="118"/>
        <v>#REF!</v>
      </c>
      <c r="JZS22" s="128" t="e">
        <f t="shared" si="118"/>
        <v>#REF!</v>
      </c>
      <c r="JZT22" s="128" t="e">
        <f t="shared" si="118"/>
        <v>#REF!</v>
      </c>
      <c r="JZU22" s="128" t="e">
        <f t="shared" si="118"/>
        <v>#REF!</v>
      </c>
      <c r="JZV22" s="128" t="e">
        <f t="shared" si="118"/>
        <v>#REF!</v>
      </c>
      <c r="JZW22" s="128" t="e">
        <f t="shared" si="118"/>
        <v>#REF!</v>
      </c>
      <c r="JZX22" s="128" t="e">
        <f t="shared" si="118"/>
        <v>#REF!</v>
      </c>
      <c r="JZY22" s="128" t="e">
        <f t="shared" si="118"/>
        <v>#REF!</v>
      </c>
      <c r="JZZ22" s="128" t="e">
        <f t="shared" si="118"/>
        <v>#REF!</v>
      </c>
      <c r="KAA22" s="128" t="e">
        <f t="shared" si="118"/>
        <v>#REF!</v>
      </c>
      <c r="KAB22" s="128" t="e">
        <f t="shared" si="118"/>
        <v>#REF!</v>
      </c>
      <c r="KAC22" s="128" t="e">
        <f t="shared" si="118"/>
        <v>#REF!</v>
      </c>
      <c r="KAD22" s="128" t="e">
        <f t="shared" si="118"/>
        <v>#REF!</v>
      </c>
      <c r="KAE22" s="128" t="e">
        <f t="shared" si="118"/>
        <v>#REF!</v>
      </c>
      <c r="KAF22" s="128" t="e">
        <f t="shared" si="118"/>
        <v>#REF!</v>
      </c>
      <c r="KAG22" s="128" t="e">
        <f t="shared" si="118"/>
        <v>#REF!</v>
      </c>
      <c r="KAH22" s="128" t="e">
        <f t="shared" si="118"/>
        <v>#REF!</v>
      </c>
      <c r="KAI22" s="128" t="e">
        <f t="shared" si="118"/>
        <v>#REF!</v>
      </c>
      <c r="KAJ22" s="128" t="e">
        <f t="shared" si="118"/>
        <v>#REF!</v>
      </c>
      <c r="KAK22" s="128" t="e">
        <f t="shared" si="118"/>
        <v>#REF!</v>
      </c>
      <c r="KAL22" s="128" t="e">
        <f t="shared" si="118"/>
        <v>#REF!</v>
      </c>
      <c r="KAM22" s="128" t="e">
        <f t="shared" si="118"/>
        <v>#REF!</v>
      </c>
      <c r="KAN22" s="128" t="e">
        <f t="shared" si="118"/>
        <v>#REF!</v>
      </c>
      <c r="KAO22" s="128" t="e">
        <f t="shared" si="118"/>
        <v>#REF!</v>
      </c>
      <c r="KAP22" s="128" t="e">
        <f t="shared" si="118"/>
        <v>#REF!</v>
      </c>
      <c r="KAQ22" s="128" t="e">
        <f t="shared" si="118"/>
        <v>#REF!</v>
      </c>
      <c r="KAR22" s="128" t="e">
        <f t="shared" si="118"/>
        <v>#REF!</v>
      </c>
      <c r="KAS22" s="128" t="e">
        <f t="shared" si="118"/>
        <v>#REF!</v>
      </c>
      <c r="KAT22" s="128" t="e">
        <f t="shared" si="118"/>
        <v>#REF!</v>
      </c>
      <c r="KAU22" s="128" t="e">
        <f t="shared" si="118"/>
        <v>#REF!</v>
      </c>
      <c r="KAV22" s="128" t="e">
        <f t="shared" si="118"/>
        <v>#REF!</v>
      </c>
      <c r="KAW22" s="128" t="e">
        <f t="shared" si="118"/>
        <v>#REF!</v>
      </c>
      <c r="KAX22" s="128" t="e">
        <f t="shared" si="118"/>
        <v>#REF!</v>
      </c>
      <c r="KAY22" s="128" t="e">
        <f t="shared" si="118"/>
        <v>#REF!</v>
      </c>
      <c r="KAZ22" s="128" t="e">
        <f t="shared" si="118"/>
        <v>#REF!</v>
      </c>
      <c r="KBA22" s="128" t="e">
        <f t="shared" si="118"/>
        <v>#REF!</v>
      </c>
      <c r="KBB22" s="128" t="e">
        <f t="shared" si="118"/>
        <v>#REF!</v>
      </c>
      <c r="KBC22" s="128" t="e">
        <f t="shared" si="118"/>
        <v>#REF!</v>
      </c>
      <c r="KBD22" s="128" t="e">
        <f t="shared" si="118"/>
        <v>#REF!</v>
      </c>
      <c r="KBE22" s="128" t="e">
        <f t="shared" si="118"/>
        <v>#REF!</v>
      </c>
      <c r="KBF22" s="128" t="e">
        <f t="shared" si="118"/>
        <v>#REF!</v>
      </c>
      <c r="KBG22" s="128" t="e">
        <f t="shared" si="118"/>
        <v>#REF!</v>
      </c>
      <c r="KBH22" s="128" t="e">
        <f t="shared" si="118"/>
        <v>#REF!</v>
      </c>
      <c r="KBI22" s="128" t="e">
        <f t="shared" si="118"/>
        <v>#REF!</v>
      </c>
      <c r="KBJ22" s="128" t="e">
        <f t="shared" si="118"/>
        <v>#REF!</v>
      </c>
      <c r="KBK22" s="128" t="e">
        <f t="shared" si="118"/>
        <v>#REF!</v>
      </c>
      <c r="KBL22" s="128" t="e">
        <f t="shared" si="118"/>
        <v>#REF!</v>
      </c>
      <c r="KBM22" s="128" t="e">
        <f t="shared" si="118"/>
        <v>#REF!</v>
      </c>
      <c r="KBN22" s="128" t="e">
        <f t="shared" si="118"/>
        <v>#REF!</v>
      </c>
      <c r="KBO22" s="128" t="e">
        <f t="shared" si="118"/>
        <v>#REF!</v>
      </c>
      <c r="KBP22" s="128" t="e">
        <f t="shared" si="118"/>
        <v>#REF!</v>
      </c>
      <c r="KBQ22" s="128" t="e">
        <f t="shared" si="118"/>
        <v>#REF!</v>
      </c>
      <c r="KBR22" s="128" t="e">
        <f t="shared" si="118"/>
        <v>#REF!</v>
      </c>
      <c r="KBS22" s="128" t="e">
        <f t="shared" si="118"/>
        <v>#REF!</v>
      </c>
      <c r="KBT22" s="128" t="e">
        <f t="shared" si="118"/>
        <v>#REF!</v>
      </c>
      <c r="KBU22" s="128" t="e">
        <f t="shared" ref="KBU22:KEF22" si="119">KCA22</f>
        <v>#REF!</v>
      </c>
      <c r="KBV22" s="128" t="e">
        <f t="shared" si="119"/>
        <v>#REF!</v>
      </c>
      <c r="KBW22" s="128" t="e">
        <f t="shared" si="119"/>
        <v>#REF!</v>
      </c>
      <c r="KBX22" s="128" t="e">
        <f t="shared" si="119"/>
        <v>#REF!</v>
      </c>
      <c r="KBY22" s="128" t="e">
        <f t="shared" si="119"/>
        <v>#REF!</v>
      </c>
      <c r="KBZ22" s="128" t="e">
        <f t="shared" si="119"/>
        <v>#REF!</v>
      </c>
      <c r="KCA22" s="128" t="e">
        <f t="shared" si="119"/>
        <v>#REF!</v>
      </c>
      <c r="KCB22" s="128" t="e">
        <f t="shared" si="119"/>
        <v>#REF!</v>
      </c>
      <c r="KCC22" s="128" t="e">
        <f t="shared" si="119"/>
        <v>#REF!</v>
      </c>
      <c r="KCD22" s="128" t="e">
        <f t="shared" si="119"/>
        <v>#REF!</v>
      </c>
      <c r="KCE22" s="128" t="e">
        <f t="shared" si="119"/>
        <v>#REF!</v>
      </c>
      <c r="KCF22" s="128" t="e">
        <f t="shared" si="119"/>
        <v>#REF!</v>
      </c>
      <c r="KCG22" s="128" t="e">
        <f t="shared" si="119"/>
        <v>#REF!</v>
      </c>
      <c r="KCH22" s="128" t="e">
        <f t="shared" si="119"/>
        <v>#REF!</v>
      </c>
      <c r="KCI22" s="128" t="e">
        <f t="shared" si="119"/>
        <v>#REF!</v>
      </c>
      <c r="KCJ22" s="128" t="e">
        <f t="shared" si="119"/>
        <v>#REF!</v>
      </c>
      <c r="KCK22" s="128" t="e">
        <f t="shared" si="119"/>
        <v>#REF!</v>
      </c>
      <c r="KCL22" s="128" t="e">
        <f t="shared" si="119"/>
        <v>#REF!</v>
      </c>
      <c r="KCM22" s="128" t="e">
        <f t="shared" si="119"/>
        <v>#REF!</v>
      </c>
      <c r="KCN22" s="128" t="e">
        <f t="shared" si="119"/>
        <v>#REF!</v>
      </c>
      <c r="KCO22" s="128" t="e">
        <f t="shared" si="119"/>
        <v>#REF!</v>
      </c>
      <c r="KCP22" s="128" t="e">
        <f t="shared" si="119"/>
        <v>#REF!</v>
      </c>
      <c r="KCQ22" s="128" t="e">
        <f t="shared" si="119"/>
        <v>#REF!</v>
      </c>
      <c r="KCR22" s="128" t="e">
        <f t="shared" si="119"/>
        <v>#REF!</v>
      </c>
      <c r="KCS22" s="128" t="e">
        <f t="shared" si="119"/>
        <v>#REF!</v>
      </c>
      <c r="KCT22" s="128" t="e">
        <f t="shared" si="119"/>
        <v>#REF!</v>
      </c>
      <c r="KCU22" s="128" t="e">
        <f t="shared" si="119"/>
        <v>#REF!</v>
      </c>
      <c r="KCV22" s="128" t="e">
        <f t="shared" si="119"/>
        <v>#REF!</v>
      </c>
      <c r="KCW22" s="128" t="e">
        <f t="shared" si="119"/>
        <v>#REF!</v>
      </c>
      <c r="KCX22" s="128" t="e">
        <f t="shared" si="119"/>
        <v>#REF!</v>
      </c>
      <c r="KCY22" s="128" t="e">
        <f t="shared" si="119"/>
        <v>#REF!</v>
      </c>
      <c r="KCZ22" s="128" t="e">
        <f t="shared" si="119"/>
        <v>#REF!</v>
      </c>
      <c r="KDA22" s="128" t="e">
        <f t="shared" si="119"/>
        <v>#REF!</v>
      </c>
      <c r="KDB22" s="128" t="e">
        <f t="shared" si="119"/>
        <v>#REF!</v>
      </c>
      <c r="KDC22" s="128" t="e">
        <f t="shared" si="119"/>
        <v>#REF!</v>
      </c>
      <c r="KDD22" s="128" t="e">
        <f t="shared" si="119"/>
        <v>#REF!</v>
      </c>
      <c r="KDE22" s="128" t="e">
        <f t="shared" si="119"/>
        <v>#REF!</v>
      </c>
      <c r="KDF22" s="128" t="e">
        <f t="shared" si="119"/>
        <v>#REF!</v>
      </c>
      <c r="KDG22" s="128" t="e">
        <f t="shared" si="119"/>
        <v>#REF!</v>
      </c>
      <c r="KDH22" s="128" t="e">
        <f t="shared" si="119"/>
        <v>#REF!</v>
      </c>
      <c r="KDI22" s="128" t="e">
        <f t="shared" si="119"/>
        <v>#REF!</v>
      </c>
      <c r="KDJ22" s="128" t="e">
        <f t="shared" si="119"/>
        <v>#REF!</v>
      </c>
      <c r="KDK22" s="128" t="e">
        <f t="shared" si="119"/>
        <v>#REF!</v>
      </c>
      <c r="KDL22" s="128" t="e">
        <f t="shared" si="119"/>
        <v>#REF!</v>
      </c>
      <c r="KDM22" s="128" t="e">
        <f t="shared" si="119"/>
        <v>#REF!</v>
      </c>
      <c r="KDN22" s="128" t="e">
        <f t="shared" si="119"/>
        <v>#REF!</v>
      </c>
      <c r="KDO22" s="128" t="e">
        <f t="shared" si="119"/>
        <v>#REF!</v>
      </c>
      <c r="KDP22" s="128" t="e">
        <f t="shared" si="119"/>
        <v>#REF!</v>
      </c>
      <c r="KDQ22" s="128" t="e">
        <f t="shared" si="119"/>
        <v>#REF!</v>
      </c>
      <c r="KDR22" s="128" t="e">
        <f t="shared" si="119"/>
        <v>#REF!</v>
      </c>
      <c r="KDS22" s="128" t="e">
        <f t="shared" si="119"/>
        <v>#REF!</v>
      </c>
      <c r="KDT22" s="128" t="e">
        <f t="shared" si="119"/>
        <v>#REF!</v>
      </c>
      <c r="KDU22" s="128" t="e">
        <f t="shared" si="119"/>
        <v>#REF!</v>
      </c>
      <c r="KDV22" s="128" t="e">
        <f t="shared" si="119"/>
        <v>#REF!</v>
      </c>
      <c r="KDW22" s="128" t="e">
        <f t="shared" si="119"/>
        <v>#REF!</v>
      </c>
      <c r="KDX22" s="128" t="e">
        <f t="shared" si="119"/>
        <v>#REF!</v>
      </c>
      <c r="KDY22" s="128" t="e">
        <f t="shared" si="119"/>
        <v>#REF!</v>
      </c>
      <c r="KDZ22" s="128" t="e">
        <f t="shared" si="119"/>
        <v>#REF!</v>
      </c>
      <c r="KEA22" s="128" t="e">
        <f t="shared" si="119"/>
        <v>#REF!</v>
      </c>
      <c r="KEB22" s="128" t="e">
        <f t="shared" si="119"/>
        <v>#REF!</v>
      </c>
      <c r="KEC22" s="128" t="e">
        <f t="shared" si="119"/>
        <v>#REF!</v>
      </c>
      <c r="KED22" s="128" t="e">
        <f t="shared" si="119"/>
        <v>#REF!</v>
      </c>
      <c r="KEE22" s="128" t="e">
        <f t="shared" si="119"/>
        <v>#REF!</v>
      </c>
      <c r="KEF22" s="128" t="e">
        <f t="shared" si="119"/>
        <v>#REF!</v>
      </c>
      <c r="KEG22" s="128" t="e">
        <f t="shared" ref="KEG22:KGR22" si="120">KEM22</f>
        <v>#REF!</v>
      </c>
      <c r="KEH22" s="128" t="e">
        <f t="shared" si="120"/>
        <v>#REF!</v>
      </c>
      <c r="KEI22" s="128" t="e">
        <f t="shared" si="120"/>
        <v>#REF!</v>
      </c>
      <c r="KEJ22" s="128" t="e">
        <f t="shared" si="120"/>
        <v>#REF!</v>
      </c>
      <c r="KEK22" s="128" t="e">
        <f t="shared" si="120"/>
        <v>#REF!</v>
      </c>
      <c r="KEL22" s="128" t="e">
        <f t="shared" si="120"/>
        <v>#REF!</v>
      </c>
      <c r="KEM22" s="128" t="e">
        <f t="shared" si="120"/>
        <v>#REF!</v>
      </c>
      <c r="KEN22" s="128" t="e">
        <f t="shared" si="120"/>
        <v>#REF!</v>
      </c>
      <c r="KEO22" s="128" t="e">
        <f t="shared" si="120"/>
        <v>#REF!</v>
      </c>
      <c r="KEP22" s="128" t="e">
        <f t="shared" si="120"/>
        <v>#REF!</v>
      </c>
      <c r="KEQ22" s="128" t="e">
        <f t="shared" si="120"/>
        <v>#REF!</v>
      </c>
      <c r="KER22" s="128" t="e">
        <f t="shared" si="120"/>
        <v>#REF!</v>
      </c>
      <c r="KES22" s="128" t="e">
        <f t="shared" si="120"/>
        <v>#REF!</v>
      </c>
      <c r="KET22" s="128" t="e">
        <f t="shared" si="120"/>
        <v>#REF!</v>
      </c>
      <c r="KEU22" s="128" t="e">
        <f t="shared" si="120"/>
        <v>#REF!</v>
      </c>
      <c r="KEV22" s="128" t="e">
        <f t="shared" si="120"/>
        <v>#REF!</v>
      </c>
      <c r="KEW22" s="128" t="e">
        <f t="shared" si="120"/>
        <v>#REF!</v>
      </c>
      <c r="KEX22" s="128" t="e">
        <f t="shared" si="120"/>
        <v>#REF!</v>
      </c>
      <c r="KEY22" s="128" t="e">
        <f t="shared" si="120"/>
        <v>#REF!</v>
      </c>
      <c r="KEZ22" s="128" t="e">
        <f t="shared" si="120"/>
        <v>#REF!</v>
      </c>
      <c r="KFA22" s="128" t="e">
        <f t="shared" si="120"/>
        <v>#REF!</v>
      </c>
      <c r="KFB22" s="128" t="e">
        <f t="shared" si="120"/>
        <v>#REF!</v>
      </c>
      <c r="KFC22" s="128" t="e">
        <f t="shared" si="120"/>
        <v>#REF!</v>
      </c>
      <c r="KFD22" s="128" t="e">
        <f t="shared" si="120"/>
        <v>#REF!</v>
      </c>
      <c r="KFE22" s="128" t="e">
        <f t="shared" si="120"/>
        <v>#REF!</v>
      </c>
      <c r="KFF22" s="128" t="e">
        <f t="shared" si="120"/>
        <v>#REF!</v>
      </c>
      <c r="KFG22" s="128" t="e">
        <f t="shared" si="120"/>
        <v>#REF!</v>
      </c>
      <c r="KFH22" s="128" t="e">
        <f t="shared" si="120"/>
        <v>#REF!</v>
      </c>
      <c r="KFI22" s="128" t="e">
        <f t="shared" si="120"/>
        <v>#REF!</v>
      </c>
      <c r="KFJ22" s="128" t="e">
        <f t="shared" si="120"/>
        <v>#REF!</v>
      </c>
      <c r="KFK22" s="128" t="e">
        <f t="shared" si="120"/>
        <v>#REF!</v>
      </c>
      <c r="KFL22" s="128" t="e">
        <f t="shared" si="120"/>
        <v>#REF!</v>
      </c>
      <c r="KFM22" s="128" t="e">
        <f t="shared" si="120"/>
        <v>#REF!</v>
      </c>
      <c r="KFN22" s="128" t="e">
        <f t="shared" si="120"/>
        <v>#REF!</v>
      </c>
      <c r="KFO22" s="128" t="e">
        <f t="shared" si="120"/>
        <v>#REF!</v>
      </c>
      <c r="KFP22" s="128" t="e">
        <f t="shared" si="120"/>
        <v>#REF!</v>
      </c>
      <c r="KFQ22" s="128" t="e">
        <f t="shared" si="120"/>
        <v>#REF!</v>
      </c>
      <c r="KFR22" s="128" t="e">
        <f t="shared" si="120"/>
        <v>#REF!</v>
      </c>
      <c r="KFS22" s="128" t="e">
        <f t="shared" si="120"/>
        <v>#REF!</v>
      </c>
      <c r="KFT22" s="128" t="e">
        <f t="shared" si="120"/>
        <v>#REF!</v>
      </c>
      <c r="KFU22" s="128" t="e">
        <f t="shared" si="120"/>
        <v>#REF!</v>
      </c>
      <c r="KFV22" s="128" t="e">
        <f t="shared" si="120"/>
        <v>#REF!</v>
      </c>
      <c r="KFW22" s="128" t="e">
        <f t="shared" si="120"/>
        <v>#REF!</v>
      </c>
      <c r="KFX22" s="128" t="e">
        <f t="shared" si="120"/>
        <v>#REF!</v>
      </c>
      <c r="KFY22" s="128" t="e">
        <f t="shared" si="120"/>
        <v>#REF!</v>
      </c>
      <c r="KFZ22" s="128" t="e">
        <f t="shared" si="120"/>
        <v>#REF!</v>
      </c>
      <c r="KGA22" s="128" t="e">
        <f t="shared" si="120"/>
        <v>#REF!</v>
      </c>
      <c r="KGB22" s="128" t="e">
        <f t="shared" si="120"/>
        <v>#REF!</v>
      </c>
      <c r="KGC22" s="128" t="e">
        <f t="shared" si="120"/>
        <v>#REF!</v>
      </c>
      <c r="KGD22" s="128" t="e">
        <f t="shared" si="120"/>
        <v>#REF!</v>
      </c>
      <c r="KGE22" s="128" t="e">
        <f t="shared" si="120"/>
        <v>#REF!</v>
      </c>
      <c r="KGF22" s="128" t="e">
        <f t="shared" si="120"/>
        <v>#REF!</v>
      </c>
      <c r="KGG22" s="128" t="e">
        <f t="shared" si="120"/>
        <v>#REF!</v>
      </c>
      <c r="KGH22" s="128" t="e">
        <f t="shared" si="120"/>
        <v>#REF!</v>
      </c>
      <c r="KGI22" s="128" t="e">
        <f t="shared" si="120"/>
        <v>#REF!</v>
      </c>
      <c r="KGJ22" s="128" t="e">
        <f t="shared" si="120"/>
        <v>#REF!</v>
      </c>
      <c r="KGK22" s="128" t="e">
        <f t="shared" si="120"/>
        <v>#REF!</v>
      </c>
      <c r="KGL22" s="128" t="e">
        <f t="shared" si="120"/>
        <v>#REF!</v>
      </c>
      <c r="KGM22" s="128" t="e">
        <f t="shared" si="120"/>
        <v>#REF!</v>
      </c>
      <c r="KGN22" s="128" t="e">
        <f t="shared" si="120"/>
        <v>#REF!</v>
      </c>
      <c r="KGO22" s="128" t="e">
        <f t="shared" si="120"/>
        <v>#REF!</v>
      </c>
      <c r="KGP22" s="128" t="e">
        <f t="shared" si="120"/>
        <v>#REF!</v>
      </c>
      <c r="KGQ22" s="128" t="e">
        <f t="shared" si="120"/>
        <v>#REF!</v>
      </c>
      <c r="KGR22" s="128" t="e">
        <f t="shared" si="120"/>
        <v>#REF!</v>
      </c>
      <c r="KGS22" s="128" t="e">
        <f t="shared" ref="KGS22:KJD22" si="121">KGY22</f>
        <v>#REF!</v>
      </c>
      <c r="KGT22" s="128" t="e">
        <f t="shared" si="121"/>
        <v>#REF!</v>
      </c>
      <c r="KGU22" s="128" t="e">
        <f t="shared" si="121"/>
        <v>#REF!</v>
      </c>
      <c r="KGV22" s="128" t="e">
        <f t="shared" si="121"/>
        <v>#REF!</v>
      </c>
      <c r="KGW22" s="128" t="e">
        <f t="shared" si="121"/>
        <v>#REF!</v>
      </c>
      <c r="KGX22" s="128" t="e">
        <f t="shared" si="121"/>
        <v>#REF!</v>
      </c>
      <c r="KGY22" s="128" t="e">
        <f t="shared" si="121"/>
        <v>#REF!</v>
      </c>
      <c r="KGZ22" s="128" t="e">
        <f t="shared" si="121"/>
        <v>#REF!</v>
      </c>
      <c r="KHA22" s="128" t="e">
        <f t="shared" si="121"/>
        <v>#REF!</v>
      </c>
      <c r="KHB22" s="128" t="e">
        <f t="shared" si="121"/>
        <v>#REF!</v>
      </c>
      <c r="KHC22" s="128" t="e">
        <f t="shared" si="121"/>
        <v>#REF!</v>
      </c>
      <c r="KHD22" s="128" t="e">
        <f t="shared" si="121"/>
        <v>#REF!</v>
      </c>
      <c r="KHE22" s="128" t="e">
        <f t="shared" si="121"/>
        <v>#REF!</v>
      </c>
      <c r="KHF22" s="128" t="e">
        <f t="shared" si="121"/>
        <v>#REF!</v>
      </c>
      <c r="KHG22" s="128" t="e">
        <f t="shared" si="121"/>
        <v>#REF!</v>
      </c>
      <c r="KHH22" s="128" t="e">
        <f t="shared" si="121"/>
        <v>#REF!</v>
      </c>
      <c r="KHI22" s="128" t="e">
        <f t="shared" si="121"/>
        <v>#REF!</v>
      </c>
      <c r="KHJ22" s="128" t="e">
        <f t="shared" si="121"/>
        <v>#REF!</v>
      </c>
      <c r="KHK22" s="128" t="e">
        <f t="shared" si="121"/>
        <v>#REF!</v>
      </c>
      <c r="KHL22" s="128" t="e">
        <f t="shared" si="121"/>
        <v>#REF!</v>
      </c>
      <c r="KHM22" s="128" t="e">
        <f t="shared" si="121"/>
        <v>#REF!</v>
      </c>
      <c r="KHN22" s="128" t="e">
        <f t="shared" si="121"/>
        <v>#REF!</v>
      </c>
      <c r="KHO22" s="128" t="e">
        <f t="shared" si="121"/>
        <v>#REF!</v>
      </c>
      <c r="KHP22" s="128" t="e">
        <f t="shared" si="121"/>
        <v>#REF!</v>
      </c>
      <c r="KHQ22" s="128" t="e">
        <f t="shared" si="121"/>
        <v>#REF!</v>
      </c>
      <c r="KHR22" s="128" t="e">
        <f t="shared" si="121"/>
        <v>#REF!</v>
      </c>
      <c r="KHS22" s="128" t="e">
        <f t="shared" si="121"/>
        <v>#REF!</v>
      </c>
      <c r="KHT22" s="128" t="e">
        <f t="shared" si="121"/>
        <v>#REF!</v>
      </c>
      <c r="KHU22" s="128" t="e">
        <f t="shared" si="121"/>
        <v>#REF!</v>
      </c>
      <c r="KHV22" s="128" t="e">
        <f t="shared" si="121"/>
        <v>#REF!</v>
      </c>
      <c r="KHW22" s="128" t="e">
        <f t="shared" si="121"/>
        <v>#REF!</v>
      </c>
      <c r="KHX22" s="128" t="e">
        <f t="shared" si="121"/>
        <v>#REF!</v>
      </c>
      <c r="KHY22" s="128" t="e">
        <f t="shared" si="121"/>
        <v>#REF!</v>
      </c>
      <c r="KHZ22" s="128" t="e">
        <f t="shared" si="121"/>
        <v>#REF!</v>
      </c>
      <c r="KIA22" s="128" t="e">
        <f t="shared" si="121"/>
        <v>#REF!</v>
      </c>
      <c r="KIB22" s="128" t="e">
        <f t="shared" si="121"/>
        <v>#REF!</v>
      </c>
      <c r="KIC22" s="128" t="e">
        <f t="shared" si="121"/>
        <v>#REF!</v>
      </c>
      <c r="KID22" s="128" t="e">
        <f t="shared" si="121"/>
        <v>#REF!</v>
      </c>
      <c r="KIE22" s="128" t="e">
        <f t="shared" si="121"/>
        <v>#REF!</v>
      </c>
      <c r="KIF22" s="128" t="e">
        <f t="shared" si="121"/>
        <v>#REF!</v>
      </c>
      <c r="KIG22" s="128" t="e">
        <f t="shared" si="121"/>
        <v>#REF!</v>
      </c>
      <c r="KIH22" s="128" t="e">
        <f t="shared" si="121"/>
        <v>#REF!</v>
      </c>
      <c r="KII22" s="128" t="e">
        <f t="shared" si="121"/>
        <v>#REF!</v>
      </c>
      <c r="KIJ22" s="128" t="e">
        <f t="shared" si="121"/>
        <v>#REF!</v>
      </c>
      <c r="KIK22" s="128" t="e">
        <f t="shared" si="121"/>
        <v>#REF!</v>
      </c>
      <c r="KIL22" s="128" t="e">
        <f t="shared" si="121"/>
        <v>#REF!</v>
      </c>
      <c r="KIM22" s="128" t="e">
        <f t="shared" si="121"/>
        <v>#REF!</v>
      </c>
      <c r="KIN22" s="128" t="e">
        <f t="shared" si="121"/>
        <v>#REF!</v>
      </c>
      <c r="KIO22" s="128" t="e">
        <f t="shared" si="121"/>
        <v>#REF!</v>
      </c>
      <c r="KIP22" s="128" t="e">
        <f t="shared" si="121"/>
        <v>#REF!</v>
      </c>
      <c r="KIQ22" s="128" t="e">
        <f t="shared" si="121"/>
        <v>#REF!</v>
      </c>
      <c r="KIR22" s="128" t="e">
        <f t="shared" si="121"/>
        <v>#REF!</v>
      </c>
      <c r="KIS22" s="128" t="e">
        <f t="shared" si="121"/>
        <v>#REF!</v>
      </c>
      <c r="KIT22" s="128" t="e">
        <f t="shared" si="121"/>
        <v>#REF!</v>
      </c>
      <c r="KIU22" s="128" t="e">
        <f t="shared" si="121"/>
        <v>#REF!</v>
      </c>
      <c r="KIV22" s="128" t="e">
        <f t="shared" si="121"/>
        <v>#REF!</v>
      </c>
      <c r="KIW22" s="128" t="e">
        <f t="shared" si="121"/>
        <v>#REF!</v>
      </c>
      <c r="KIX22" s="128" t="e">
        <f t="shared" si="121"/>
        <v>#REF!</v>
      </c>
      <c r="KIY22" s="128" t="e">
        <f t="shared" si="121"/>
        <v>#REF!</v>
      </c>
      <c r="KIZ22" s="128" t="e">
        <f t="shared" si="121"/>
        <v>#REF!</v>
      </c>
      <c r="KJA22" s="128" t="e">
        <f t="shared" si="121"/>
        <v>#REF!</v>
      </c>
      <c r="KJB22" s="128" t="e">
        <f t="shared" si="121"/>
        <v>#REF!</v>
      </c>
      <c r="KJC22" s="128" t="e">
        <f t="shared" si="121"/>
        <v>#REF!</v>
      </c>
      <c r="KJD22" s="128" t="e">
        <f t="shared" si="121"/>
        <v>#REF!</v>
      </c>
      <c r="KJE22" s="128" t="e">
        <f t="shared" ref="KJE22:KLP22" si="122">KJK22</f>
        <v>#REF!</v>
      </c>
      <c r="KJF22" s="128" t="e">
        <f t="shared" si="122"/>
        <v>#REF!</v>
      </c>
      <c r="KJG22" s="128" t="e">
        <f t="shared" si="122"/>
        <v>#REF!</v>
      </c>
      <c r="KJH22" s="128" t="e">
        <f t="shared" si="122"/>
        <v>#REF!</v>
      </c>
      <c r="KJI22" s="128" t="e">
        <f t="shared" si="122"/>
        <v>#REF!</v>
      </c>
      <c r="KJJ22" s="128" t="e">
        <f t="shared" si="122"/>
        <v>#REF!</v>
      </c>
      <c r="KJK22" s="128" t="e">
        <f t="shared" si="122"/>
        <v>#REF!</v>
      </c>
      <c r="KJL22" s="128" t="e">
        <f t="shared" si="122"/>
        <v>#REF!</v>
      </c>
      <c r="KJM22" s="128" t="e">
        <f t="shared" si="122"/>
        <v>#REF!</v>
      </c>
      <c r="KJN22" s="128" t="e">
        <f t="shared" si="122"/>
        <v>#REF!</v>
      </c>
      <c r="KJO22" s="128" t="e">
        <f t="shared" si="122"/>
        <v>#REF!</v>
      </c>
      <c r="KJP22" s="128" t="e">
        <f t="shared" si="122"/>
        <v>#REF!</v>
      </c>
      <c r="KJQ22" s="128" t="e">
        <f t="shared" si="122"/>
        <v>#REF!</v>
      </c>
      <c r="KJR22" s="128" t="e">
        <f t="shared" si="122"/>
        <v>#REF!</v>
      </c>
      <c r="KJS22" s="128" t="e">
        <f t="shared" si="122"/>
        <v>#REF!</v>
      </c>
      <c r="KJT22" s="128" t="e">
        <f t="shared" si="122"/>
        <v>#REF!</v>
      </c>
      <c r="KJU22" s="128" t="e">
        <f t="shared" si="122"/>
        <v>#REF!</v>
      </c>
      <c r="KJV22" s="128" t="e">
        <f t="shared" si="122"/>
        <v>#REF!</v>
      </c>
      <c r="KJW22" s="128" t="e">
        <f t="shared" si="122"/>
        <v>#REF!</v>
      </c>
      <c r="KJX22" s="128" t="e">
        <f t="shared" si="122"/>
        <v>#REF!</v>
      </c>
      <c r="KJY22" s="128" t="e">
        <f t="shared" si="122"/>
        <v>#REF!</v>
      </c>
      <c r="KJZ22" s="128" t="e">
        <f t="shared" si="122"/>
        <v>#REF!</v>
      </c>
      <c r="KKA22" s="128" t="e">
        <f t="shared" si="122"/>
        <v>#REF!</v>
      </c>
      <c r="KKB22" s="128" t="e">
        <f t="shared" si="122"/>
        <v>#REF!</v>
      </c>
      <c r="KKC22" s="128" t="e">
        <f t="shared" si="122"/>
        <v>#REF!</v>
      </c>
      <c r="KKD22" s="128" t="e">
        <f t="shared" si="122"/>
        <v>#REF!</v>
      </c>
      <c r="KKE22" s="128" t="e">
        <f t="shared" si="122"/>
        <v>#REF!</v>
      </c>
      <c r="KKF22" s="128" t="e">
        <f t="shared" si="122"/>
        <v>#REF!</v>
      </c>
      <c r="KKG22" s="128" t="e">
        <f t="shared" si="122"/>
        <v>#REF!</v>
      </c>
      <c r="KKH22" s="128" t="e">
        <f t="shared" si="122"/>
        <v>#REF!</v>
      </c>
      <c r="KKI22" s="128" t="e">
        <f t="shared" si="122"/>
        <v>#REF!</v>
      </c>
      <c r="KKJ22" s="128" t="e">
        <f t="shared" si="122"/>
        <v>#REF!</v>
      </c>
      <c r="KKK22" s="128" t="e">
        <f t="shared" si="122"/>
        <v>#REF!</v>
      </c>
      <c r="KKL22" s="128" t="e">
        <f t="shared" si="122"/>
        <v>#REF!</v>
      </c>
      <c r="KKM22" s="128" t="e">
        <f t="shared" si="122"/>
        <v>#REF!</v>
      </c>
      <c r="KKN22" s="128" t="e">
        <f t="shared" si="122"/>
        <v>#REF!</v>
      </c>
      <c r="KKO22" s="128" t="e">
        <f t="shared" si="122"/>
        <v>#REF!</v>
      </c>
      <c r="KKP22" s="128" t="e">
        <f t="shared" si="122"/>
        <v>#REF!</v>
      </c>
      <c r="KKQ22" s="128" t="e">
        <f t="shared" si="122"/>
        <v>#REF!</v>
      </c>
      <c r="KKR22" s="128" t="e">
        <f t="shared" si="122"/>
        <v>#REF!</v>
      </c>
      <c r="KKS22" s="128" t="e">
        <f t="shared" si="122"/>
        <v>#REF!</v>
      </c>
      <c r="KKT22" s="128" t="e">
        <f t="shared" si="122"/>
        <v>#REF!</v>
      </c>
      <c r="KKU22" s="128" t="e">
        <f t="shared" si="122"/>
        <v>#REF!</v>
      </c>
      <c r="KKV22" s="128" t="e">
        <f t="shared" si="122"/>
        <v>#REF!</v>
      </c>
      <c r="KKW22" s="128" t="e">
        <f t="shared" si="122"/>
        <v>#REF!</v>
      </c>
      <c r="KKX22" s="128" t="e">
        <f t="shared" si="122"/>
        <v>#REF!</v>
      </c>
      <c r="KKY22" s="128" t="e">
        <f t="shared" si="122"/>
        <v>#REF!</v>
      </c>
      <c r="KKZ22" s="128" t="e">
        <f t="shared" si="122"/>
        <v>#REF!</v>
      </c>
      <c r="KLA22" s="128" t="e">
        <f t="shared" si="122"/>
        <v>#REF!</v>
      </c>
      <c r="KLB22" s="128" t="e">
        <f t="shared" si="122"/>
        <v>#REF!</v>
      </c>
      <c r="KLC22" s="128" t="e">
        <f t="shared" si="122"/>
        <v>#REF!</v>
      </c>
      <c r="KLD22" s="128" t="e">
        <f t="shared" si="122"/>
        <v>#REF!</v>
      </c>
      <c r="KLE22" s="128" t="e">
        <f t="shared" si="122"/>
        <v>#REF!</v>
      </c>
      <c r="KLF22" s="128" t="e">
        <f t="shared" si="122"/>
        <v>#REF!</v>
      </c>
      <c r="KLG22" s="128" t="e">
        <f t="shared" si="122"/>
        <v>#REF!</v>
      </c>
      <c r="KLH22" s="128" t="e">
        <f t="shared" si="122"/>
        <v>#REF!</v>
      </c>
      <c r="KLI22" s="128" t="e">
        <f t="shared" si="122"/>
        <v>#REF!</v>
      </c>
      <c r="KLJ22" s="128" t="e">
        <f t="shared" si="122"/>
        <v>#REF!</v>
      </c>
      <c r="KLK22" s="128" t="e">
        <f t="shared" si="122"/>
        <v>#REF!</v>
      </c>
      <c r="KLL22" s="128" t="e">
        <f t="shared" si="122"/>
        <v>#REF!</v>
      </c>
      <c r="KLM22" s="128" t="e">
        <f t="shared" si="122"/>
        <v>#REF!</v>
      </c>
      <c r="KLN22" s="128" t="e">
        <f t="shared" si="122"/>
        <v>#REF!</v>
      </c>
      <c r="KLO22" s="128" t="e">
        <f t="shared" si="122"/>
        <v>#REF!</v>
      </c>
      <c r="KLP22" s="128" t="e">
        <f t="shared" si="122"/>
        <v>#REF!</v>
      </c>
      <c r="KLQ22" s="128" t="e">
        <f t="shared" ref="KLQ22:KOB22" si="123">KLW22</f>
        <v>#REF!</v>
      </c>
      <c r="KLR22" s="128" t="e">
        <f t="shared" si="123"/>
        <v>#REF!</v>
      </c>
      <c r="KLS22" s="128" t="e">
        <f t="shared" si="123"/>
        <v>#REF!</v>
      </c>
      <c r="KLT22" s="128" t="e">
        <f t="shared" si="123"/>
        <v>#REF!</v>
      </c>
      <c r="KLU22" s="128" t="e">
        <f t="shared" si="123"/>
        <v>#REF!</v>
      </c>
      <c r="KLV22" s="128" t="e">
        <f t="shared" si="123"/>
        <v>#REF!</v>
      </c>
      <c r="KLW22" s="128" t="e">
        <f t="shared" si="123"/>
        <v>#REF!</v>
      </c>
      <c r="KLX22" s="128" t="e">
        <f t="shared" si="123"/>
        <v>#REF!</v>
      </c>
      <c r="KLY22" s="128" t="e">
        <f t="shared" si="123"/>
        <v>#REF!</v>
      </c>
      <c r="KLZ22" s="128" t="e">
        <f t="shared" si="123"/>
        <v>#REF!</v>
      </c>
      <c r="KMA22" s="128" t="e">
        <f t="shared" si="123"/>
        <v>#REF!</v>
      </c>
      <c r="KMB22" s="128" t="e">
        <f t="shared" si="123"/>
        <v>#REF!</v>
      </c>
      <c r="KMC22" s="128" t="e">
        <f t="shared" si="123"/>
        <v>#REF!</v>
      </c>
      <c r="KMD22" s="128" t="e">
        <f t="shared" si="123"/>
        <v>#REF!</v>
      </c>
      <c r="KME22" s="128" t="e">
        <f t="shared" si="123"/>
        <v>#REF!</v>
      </c>
      <c r="KMF22" s="128" t="e">
        <f t="shared" si="123"/>
        <v>#REF!</v>
      </c>
      <c r="KMG22" s="128" t="e">
        <f t="shared" si="123"/>
        <v>#REF!</v>
      </c>
      <c r="KMH22" s="128" t="e">
        <f t="shared" si="123"/>
        <v>#REF!</v>
      </c>
      <c r="KMI22" s="128" t="e">
        <f t="shared" si="123"/>
        <v>#REF!</v>
      </c>
      <c r="KMJ22" s="128" t="e">
        <f t="shared" si="123"/>
        <v>#REF!</v>
      </c>
      <c r="KMK22" s="128" t="e">
        <f t="shared" si="123"/>
        <v>#REF!</v>
      </c>
      <c r="KML22" s="128" t="e">
        <f t="shared" si="123"/>
        <v>#REF!</v>
      </c>
      <c r="KMM22" s="128" t="e">
        <f t="shared" si="123"/>
        <v>#REF!</v>
      </c>
      <c r="KMN22" s="128" t="e">
        <f t="shared" si="123"/>
        <v>#REF!</v>
      </c>
      <c r="KMO22" s="128" t="e">
        <f t="shared" si="123"/>
        <v>#REF!</v>
      </c>
      <c r="KMP22" s="128" t="e">
        <f t="shared" si="123"/>
        <v>#REF!</v>
      </c>
      <c r="KMQ22" s="128" t="e">
        <f t="shared" si="123"/>
        <v>#REF!</v>
      </c>
      <c r="KMR22" s="128" t="e">
        <f t="shared" si="123"/>
        <v>#REF!</v>
      </c>
      <c r="KMS22" s="128" t="e">
        <f t="shared" si="123"/>
        <v>#REF!</v>
      </c>
      <c r="KMT22" s="128" t="e">
        <f t="shared" si="123"/>
        <v>#REF!</v>
      </c>
      <c r="KMU22" s="128" t="e">
        <f t="shared" si="123"/>
        <v>#REF!</v>
      </c>
      <c r="KMV22" s="128" t="e">
        <f t="shared" si="123"/>
        <v>#REF!</v>
      </c>
      <c r="KMW22" s="128" t="e">
        <f t="shared" si="123"/>
        <v>#REF!</v>
      </c>
      <c r="KMX22" s="128" t="e">
        <f t="shared" si="123"/>
        <v>#REF!</v>
      </c>
      <c r="KMY22" s="128" t="e">
        <f t="shared" si="123"/>
        <v>#REF!</v>
      </c>
      <c r="KMZ22" s="128" t="e">
        <f t="shared" si="123"/>
        <v>#REF!</v>
      </c>
      <c r="KNA22" s="128" t="e">
        <f t="shared" si="123"/>
        <v>#REF!</v>
      </c>
      <c r="KNB22" s="128" t="e">
        <f t="shared" si="123"/>
        <v>#REF!</v>
      </c>
      <c r="KNC22" s="128" t="e">
        <f t="shared" si="123"/>
        <v>#REF!</v>
      </c>
      <c r="KND22" s="128" t="e">
        <f t="shared" si="123"/>
        <v>#REF!</v>
      </c>
      <c r="KNE22" s="128" t="e">
        <f t="shared" si="123"/>
        <v>#REF!</v>
      </c>
      <c r="KNF22" s="128" t="e">
        <f t="shared" si="123"/>
        <v>#REF!</v>
      </c>
      <c r="KNG22" s="128" t="e">
        <f t="shared" si="123"/>
        <v>#REF!</v>
      </c>
      <c r="KNH22" s="128" t="e">
        <f t="shared" si="123"/>
        <v>#REF!</v>
      </c>
      <c r="KNI22" s="128" t="e">
        <f t="shared" si="123"/>
        <v>#REF!</v>
      </c>
      <c r="KNJ22" s="128" t="e">
        <f t="shared" si="123"/>
        <v>#REF!</v>
      </c>
      <c r="KNK22" s="128" t="e">
        <f t="shared" si="123"/>
        <v>#REF!</v>
      </c>
      <c r="KNL22" s="128" t="e">
        <f t="shared" si="123"/>
        <v>#REF!</v>
      </c>
      <c r="KNM22" s="128" t="e">
        <f t="shared" si="123"/>
        <v>#REF!</v>
      </c>
      <c r="KNN22" s="128" t="e">
        <f t="shared" si="123"/>
        <v>#REF!</v>
      </c>
      <c r="KNO22" s="128" t="e">
        <f t="shared" si="123"/>
        <v>#REF!</v>
      </c>
      <c r="KNP22" s="128" t="e">
        <f t="shared" si="123"/>
        <v>#REF!</v>
      </c>
      <c r="KNQ22" s="128" t="e">
        <f t="shared" si="123"/>
        <v>#REF!</v>
      </c>
      <c r="KNR22" s="128" t="e">
        <f t="shared" si="123"/>
        <v>#REF!</v>
      </c>
      <c r="KNS22" s="128" t="e">
        <f t="shared" si="123"/>
        <v>#REF!</v>
      </c>
      <c r="KNT22" s="128" t="e">
        <f t="shared" si="123"/>
        <v>#REF!</v>
      </c>
      <c r="KNU22" s="128" t="e">
        <f t="shared" si="123"/>
        <v>#REF!</v>
      </c>
      <c r="KNV22" s="128" t="e">
        <f t="shared" si="123"/>
        <v>#REF!</v>
      </c>
      <c r="KNW22" s="128" t="e">
        <f t="shared" si="123"/>
        <v>#REF!</v>
      </c>
      <c r="KNX22" s="128" t="e">
        <f t="shared" si="123"/>
        <v>#REF!</v>
      </c>
      <c r="KNY22" s="128" t="e">
        <f t="shared" si="123"/>
        <v>#REF!</v>
      </c>
      <c r="KNZ22" s="128" t="e">
        <f t="shared" si="123"/>
        <v>#REF!</v>
      </c>
      <c r="KOA22" s="128" t="e">
        <f t="shared" si="123"/>
        <v>#REF!</v>
      </c>
      <c r="KOB22" s="128" t="e">
        <f t="shared" si="123"/>
        <v>#REF!</v>
      </c>
      <c r="KOC22" s="128" t="e">
        <f t="shared" ref="KOC22:KQN22" si="124">KOI22</f>
        <v>#REF!</v>
      </c>
      <c r="KOD22" s="128" t="e">
        <f t="shared" si="124"/>
        <v>#REF!</v>
      </c>
      <c r="KOE22" s="128" t="e">
        <f t="shared" si="124"/>
        <v>#REF!</v>
      </c>
      <c r="KOF22" s="128" t="e">
        <f t="shared" si="124"/>
        <v>#REF!</v>
      </c>
      <c r="KOG22" s="128" t="e">
        <f t="shared" si="124"/>
        <v>#REF!</v>
      </c>
      <c r="KOH22" s="128" t="e">
        <f t="shared" si="124"/>
        <v>#REF!</v>
      </c>
      <c r="KOI22" s="128" t="e">
        <f t="shared" si="124"/>
        <v>#REF!</v>
      </c>
      <c r="KOJ22" s="128" t="e">
        <f t="shared" si="124"/>
        <v>#REF!</v>
      </c>
      <c r="KOK22" s="128" t="e">
        <f t="shared" si="124"/>
        <v>#REF!</v>
      </c>
      <c r="KOL22" s="128" t="e">
        <f t="shared" si="124"/>
        <v>#REF!</v>
      </c>
      <c r="KOM22" s="128" t="e">
        <f t="shared" si="124"/>
        <v>#REF!</v>
      </c>
      <c r="KON22" s="128" t="e">
        <f t="shared" si="124"/>
        <v>#REF!</v>
      </c>
      <c r="KOO22" s="128" t="e">
        <f t="shared" si="124"/>
        <v>#REF!</v>
      </c>
      <c r="KOP22" s="128" t="e">
        <f t="shared" si="124"/>
        <v>#REF!</v>
      </c>
      <c r="KOQ22" s="128" t="e">
        <f t="shared" si="124"/>
        <v>#REF!</v>
      </c>
      <c r="KOR22" s="128" t="e">
        <f t="shared" si="124"/>
        <v>#REF!</v>
      </c>
      <c r="KOS22" s="128" t="e">
        <f t="shared" si="124"/>
        <v>#REF!</v>
      </c>
      <c r="KOT22" s="128" t="e">
        <f t="shared" si="124"/>
        <v>#REF!</v>
      </c>
      <c r="KOU22" s="128" t="e">
        <f t="shared" si="124"/>
        <v>#REF!</v>
      </c>
      <c r="KOV22" s="128" t="e">
        <f t="shared" si="124"/>
        <v>#REF!</v>
      </c>
      <c r="KOW22" s="128" t="e">
        <f t="shared" si="124"/>
        <v>#REF!</v>
      </c>
      <c r="KOX22" s="128" t="e">
        <f t="shared" si="124"/>
        <v>#REF!</v>
      </c>
      <c r="KOY22" s="128" t="e">
        <f t="shared" si="124"/>
        <v>#REF!</v>
      </c>
      <c r="KOZ22" s="128" t="e">
        <f t="shared" si="124"/>
        <v>#REF!</v>
      </c>
      <c r="KPA22" s="128" t="e">
        <f t="shared" si="124"/>
        <v>#REF!</v>
      </c>
      <c r="KPB22" s="128" t="e">
        <f t="shared" si="124"/>
        <v>#REF!</v>
      </c>
      <c r="KPC22" s="128" t="e">
        <f t="shared" si="124"/>
        <v>#REF!</v>
      </c>
      <c r="KPD22" s="128" t="e">
        <f t="shared" si="124"/>
        <v>#REF!</v>
      </c>
      <c r="KPE22" s="128" t="e">
        <f t="shared" si="124"/>
        <v>#REF!</v>
      </c>
      <c r="KPF22" s="128" t="e">
        <f t="shared" si="124"/>
        <v>#REF!</v>
      </c>
      <c r="KPG22" s="128" t="e">
        <f t="shared" si="124"/>
        <v>#REF!</v>
      </c>
      <c r="KPH22" s="128" t="e">
        <f t="shared" si="124"/>
        <v>#REF!</v>
      </c>
      <c r="KPI22" s="128" t="e">
        <f t="shared" si="124"/>
        <v>#REF!</v>
      </c>
      <c r="KPJ22" s="128" t="e">
        <f t="shared" si="124"/>
        <v>#REF!</v>
      </c>
      <c r="KPK22" s="128" t="e">
        <f t="shared" si="124"/>
        <v>#REF!</v>
      </c>
      <c r="KPL22" s="128" t="e">
        <f t="shared" si="124"/>
        <v>#REF!</v>
      </c>
      <c r="KPM22" s="128" t="e">
        <f t="shared" si="124"/>
        <v>#REF!</v>
      </c>
      <c r="KPN22" s="128" t="e">
        <f t="shared" si="124"/>
        <v>#REF!</v>
      </c>
      <c r="KPO22" s="128" t="e">
        <f t="shared" si="124"/>
        <v>#REF!</v>
      </c>
      <c r="KPP22" s="128" t="e">
        <f t="shared" si="124"/>
        <v>#REF!</v>
      </c>
      <c r="KPQ22" s="128" t="e">
        <f t="shared" si="124"/>
        <v>#REF!</v>
      </c>
      <c r="KPR22" s="128" t="e">
        <f t="shared" si="124"/>
        <v>#REF!</v>
      </c>
      <c r="KPS22" s="128" t="e">
        <f t="shared" si="124"/>
        <v>#REF!</v>
      </c>
      <c r="KPT22" s="128" t="e">
        <f t="shared" si="124"/>
        <v>#REF!</v>
      </c>
      <c r="KPU22" s="128" t="e">
        <f t="shared" si="124"/>
        <v>#REF!</v>
      </c>
      <c r="KPV22" s="128" t="e">
        <f t="shared" si="124"/>
        <v>#REF!</v>
      </c>
      <c r="KPW22" s="128" t="e">
        <f t="shared" si="124"/>
        <v>#REF!</v>
      </c>
      <c r="KPX22" s="128" t="e">
        <f t="shared" si="124"/>
        <v>#REF!</v>
      </c>
      <c r="KPY22" s="128" t="e">
        <f t="shared" si="124"/>
        <v>#REF!</v>
      </c>
      <c r="KPZ22" s="128" t="e">
        <f t="shared" si="124"/>
        <v>#REF!</v>
      </c>
      <c r="KQA22" s="128" t="e">
        <f t="shared" si="124"/>
        <v>#REF!</v>
      </c>
      <c r="KQB22" s="128" t="e">
        <f t="shared" si="124"/>
        <v>#REF!</v>
      </c>
      <c r="KQC22" s="128" t="e">
        <f t="shared" si="124"/>
        <v>#REF!</v>
      </c>
      <c r="KQD22" s="128" t="e">
        <f t="shared" si="124"/>
        <v>#REF!</v>
      </c>
      <c r="KQE22" s="128" t="e">
        <f t="shared" si="124"/>
        <v>#REF!</v>
      </c>
      <c r="KQF22" s="128" t="e">
        <f t="shared" si="124"/>
        <v>#REF!</v>
      </c>
      <c r="KQG22" s="128" t="e">
        <f t="shared" si="124"/>
        <v>#REF!</v>
      </c>
      <c r="KQH22" s="128" t="e">
        <f t="shared" si="124"/>
        <v>#REF!</v>
      </c>
      <c r="KQI22" s="128" t="e">
        <f t="shared" si="124"/>
        <v>#REF!</v>
      </c>
      <c r="KQJ22" s="128" t="e">
        <f t="shared" si="124"/>
        <v>#REF!</v>
      </c>
      <c r="KQK22" s="128" t="e">
        <f t="shared" si="124"/>
        <v>#REF!</v>
      </c>
      <c r="KQL22" s="128" t="e">
        <f t="shared" si="124"/>
        <v>#REF!</v>
      </c>
      <c r="KQM22" s="128" t="e">
        <f t="shared" si="124"/>
        <v>#REF!</v>
      </c>
      <c r="KQN22" s="128" t="e">
        <f t="shared" si="124"/>
        <v>#REF!</v>
      </c>
      <c r="KQO22" s="128" t="e">
        <f t="shared" ref="KQO22:KSZ22" si="125">KQU22</f>
        <v>#REF!</v>
      </c>
      <c r="KQP22" s="128" t="e">
        <f t="shared" si="125"/>
        <v>#REF!</v>
      </c>
      <c r="KQQ22" s="128" t="e">
        <f t="shared" si="125"/>
        <v>#REF!</v>
      </c>
      <c r="KQR22" s="128" t="e">
        <f t="shared" si="125"/>
        <v>#REF!</v>
      </c>
      <c r="KQS22" s="128" t="e">
        <f t="shared" si="125"/>
        <v>#REF!</v>
      </c>
      <c r="KQT22" s="128" t="e">
        <f t="shared" si="125"/>
        <v>#REF!</v>
      </c>
      <c r="KQU22" s="128" t="e">
        <f t="shared" si="125"/>
        <v>#REF!</v>
      </c>
      <c r="KQV22" s="128" t="e">
        <f t="shared" si="125"/>
        <v>#REF!</v>
      </c>
      <c r="KQW22" s="128" t="e">
        <f t="shared" si="125"/>
        <v>#REF!</v>
      </c>
      <c r="KQX22" s="128" t="e">
        <f t="shared" si="125"/>
        <v>#REF!</v>
      </c>
      <c r="KQY22" s="128" t="e">
        <f t="shared" si="125"/>
        <v>#REF!</v>
      </c>
      <c r="KQZ22" s="128" t="e">
        <f t="shared" si="125"/>
        <v>#REF!</v>
      </c>
      <c r="KRA22" s="128" t="e">
        <f t="shared" si="125"/>
        <v>#REF!</v>
      </c>
      <c r="KRB22" s="128" t="e">
        <f t="shared" si="125"/>
        <v>#REF!</v>
      </c>
      <c r="KRC22" s="128" t="e">
        <f t="shared" si="125"/>
        <v>#REF!</v>
      </c>
      <c r="KRD22" s="128" t="e">
        <f t="shared" si="125"/>
        <v>#REF!</v>
      </c>
      <c r="KRE22" s="128" t="e">
        <f t="shared" si="125"/>
        <v>#REF!</v>
      </c>
      <c r="KRF22" s="128" t="e">
        <f t="shared" si="125"/>
        <v>#REF!</v>
      </c>
      <c r="KRG22" s="128" t="e">
        <f t="shared" si="125"/>
        <v>#REF!</v>
      </c>
      <c r="KRH22" s="128" t="e">
        <f t="shared" si="125"/>
        <v>#REF!</v>
      </c>
      <c r="KRI22" s="128" t="e">
        <f t="shared" si="125"/>
        <v>#REF!</v>
      </c>
      <c r="KRJ22" s="128" t="e">
        <f t="shared" si="125"/>
        <v>#REF!</v>
      </c>
      <c r="KRK22" s="128" t="e">
        <f t="shared" si="125"/>
        <v>#REF!</v>
      </c>
      <c r="KRL22" s="128" t="e">
        <f t="shared" si="125"/>
        <v>#REF!</v>
      </c>
      <c r="KRM22" s="128" t="e">
        <f t="shared" si="125"/>
        <v>#REF!</v>
      </c>
      <c r="KRN22" s="128" t="e">
        <f t="shared" si="125"/>
        <v>#REF!</v>
      </c>
      <c r="KRO22" s="128" t="e">
        <f t="shared" si="125"/>
        <v>#REF!</v>
      </c>
      <c r="KRP22" s="128" t="e">
        <f t="shared" si="125"/>
        <v>#REF!</v>
      </c>
      <c r="KRQ22" s="128" t="e">
        <f t="shared" si="125"/>
        <v>#REF!</v>
      </c>
      <c r="KRR22" s="128" t="e">
        <f t="shared" si="125"/>
        <v>#REF!</v>
      </c>
      <c r="KRS22" s="128" t="e">
        <f t="shared" si="125"/>
        <v>#REF!</v>
      </c>
      <c r="KRT22" s="128" t="e">
        <f t="shared" si="125"/>
        <v>#REF!</v>
      </c>
      <c r="KRU22" s="128" t="e">
        <f t="shared" si="125"/>
        <v>#REF!</v>
      </c>
      <c r="KRV22" s="128" t="e">
        <f t="shared" si="125"/>
        <v>#REF!</v>
      </c>
      <c r="KRW22" s="128" t="e">
        <f t="shared" si="125"/>
        <v>#REF!</v>
      </c>
      <c r="KRX22" s="128" t="e">
        <f t="shared" si="125"/>
        <v>#REF!</v>
      </c>
      <c r="KRY22" s="128" t="e">
        <f t="shared" si="125"/>
        <v>#REF!</v>
      </c>
      <c r="KRZ22" s="128" t="e">
        <f t="shared" si="125"/>
        <v>#REF!</v>
      </c>
      <c r="KSA22" s="128" t="e">
        <f t="shared" si="125"/>
        <v>#REF!</v>
      </c>
      <c r="KSB22" s="128" t="e">
        <f t="shared" si="125"/>
        <v>#REF!</v>
      </c>
      <c r="KSC22" s="128" t="e">
        <f t="shared" si="125"/>
        <v>#REF!</v>
      </c>
      <c r="KSD22" s="128" t="e">
        <f t="shared" si="125"/>
        <v>#REF!</v>
      </c>
      <c r="KSE22" s="128" t="e">
        <f t="shared" si="125"/>
        <v>#REF!</v>
      </c>
      <c r="KSF22" s="128" t="e">
        <f t="shared" si="125"/>
        <v>#REF!</v>
      </c>
      <c r="KSG22" s="128" t="e">
        <f t="shared" si="125"/>
        <v>#REF!</v>
      </c>
      <c r="KSH22" s="128" t="e">
        <f t="shared" si="125"/>
        <v>#REF!</v>
      </c>
      <c r="KSI22" s="128" t="e">
        <f t="shared" si="125"/>
        <v>#REF!</v>
      </c>
      <c r="KSJ22" s="128" t="e">
        <f t="shared" si="125"/>
        <v>#REF!</v>
      </c>
      <c r="KSK22" s="128" t="e">
        <f t="shared" si="125"/>
        <v>#REF!</v>
      </c>
      <c r="KSL22" s="128" t="e">
        <f t="shared" si="125"/>
        <v>#REF!</v>
      </c>
      <c r="KSM22" s="128" t="e">
        <f t="shared" si="125"/>
        <v>#REF!</v>
      </c>
      <c r="KSN22" s="128" t="e">
        <f t="shared" si="125"/>
        <v>#REF!</v>
      </c>
      <c r="KSO22" s="128" t="e">
        <f t="shared" si="125"/>
        <v>#REF!</v>
      </c>
      <c r="KSP22" s="128" t="e">
        <f t="shared" si="125"/>
        <v>#REF!</v>
      </c>
      <c r="KSQ22" s="128" t="e">
        <f t="shared" si="125"/>
        <v>#REF!</v>
      </c>
      <c r="KSR22" s="128" t="e">
        <f t="shared" si="125"/>
        <v>#REF!</v>
      </c>
      <c r="KSS22" s="128" t="e">
        <f t="shared" si="125"/>
        <v>#REF!</v>
      </c>
      <c r="KST22" s="128" t="e">
        <f t="shared" si="125"/>
        <v>#REF!</v>
      </c>
      <c r="KSU22" s="128" t="e">
        <f t="shared" si="125"/>
        <v>#REF!</v>
      </c>
      <c r="KSV22" s="128" t="e">
        <f t="shared" si="125"/>
        <v>#REF!</v>
      </c>
      <c r="KSW22" s="128" t="e">
        <f t="shared" si="125"/>
        <v>#REF!</v>
      </c>
      <c r="KSX22" s="128" t="e">
        <f t="shared" si="125"/>
        <v>#REF!</v>
      </c>
      <c r="KSY22" s="128" t="e">
        <f t="shared" si="125"/>
        <v>#REF!</v>
      </c>
      <c r="KSZ22" s="128" t="e">
        <f t="shared" si="125"/>
        <v>#REF!</v>
      </c>
      <c r="KTA22" s="128" t="e">
        <f t="shared" ref="KTA22:KVL22" si="126">KTG22</f>
        <v>#REF!</v>
      </c>
      <c r="KTB22" s="128" t="e">
        <f t="shared" si="126"/>
        <v>#REF!</v>
      </c>
      <c r="KTC22" s="128" t="e">
        <f t="shared" si="126"/>
        <v>#REF!</v>
      </c>
      <c r="KTD22" s="128" t="e">
        <f t="shared" si="126"/>
        <v>#REF!</v>
      </c>
      <c r="KTE22" s="128" t="e">
        <f t="shared" si="126"/>
        <v>#REF!</v>
      </c>
      <c r="KTF22" s="128" t="e">
        <f t="shared" si="126"/>
        <v>#REF!</v>
      </c>
      <c r="KTG22" s="128" t="e">
        <f t="shared" si="126"/>
        <v>#REF!</v>
      </c>
      <c r="KTH22" s="128" t="e">
        <f t="shared" si="126"/>
        <v>#REF!</v>
      </c>
      <c r="KTI22" s="128" t="e">
        <f t="shared" si="126"/>
        <v>#REF!</v>
      </c>
      <c r="KTJ22" s="128" t="e">
        <f t="shared" si="126"/>
        <v>#REF!</v>
      </c>
      <c r="KTK22" s="128" t="e">
        <f t="shared" si="126"/>
        <v>#REF!</v>
      </c>
      <c r="KTL22" s="128" t="e">
        <f t="shared" si="126"/>
        <v>#REF!</v>
      </c>
      <c r="KTM22" s="128" t="e">
        <f t="shared" si="126"/>
        <v>#REF!</v>
      </c>
      <c r="KTN22" s="128" t="e">
        <f t="shared" si="126"/>
        <v>#REF!</v>
      </c>
      <c r="KTO22" s="128" t="e">
        <f t="shared" si="126"/>
        <v>#REF!</v>
      </c>
      <c r="KTP22" s="128" t="e">
        <f t="shared" si="126"/>
        <v>#REF!</v>
      </c>
      <c r="KTQ22" s="128" t="e">
        <f t="shared" si="126"/>
        <v>#REF!</v>
      </c>
      <c r="KTR22" s="128" t="e">
        <f t="shared" si="126"/>
        <v>#REF!</v>
      </c>
      <c r="KTS22" s="128" t="e">
        <f t="shared" si="126"/>
        <v>#REF!</v>
      </c>
      <c r="KTT22" s="128" t="e">
        <f t="shared" si="126"/>
        <v>#REF!</v>
      </c>
      <c r="KTU22" s="128" t="e">
        <f t="shared" si="126"/>
        <v>#REF!</v>
      </c>
      <c r="KTV22" s="128" t="e">
        <f t="shared" si="126"/>
        <v>#REF!</v>
      </c>
      <c r="KTW22" s="128" t="e">
        <f t="shared" si="126"/>
        <v>#REF!</v>
      </c>
      <c r="KTX22" s="128" t="e">
        <f t="shared" si="126"/>
        <v>#REF!</v>
      </c>
      <c r="KTY22" s="128" t="e">
        <f t="shared" si="126"/>
        <v>#REF!</v>
      </c>
      <c r="KTZ22" s="128" t="e">
        <f t="shared" si="126"/>
        <v>#REF!</v>
      </c>
      <c r="KUA22" s="128" t="e">
        <f t="shared" si="126"/>
        <v>#REF!</v>
      </c>
      <c r="KUB22" s="128" t="e">
        <f t="shared" si="126"/>
        <v>#REF!</v>
      </c>
      <c r="KUC22" s="128" t="e">
        <f t="shared" si="126"/>
        <v>#REF!</v>
      </c>
      <c r="KUD22" s="128" t="e">
        <f t="shared" si="126"/>
        <v>#REF!</v>
      </c>
      <c r="KUE22" s="128" t="e">
        <f t="shared" si="126"/>
        <v>#REF!</v>
      </c>
      <c r="KUF22" s="128" t="e">
        <f t="shared" si="126"/>
        <v>#REF!</v>
      </c>
      <c r="KUG22" s="128" t="e">
        <f t="shared" si="126"/>
        <v>#REF!</v>
      </c>
      <c r="KUH22" s="128" t="e">
        <f t="shared" si="126"/>
        <v>#REF!</v>
      </c>
      <c r="KUI22" s="128" t="e">
        <f t="shared" si="126"/>
        <v>#REF!</v>
      </c>
      <c r="KUJ22" s="128" t="e">
        <f t="shared" si="126"/>
        <v>#REF!</v>
      </c>
      <c r="KUK22" s="128" t="e">
        <f t="shared" si="126"/>
        <v>#REF!</v>
      </c>
      <c r="KUL22" s="128" t="e">
        <f t="shared" si="126"/>
        <v>#REF!</v>
      </c>
      <c r="KUM22" s="128" t="e">
        <f t="shared" si="126"/>
        <v>#REF!</v>
      </c>
      <c r="KUN22" s="128" t="e">
        <f t="shared" si="126"/>
        <v>#REF!</v>
      </c>
      <c r="KUO22" s="128" t="e">
        <f t="shared" si="126"/>
        <v>#REF!</v>
      </c>
      <c r="KUP22" s="128" t="e">
        <f t="shared" si="126"/>
        <v>#REF!</v>
      </c>
      <c r="KUQ22" s="128" t="e">
        <f t="shared" si="126"/>
        <v>#REF!</v>
      </c>
      <c r="KUR22" s="128" t="e">
        <f t="shared" si="126"/>
        <v>#REF!</v>
      </c>
      <c r="KUS22" s="128" t="e">
        <f t="shared" si="126"/>
        <v>#REF!</v>
      </c>
      <c r="KUT22" s="128" t="e">
        <f t="shared" si="126"/>
        <v>#REF!</v>
      </c>
      <c r="KUU22" s="128" t="e">
        <f t="shared" si="126"/>
        <v>#REF!</v>
      </c>
      <c r="KUV22" s="128" t="e">
        <f t="shared" si="126"/>
        <v>#REF!</v>
      </c>
      <c r="KUW22" s="128" t="e">
        <f t="shared" si="126"/>
        <v>#REF!</v>
      </c>
      <c r="KUX22" s="128" t="e">
        <f t="shared" si="126"/>
        <v>#REF!</v>
      </c>
      <c r="KUY22" s="128" t="e">
        <f t="shared" si="126"/>
        <v>#REF!</v>
      </c>
      <c r="KUZ22" s="128" t="e">
        <f t="shared" si="126"/>
        <v>#REF!</v>
      </c>
      <c r="KVA22" s="128" t="e">
        <f t="shared" si="126"/>
        <v>#REF!</v>
      </c>
      <c r="KVB22" s="128" t="e">
        <f t="shared" si="126"/>
        <v>#REF!</v>
      </c>
      <c r="KVC22" s="128" t="e">
        <f t="shared" si="126"/>
        <v>#REF!</v>
      </c>
      <c r="KVD22" s="128" t="e">
        <f t="shared" si="126"/>
        <v>#REF!</v>
      </c>
      <c r="KVE22" s="128" t="e">
        <f t="shared" si="126"/>
        <v>#REF!</v>
      </c>
      <c r="KVF22" s="128" t="e">
        <f t="shared" si="126"/>
        <v>#REF!</v>
      </c>
      <c r="KVG22" s="128" t="e">
        <f t="shared" si="126"/>
        <v>#REF!</v>
      </c>
      <c r="KVH22" s="128" t="e">
        <f t="shared" si="126"/>
        <v>#REF!</v>
      </c>
      <c r="KVI22" s="128" t="e">
        <f t="shared" si="126"/>
        <v>#REF!</v>
      </c>
      <c r="KVJ22" s="128" t="e">
        <f t="shared" si="126"/>
        <v>#REF!</v>
      </c>
      <c r="KVK22" s="128" t="e">
        <f t="shared" si="126"/>
        <v>#REF!</v>
      </c>
      <c r="KVL22" s="128" t="e">
        <f t="shared" si="126"/>
        <v>#REF!</v>
      </c>
      <c r="KVM22" s="128" t="e">
        <f t="shared" ref="KVM22:KXX22" si="127">KVS22</f>
        <v>#REF!</v>
      </c>
      <c r="KVN22" s="128" t="e">
        <f t="shared" si="127"/>
        <v>#REF!</v>
      </c>
      <c r="KVO22" s="128" t="e">
        <f t="shared" si="127"/>
        <v>#REF!</v>
      </c>
      <c r="KVP22" s="128" t="e">
        <f t="shared" si="127"/>
        <v>#REF!</v>
      </c>
      <c r="KVQ22" s="128" t="e">
        <f t="shared" si="127"/>
        <v>#REF!</v>
      </c>
      <c r="KVR22" s="128" t="e">
        <f t="shared" si="127"/>
        <v>#REF!</v>
      </c>
      <c r="KVS22" s="128" t="e">
        <f t="shared" si="127"/>
        <v>#REF!</v>
      </c>
      <c r="KVT22" s="128" t="e">
        <f t="shared" si="127"/>
        <v>#REF!</v>
      </c>
      <c r="KVU22" s="128" t="e">
        <f t="shared" si="127"/>
        <v>#REF!</v>
      </c>
      <c r="KVV22" s="128" t="e">
        <f t="shared" si="127"/>
        <v>#REF!</v>
      </c>
      <c r="KVW22" s="128" t="e">
        <f t="shared" si="127"/>
        <v>#REF!</v>
      </c>
      <c r="KVX22" s="128" t="e">
        <f t="shared" si="127"/>
        <v>#REF!</v>
      </c>
      <c r="KVY22" s="128" t="e">
        <f t="shared" si="127"/>
        <v>#REF!</v>
      </c>
      <c r="KVZ22" s="128" t="e">
        <f t="shared" si="127"/>
        <v>#REF!</v>
      </c>
      <c r="KWA22" s="128" t="e">
        <f t="shared" si="127"/>
        <v>#REF!</v>
      </c>
      <c r="KWB22" s="128" t="e">
        <f t="shared" si="127"/>
        <v>#REF!</v>
      </c>
      <c r="KWC22" s="128" t="e">
        <f t="shared" si="127"/>
        <v>#REF!</v>
      </c>
      <c r="KWD22" s="128" t="e">
        <f t="shared" si="127"/>
        <v>#REF!</v>
      </c>
      <c r="KWE22" s="128" t="e">
        <f t="shared" si="127"/>
        <v>#REF!</v>
      </c>
      <c r="KWF22" s="128" t="e">
        <f t="shared" si="127"/>
        <v>#REF!</v>
      </c>
      <c r="KWG22" s="128" t="e">
        <f t="shared" si="127"/>
        <v>#REF!</v>
      </c>
      <c r="KWH22" s="128" t="e">
        <f t="shared" si="127"/>
        <v>#REF!</v>
      </c>
      <c r="KWI22" s="128" t="e">
        <f t="shared" si="127"/>
        <v>#REF!</v>
      </c>
      <c r="KWJ22" s="128" t="e">
        <f t="shared" si="127"/>
        <v>#REF!</v>
      </c>
      <c r="KWK22" s="128" t="e">
        <f t="shared" si="127"/>
        <v>#REF!</v>
      </c>
      <c r="KWL22" s="128" t="e">
        <f t="shared" si="127"/>
        <v>#REF!</v>
      </c>
      <c r="KWM22" s="128" t="e">
        <f t="shared" si="127"/>
        <v>#REF!</v>
      </c>
      <c r="KWN22" s="128" t="e">
        <f t="shared" si="127"/>
        <v>#REF!</v>
      </c>
      <c r="KWO22" s="128" t="e">
        <f t="shared" si="127"/>
        <v>#REF!</v>
      </c>
      <c r="KWP22" s="128" t="e">
        <f t="shared" si="127"/>
        <v>#REF!</v>
      </c>
      <c r="KWQ22" s="128" t="e">
        <f t="shared" si="127"/>
        <v>#REF!</v>
      </c>
      <c r="KWR22" s="128" t="e">
        <f t="shared" si="127"/>
        <v>#REF!</v>
      </c>
      <c r="KWS22" s="128" t="e">
        <f t="shared" si="127"/>
        <v>#REF!</v>
      </c>
      <c r="KWT22" s="128" t="e">
        <f t="shared" si="127"/>
        <v>#REF!</v>
      </c>
      <c r="KWU22" s="128" t="e">
        <f t="shared" si="127"/>
        <v>#REF!</v>
      </c>
      <c r="KWV22" s="128" t="e">
        <f t="shared" si="127"/>
        <v>#REF!</v>
      </c>
      <c r="KWW22" s="128" t="e">
        <f t="shared" si="127"/>
        <v>#REF!</v>
      </c>
      <c r="KWX22" s="128" t="e">
        <f t="shared" si="127"/>
        <v>#REF!</v>
      </c>
      <c r="KWY22" s="128" t="e">
        <f t="shared" si="127"/>
        <v>#REF!</v>
      </c>
      <c r="KWZ22" s="128" t="e">
        <f t="shared" si="127"/>
        <v>#REF!</v>
      </c>
      <c r="KXA22" s="128" t="e">
        <f t="shared" si="127"/>
        <v>#REF!</v>
      </c>
      <c r="KXB22" s="128" t="e">
        <f t="shared" si="127"/>
        <v>#REF!</v>
      </c>
      <c r="KXC22" s="128" t="e">
        <f t="shared" si="127"/>
        <v>#REF!</v>
      </c>
      <c r="KXD22" s="128" t="e">
        <f t="shared" si="127"/>
        <v>#REF!</v>
      </c>
      <c r="KXE22" s="128" t="e">
        <f t="shared" si="127"/>
        <v>#REF!</v>
      </c>
      <c r="KXF22" s="128" t="e">
        <f t="shared" si="127"/>
        <v>#REF!</v>
      </c>
      <c r="KXG22" s="128" t="e">
        <f t="shared" si="127"/>
        <v>#REF!</v>
      </c>
      <c r="KXH22" s="128" t="e">
        <f t="shared" si="127"/>
        <v>#REF!</v>
      </c>
      <c r="KXI22" s="128" t="e">
        <f t="shared" si="127"/>
        <v>#REF!</v>
      </c>
      <c r="KXJ22" s="128" t="e">
        <f t="shared" si="127"/>
        <v>#REF!</v>
      </c>
      <c r="KXK22" s="128" t="e">
        <f t="shared" si="127"/>
        <v>#REF!</v>
      </c>
      <c r="KXL22" s="128" t="e">
        <f t="shared" si="127"/>
        <v>#REF!</v>
      </c>
      <c r="KXM22" s="128" t="e">
        <f t="shared" si="127"/>
        <v>#REF!</v>
      </c>
      <c r="KXN22" s="128" t="e">
        <f t="shared" si="127"/>
        <v>#REF!</v>
      </c>
      <c r="KXO22" s="128" t="e">
        <f t="shared" si="127"/>
        <v>#REF!</v>
      </c>
      <c r="KXP22" s="128" t="e">
        <f t="shared" si="127"/>
        <v>#REF!</v>
      </c>
      <c r="KXQ22" s="128" t="e">
        <f t="shared" si="127"/>
        <v>#REF!</v>
      </c>
      <c r="KXR22" s="128" t="e">
        <f t="shared" si="127"/>
        <v>#REF!</v>
      </c>
      <c r="KXS22" s="128" t="e">
        <f t="shared" si="127"/>
        <v>#REF!</v>
      </c>
      <c r="KXT22" s="128" t="e">
        <f t="shared" si="127"/>
        <v>#REF!</v>
      </c>
      <c r="KXU22" s="128" t="e">
        <f t="shared" si="127"/>
        <v>#REF!</v>
      </c>
      <c r="KXV22" s="128" t="e">
        <f t="shared" si="127"/>
        <v>#REF!</v>
      </c>
      <c r="KXW22" s="128" t="e">
        <f t="shared" si="127"/>
        <v>#REF!</v>
      </c>
      <c r="KXX22" s="128" t="e">
        <f t="shared" si="127"/>
        <v>#REF!</v>
      </c>
      <c r="KXY22" s="128" t="e">
        <f t="shared" ref="KXY22:LAJ22" si="128">KYE22</f>
        <v>#REF!</v>
      </c>
      <c r="KXZ22" s="128" t="e">
        <f t="shared" si="128"/>
        <v>#REF!</v>
      </c>
      <c r="KYA22" s="128" t="e">
        <f t="shared" si="128"/>
        <v>#REF!</v>
      </c>
      <c r="KYB22" s="128" t="e">
        <f t="shared" si="128"/>
        <v>#REF!</v>
      </c>
      <c r="KYC22" s="128" t="e">
        <f t="shared" si="128"/>
        <v>#REF!</v>
      </c>
      <c r="KYD22" s="128" t="e">
        <f t="shared" si="128"/>
        <v>#REF!</v>
      </c>
      <c r="KYE22" s="128" t="e">
        <f t="shared" si="128"/>
        <v>#REF!</v>
      </c>
      <c r="KYF22" s="128" t="e">
        <f t="shared" si="128"/>
        <v>#REF!</v>
      </c>
      <c r="KYG22" s="128" t="e">
        <f t="shared" si="128"/>
        <v>#REF!</v>
      </c>
      <c r="KYH22" s="128" t="e">
        <f t="shared" si="128"/>
        <v>#REF!</v>
      </c>
      <c r="KYI22" s="128" t="e">
        <f t="shared" si="128"/>
        <v>#REF!</v>
      </c>
      <c r="KYJ22" s="128" t="e">
        <f t="shared" si="128"/>
        <v>#REF!</v>
      </c>
      <c r="KYK22" s="128" t="e">
        <f t="shared" si="128"/>
        <v>#REF!</v>
      </c>
      <c r="KYL22" s="128" t="e">
        <f t="shared" si="128"/>
        <v>#REF!</v>
      </c>
      <c r="KYM22" s="128" t="e">
        <f t="shared" si="128"/>
        <v>#REF!</v>
      </c>
      <c r="KYN22" s="128" t="e">
        <f t="shared" si="128"/>
        <v>#REF!</v>
      </c>
      <c r="KYO22" s="128" t="e">
        <f t="shared" si="128"/>
        <v>#REF!</v>
      </c>
      <c r="KYP22" s="128" t="e">
        <f t="shared" si="128"/>
        <v>#REF!</v>
      </c>
      <c r="KYQ22" s="128" t="e">
        <f t="shared" si="128"/>
        <v>#REF!</v>
      </c>
      <c r="KYR22" s="128" t="e">
        <f t="shared" si="128"/>
        <v>#REF!</v>
      </c>
      <c r="KYS22" s="128" t="e">
        <f t="shared" si="128"/>
        <v>#REF!</v>
      </c>
      <c r="KYT22" s="128" t="e">
        <f t="shared" si="128"/>
        <v>#REF!</v>
      </c>
      <c r="KYU22" s="128" t="e">
        <f t="shared" si="128"/>
        <v>#REF!</v>
      </c>
      <c r="KYV22" s="128" t="e">
        <f t="shared" si="128"/>
        <v>#REF!</v>
      </c>
      <c r="KYW22" s="128" t="e">
        <f t="shared" si="128"/>
        <v>#REF!</v>
      </c>
      <c r="KYX22" s="128" t="e">
        <f t="shared" si="128"/>
        <v>#REF!</v>
      </c>
      <c r="KYY22" s="128" t="e">
        <f t="shared" si="128"/>
        <v>#REF!</v>
      </c>
      <c r="KYZ22" s="128" t="e">
        <f t="shared" si="128"/>
        <v>#REF!</v>
      </c>
      <c r="KZA22" s="128" t="e">
        <f t="shared" si="128"/>
        <v>#REF!</v>
      </c>
      <c r="KZB22" s="128" t="e">
        <f t="shared" si="128"/>
        <v>#REF!</v>
      </c>
      <c r="KZC22" s="128" t="e">
        <f t="shared" si="128"/>
        <v>#REF!</v>
      </c>
      <c r="KZD22" s="128" t="e">
        <f t="shared" si="128"/>
        <v>#REF!</v>
      </c>
      <c r="KZE22" s="128" t="e">
        <f t="shared" si="128"/>
        <v>#REF!</v>
      </c>
      <c r="KZF22" s="128" t="e">
        <f t="shared" si="128"/>
        <v>#REF!</v>
      </c>
      <c r="KZG22" s="128" t="e">
        <f t="shared" si="128"/>
        <v>#REF!</v>
      </c>
      <c r="KZH22" s="128" t="e">
        <f t="shared" si="128"/>
        <v>#REF!</v>
      </c>
      <c r="KZI22" s="128" t="e">
        <f t="shared" si="128"/>
        <v>#REF!</v>
      </c>
      <c r="KZJ22" s="128" t="e">
        <f t="shared" si="128"/>
        <v>#REF!</v>
      </c>
      <c r="KZK22" s="128" t="e">
        <f t="shared" si="128"/>
        <v>#REF!</v>
      </c>
      <c r="KZL22" s="128" t="e">
        <f t="shared" si="128"/>
        <v>#REF!</v>
      </c>
      <c r="KZM22" s="128" t="e">
        <f t="shared" si="128"/>
        <v>#REF!</v>
      </c>
      <c r="KZN22" s="128" t="e">
        <f t="shared" si="128"/>
        <v>#REF!</v>
      </c>
      <c r="KZO22" s="128" t="e">
        <f t="shared" si="128"/>
        <v>#REF!</v>
      </c>
      <c r="KZP22" s="128" t="e">
        <f t="shared" si="128"/>
        <v>#REF!</v>
      </c>
      <c r="KZQ22" s="128" t="e">
        <f t="shared" si="128"/>
        <v>#REF!</v>
      </c>
      <c r="KZR22" s="128" t="e">
        <f t="shared" si="128"/>
        <v>#REF!</v>
      </c>
      <c r="KZS22" s="128" t="e">
        <f t="shared" si="128"/>
        <v>#REF!</v>
      </c>
      <c r="KZT22" s="128" t="e">
        <f t="shared" si="128"/>
        <v>#REF!</v>
      </c>
      <c r="KZU22" s="128" t="e">
        <f t="shared" si="128"/>
        <v>#REF!</v>
      </c>
      <c r="KZV22" s="128" t="e">
        <f t="shared" si="128"/>
        <v>#REF!</v>
      </c>
      <c r="KZW22" s="128" t="e">
        <f t="shared" si="128"/>
        <v>#REF!</v>
      </c>
      <c r="KZX22" s="128" t="e">
        <f t="shared" si="128"/>
        <v>#REF!</v>
      </c>
      <c r="KZY22" s="128" t="e">
        <f t="shared" si="128"/>
        <v>#REF!</v>
      </c>
      <c r="KZZ22" s="128" t="e">
        <f t="shared" si="128"/>
        <v>#REF!</v>
      </c>
      <c r="LAA22" s="128" t="e">
        <f t="shared" si="128"/>
        <v>#REF!</v>
      </c>
      <c r="LAB22" s="128" t="e">
        <f t="shared" si="128"/>
        <v>#REF!</v>
      </c>
      <c r="LAC22" s="128" t="e">
        <f t="shared" si="128"/>
        <v>#REF!</v>
      </c>
      <c r="LAD22" s="128" t="e">
        <f t="shared" si="128"/>
        <v>#REF!</v>
      </c>
      <c r="LAE22" s="128" t="e">
        <f t="shared" si="128"/>
        <v>#REF!</v>
      </c>
      <c r="LAF22" s="128" t="e">
        <f t="shared" si="128"/>
        <v>#REF!</v>
      </c>
      <c r="LAG22" s="128" t="e">
        <f t="shared" si="128"/>
        <v>#REF!</v>
      </c>
      <c r="LAH22" s="128" t="e">
        <f t="shared" si="128"/>
        <v>#REF!</v>
      </c>
      <c r="LAI22" s="128" t="e">
        <f t="shared" si="128"/>
        <v>#REF!</v>
      </c>
      <c r="LAJ22" s="128" t="e">
        <f t="shared" si="128"/>
        <v>#REF!</v>
      </c>
      <c r="LAK22" s="128" t="e">
        <f t="shared" ref="LAK22:LCV22" si="129">LAQ22</f>
        <v>#REF!</v>
      </c>
      <c r="LAL22" s="128" t="e">
        <f t="shared" si="129"/>
        <v>#REF!</v>
      </c>
      <c r="LAM22" s="128" t="e">
        <f t="shared" si="129"/>
        <v>#REF!</v>
      </c>
      <c r="LAN22" s="128" t="e">
        <f t="shared" si="129"/>
        <v>#REF!</v>
      </c>
      <c r="LAO22" s="128" t="e">
        <f t="shared" si="129"/>
        <v>#REF!</v>
      </c>
      <c r="LAP22" s="128" t="e">
        <f t="shared" si="129"/>
        <v>#REF!</v>
      </c>
      <c r="LAQ22" s="128" t="e">
        <f t="shared" si="129"/>
        <v>#REF!</v>
      </c>
      <c r="LAR22" s="128" t="e">
        <f t="shared" si="129"/>
        <v>#REF!</v>
      </c>
      <c r="LAS22" s="128" t="e">
        <f t="shared" si="129"/>
        <v>#REF!</v>
      </c>
      <c r="LAT22" s="128" t="e">
        <f t="shared" si="129"/>
        <v>#REF!</v>
      </c>
      <c r="LAU22" s="128" t="e">
        <f t="shared" si="129"/>
        <v>#REF!</v>
      </c>
      <c r="LAV22" s="128" t="e">
        <f t="shared" si="129"/>
        <v>#REF!</v>
      </c>
      <c r="LAW22" s="128" t="e">
        <f t="shared" si="129"/>
        <v>#REF!</v>
      </c>
      <c r="LAX22" s="128" t="e">
        <f t="shared" si="129"/>
        <v>#REF!</v>
      </c>
      <c r="LAY22" s="128" t="e">
        <f t="shared" si="129"/>
        <v>#REF!</v>
      </c>
      <c r="LAZ22" s="128" t="e">
        <f t="shared" si="129"/>
        <v>#REF!</v>
      </c>
      <c r="LBA22" s="128" t="e">
        <f t="shared" si="129"/>
        <v>#REF!</v>
      </c>
      <c r="LBB22" s="128" t="e">
        <f t="shared" si="129"/>
        <v>#REF!</v>
      </c>
      <c r="LBC22" s="128" t="e">
        <f t="shared" si="129"/>
        <v>#REF!</v>
      </c>
      <c r="LBD22" s="128" t="e">
        <f t="shared" si="129"/>
        <v>#REF!</v>
      </c>
      <c r="LBE22" s="128" t="e">
        <f t="shared" si="129"/>
        <v>#REF!</v>
      </c>
      <c r="LBF22" s="128" t="e">
        <f t="shared" si="129"/>
        <v>#REF!</v>
      </c>
      <c r="LBG22" s="128" t="e">
        <f t="shared" si="129"/>
        <v>#REF!</v>
      </c>
      <c r="LBH22" s="128" t="e">
        <f t="shared" si="129"/>
        <v>#REF!</v>
      </c>
      <c r="LBI22" s="128" t="e">
        <f t="shared" si="129"/>
        <v>#REF!</v>
      </c>
      <c r="LBJ22" s="128" t="e">
        <f t="shared" si="129"/>
        <v>#REF!</v>
      </c>
      <c r="LBK22" s="128" t="e">
        <f t="shared" si="129"/>
        <v>#REF!</v>
      </c>
      <c r="LBL22" s="128" t="e">
        <f t="shared" si="129"/>
        <v>#REF!</v>
      </c>
      <c r="LBM22" s="128" t="e">
        <f t="shared" si="129"/>
        <v>#REF!</v>
      </c>
      <c r="LBN22" s="128" t="e">
        <f t="shared" si="129"/>
        <v>#REF!</v>
      </c>
      <c r="LBO22" s="128" t="e">
        <f t="shared" si="129"/>
        <v>#REF!</v>
      </c>
      <c r="LBP22" s="128" t="e">
        <f t="shared" si="129"/>
        <v>#REF!</v>
      </c>
      <c r="LBQ22" s="128" t="e">
        <f t="shared" si="129"/>
        <v>#REF!</v>
      </c>
      <c r="LBR22" s="128" t="e">
        <f t="shared" si="129"/>
        <v>#REF!</v>
      </c>
      <c r="LBS22" s="128" t="e">
        <f t="shared" si="129"/>
        <v>#REF!</v>
      </c>
      <c r="LBT22" s="128" t="e">
        <f t="shared" si="129"/>
        <v>#REF!</v>
      </c>
      <c r="LBU22" s="128" t="e">
        <f t="shared" si="129"/>
        <v>#REF!</v>
      </c>
      <c r="LBV22" s="128" t="e">
        <f t="shared" si="129"/>
        <v>#REF!</v>
      </c>
      <c r="LBW22" s="128" t="e">
        <f t="shared" si="129"/>
        <v>#REF!</v>
      </c>
      <c r="LBX22" s="128" t="e">
        <f t="shared" si="129"/>
        <v>#REF!</v>
      </c>
      <c r="LBY22" s="128" t="e">
        <f t="shared" si="129"/>
        <v>#REF!</v>
      </c>
      <c r="LBZ22" s="128" t="e">
        <f t="shared" si="129"/>
        <v>#REF!</v>
      </c>
      <c r="LCA22" s="128" t="e">
        <f t="shared" si="129"/>
        <v>#REF!</v>
      </c>
      <c r="LCB22" s="128" t="e">
        <f t="shared" si="129"/>
        <v>#REF!</v>
      </c>
      <c r="LCC22" s="128" t="e">
        <f t="shared" si="129"/>
        <v>#REF!</v>
      </c>
      <c r="LCD22" s="128" t="e">
        <f t="shared" si="129"/>
        <v>#REF!</v>
      </c>
      <c r="LCE22" s="128" t="e">
        <f t="shared" si="129"/>
        <v>#REF!</v>
      </c>
      <c r="LCF22" s="128" t="e">
        <f t="shared" si="129"/>
        <v>#REF!</v>
      </c>
      <c r="LCG22" s="128" t="e">
        <f t="shared" si="129"/>
        <v>#REF!</v>
      </c>
      <c r="LCH22" s="128" t="e">
        <f t="shared" si="129"/>
        <v>#REF!</v>
      </c>
      <c r="LCI22" s="128" t="e">
        <f t="shared" si="129"/>
        <v>#REF!</v>
      </c>
      <c r="LCJ22" s="128" t="e">
        <f t="shared" si="129"/>
        <v>#REF!</v>
      </c>
      <c r="LCK22" s="128" t="e">
        <f t="shared" si="129"/>
        <v>#REF!</v>
      </c>
      <c r="LCL22" s="128" t="e">
        <f t="shared" si="129"/>
        <v>#REF!</v>
      </c>
      <c r="LCM22" s="128" t="e">
        <f t="shared" si="129"/>
        <v>#REF!</v>
      </c>
      <c r="LCN22" s="128" t="e">
        <f t="shared" si="129"/>
        <v>#REF!</v>
      </c>
      <c r="LCO22" s="128" t="e">
        <f t="shared" si="129"/>
        <v>#REF!</v>
      </c>
      <c r="LCP22" s="128" t="e">
        <f t="shared" si="129"/>
        <v>#REF!</v>
      </c>
      <c r="LCQ22" s="128" t="e">
        <f t="shared" si="129"/>
        <v>#REF!</v>
      </c>
      <c r="LCR22" s="128" t="e">
        <f t="shared" si="129"/>
        <v>#REF!</v>
      </c>
      <c r="LCS22" s="128" t="e">
        <f t="shared" si="129"/>
        <v>#REF!</v>
      </c>
      <c r="LCT22" s="128" t="e">
        <f t="shared" si="129"/>
        <v>#REF!</v>
      </c>
      <c r="LCU22" s="128" t="e">
        <f t="shared" si="129"/>
        <v>#REF!</v>
      </c>
      <c r="LCV22" s="128" t="e">
        <f t="shared" si="129"/>
        <v>#REF!</v>
      </c>
      <c r="LCW22" s="128" t="e">
        <f t="shared" ref="LCW22:LFH22" si="130">LDC22</f>
        <v>#REF!</v>
      </c>
      <c r="LCX22" s="128" t="e">
        <f t="shared" si="130"/>
        <v>#REF!</v>
      </c>
      <c r="LCY22" s="128" t="e">
        <f t="shared" si="130"/>
        <v>#REF!</v>
      </c>
      <c r="LCZ22" s="128" t="e">
        <f t="shared" si="130"/>
        <v>#REF!</v>
      </c>
      <c r="LDA22" s="128" t="e">
        <f t="shared" si="130"/>
        <v>#REF!</v>
      </c>
      <c r="LDB22" s="128" t="e">
        <f t="shared" si="130"/>
        <v>#REF!</v>
      </c>
      <c r="LDC22" s="128" t="e">
        <f t="shared" si="130"/>
        <v>#REF!</v>
      </c>
      <c r="LDD22" s="128" t="e">
        <f t="shared" si="130"/>
        <v>#REF!</v>
      </c>
      <c r="LDE22" s="128" t="e">
        <f t="shared" si="130"/>
        <v>#REF!</v>
      </c>
      <c r="LDF22" s="128" t="e">
        <f t="shared" si="130"/>
        <v>#REF!</v>
      </c>
      <c r="LDG22" s="128" t="e">
        <f t="shared" si="130"/>
        <v>#REF!</v>
      </c>
      <c r="LDH22" s="128" t="e">
        <f t="shared" si="130"/>
        <v>#REF!</v>
      </c>
      <c r="LDI22" s="128" t="e">
        <f t="shared" si="130"/>
        <v>#REF!</v>
      </c>
      <c r="LDJ22" s="128" t="e">
        <f t="shared" si="130"/>
        <v>#REF!</v>
      </c>
      <c r="LDK22" s="128" t="e">
        <f t="shared" si="130"/>
        <v>#REF!</v>
      </c>
      <c r="LDL22" s="128" t="e">
        <f t="shared" si="130"/>
        <v>#REF!</v>
      </c>
      <c r="LDM22" s="128" t="e">
        <f t="shared" si="130"/>
        <v>#REF!</v>
      </c>
      <c r="LDN22" s="128" t="e">
        <f t="shared" si="130"/>
        <v>#REF!</v>
      </c>
      <c r="LDO22" s="128" t="e">
        <f t="shared" si="130"/>
        <v>#REF!</v>
      </c>
      <c r="LDP22" s="128" t="e">
        <f t="shared" si="130"/>
        <v>#REF!</v>
      </c>
      <c r="LDQ22" s="128" t="e">
        <f t="shared" si="130"/>
        <v>#REF!</v>
      </c>
      <c r="LDR22" s="128" t="e">
        <f t="shared" si="130"/>
        <v>#REF!</v>
      </c>
      <c r="LDS22" s="128" t="e">
        <f t="shared" si="130"/>
        <v>#REF!</v>
      </c>
      <c r="LDT22" s="128" t="e">
        <f t="shared" si="130"/>
        <v>#REF!</v>
      </c>
      <c r="LDU22" s="128" t="e">
        <f t="shared" si="130"/>
        <v>#REF!</v>
      </c>
      <c r="LDV22" s="128" t="e">
        <f t="shared" si="130"/>
        <v>#REF!</v>
      </c>
      <c r="LDW22" s="128" t="e">
        <f t="shared" si="130"/>
        <v>#REF!</v>
      </c>
      <c r="LDX22" s="128" t="e">
        <f t="shared" si="130"/>
        <v>#REF!</v>
      </c>
      <c r="LDY22" s="128" t="e">
        <f t="shared" si="130"/>
        <v>#REF!</v>
      </c>
      <c r="LDZ22" s="128" t="e">
        <f t="shared" si="130"/>
        <v>#REF!</v>
      </c>
      <c r="LEA22" s="128" t="e">
        <f t="shared" si="130"/>
        <v>#REF!</v>
      </c>
      <c r="LEB22" s="128" t="e">
        <f t="shared" si="130"/>
        <v>#REF!</v>
      </c>
      <c r="LEC22" s="128" t="e">
        <f t="shared" si="130"/>
        <v>#REF!</v>
      </c>
      <c r="LED22" s="128" t="e">
        <f t="shared" si="130"/>
        <v>#REF!</v>
      </c>
      <c r="LEE22" s="128" t="e">
        <f t="shared" si="130"/>
        <v>#REF!</v>
      </c>
      <c r="LEF22" s="128" t="e">
        <f t="shared" si="130"/>
        <v>#REF!</v>
      </c>
      <c r="LEG22" s="128" t="e">
        <f t="shared" si="130"/>
        <v>#REF!</v>
      </c>
      <c r="LEH22" s="128" t="e">
        <f t="shared" si="130"/>
        <v>#REF!</v>
      </c>
      <c r="LEI22" s="128" t="e">
        <f t="shared" si="130"/>
        <v>#REF!</v>
      </c>
      <c r="LEJ22" s="128" t="e">
        <f t="shared" si="130"/>
        <v>#REF!</v>
      </c>
      <c r="LEK22" s="128" t="e">
        <f t="shared" si="130"/>
        <v>#REF!</v>
      </c>
      <c r="LEL22" s="128" t="e">
        <f t="shared" si="130"/>
        <v>#REF!</v>
      </c>
      <c r="LEM22" s="128" t="e">
        <f t="shared" si="130"/>
        <v>#REF!</v>
      </c>
      <c r="LEN22" s="128" t="e">
        <f t="shared" si="130"/>
        <v>#REF!</v>
      </c>
      <c r="LEO22" s="128" t="e">
        <f t="shared" si="130"/>
        <v>#REF!</v>
      </c>
      <c r="LEP22" s="128" t="e">
        <f t="shared" si="130"/>
        <v>#REF!</v>
      </c>
      <c r="LEQ22" s="128" t="e">
        <f t="shared" si="130"/>
        <v>#REF!</v>
      </c>
      <c r="LER22" s="128" t="e">
        <f t="shared" si="130"/>
        <v>#REF!</v>
      </c>
      <c r="LES22" s="128" t="e">
        <f t="shared" si="130"/>
        <v>#REF!</v>
      </c>
      <c r="LET22" s="128" t="e">
        <f t="shared" si="130"/>
        <v>#REF!</v>
      </c>
      <c r="LEU22" s="128" t="e">
        <f t="shared" si="130"/>
        <v>#REF!</v>
      </c>
      <c r="LEV22" s="128" t="e">
        <f t="shared" si="130"/>
        <v>#REF!</v>
      </c>
      <c r="LEW22" s="128" t="e">
        <f t="shared" si="130"/>
        <v>#REF!</v>
      </c>
      <c r="LEX22" s="128" t="e">
        <f t="shared" si="130"/>
        <v>#REF!</v>
      </c>
      <c r="LEY22" s="128" t="e">
        <f t="shared" si="130"/>
        <v>#REF!</v>
      </c>
      <c r="LEZ22" s="128" t="e">
        <f t="shared" si="130"/>
        <v>#REF!</v>
      </c>
      <c r="LFA22" s="128" t="e">
        <f t="shared" si="130"/>
        <v>#REF!</v>
      </c>
      <c r="LFB22" s="128" t="e">
        <f t="shared" si="130"/>
        <v>#REF!</v>
      </c>
      <c r="LFC22" s="128" t="e">
        <f t="shared" si="130"/>
        <v>#REF!</v>
      </c>
      <c r="LFD22" s="128" t="e">
        <f t="shared" si="130"/>
        <v>#REF!</v>
      </c>
      <c r="LFE22" s="128" t="e">
        <f t="shared" si="130"/>
        <v>#REF!</v>
      </c>
      <c r="LFF22" s="128" t="e">
        <f t="shared" si="130"/>
        <v>#REF!</v>
      </c>
      <c r="LFG22" s="128" t="e">
        <f t="shared" si="130"/>
        <v>#REF!</v>
      </c>
      <c r="LFH22" s="128" t="e">
        <f t="shared" si="130"/>
        <v>#REF!</v>
      </c>
      <c r="LFI22" s="128" t="e">
        <f t="shared" ref="LFI22:LHT22" si="131">LFO22</f>
        <v>#REF!</v>
      </c>
      <c r="LFJ22" s="128" t="e">
        <f t="shared" si="131"/>
        <v>#REF!</v>
      </c>
      <c r="LFK22" s="128" t="e">
        <f t="shared" si="131"/>
        <v>#REF!</v>
      </c>
      <c r="LFL22" s="128" t="e">
        <f t="shared" si="131"/>
        <v>#REF!</v>
      </c>
      <c r="LFM22" s="128" t="e">
        <f t="shared" si="131"/>
        <v>#REF!</v>
      </c>
      <c r="LFN22" s="128" t="e">
        <f t="shared" si="131"/>
        <v>#REF!</v>
      </c>
      <c r="LFO22" s="128" t="e">
        <f t="shared" si="131"/>
        <v>#REF!</v>
      </c>
      <c r="LFP22" s="128" t="e">
        <f t="shared" si="131"/>
        <v>#REF!</v>
      </c>
      <c r="LFQ22" s="128" t="e">
        <f t="shared" si="131"/>
        <v>#REF!</v>
      </c>
      <c r="LFR22" s="128" t="e">
        <f t="shared" si="131"/>
        <v>#REF!</v>
      </c>
      <c r="LFS22" s="128" t="e">
        <f t="shared" si="131"/>
        <v>#REF!</v>
      </c>
      <c r="LFT22" s="128" t="e">
        <f t="shared" si="131"/>
        <v>#REF!</v>
      </c>
      <c r="LFU22" s="128" t="e">
        <f t="shared" si="131"/>
        <v>#REF!</v>
      </c>
      <c r="LFV22" s="128" t="e">
        <f t="shared" si="131"/>
        <v>#REF!</v>
      </c>
      <c r="LFW22" s="128" t="e">
        <f t="shared" si="131"/>
        <v>#REF!</v>
      </c>
      <c r="LFX22" s="128" t="e">
        <f t="shared" si="131"/>
        <v>#REF!</v>
      </c>
      <c r="LFY22" s="128" t="e">
        <f t="shared" si="131"/>
        <v>#REF!</v>
      </c>
      <c r="LFZ22" s="128" t="e">
        <f t="shared" si="131"/>
        <v>#REF!</v>
      </c>
      <c r="LGA22" s="128" t="e">
        <f t="shared" si="131"/>
        <v>#REF!</v>
      </c>
      <c r="LGB22" s="128" t="e">
        <f t="shared" si="131"/>
        <v>#REF!</v>
      </c>
      <c r="LGC22" s="128" t="e">
        <f t="shared" si="131"/>
        <v>#REF!</v>
      </c>
      <c r="LGD22" s="128" t="e">
        <f t="shared" si="131"/>
        <v>#REF!</v>
      </c>
      <c r="LGE22" s="128" t="e">
        <f t="shared" si="131"/>
        <v>#REF!</v>
      </c>
      <c r="LGF22" s="128" t="e">
        <f t="shared" si="131"/>
        <v>#REF!</v>
      </c>
      <c r="LGG22" s="128" t="e">
        <f t="shared" si="131"/>
        <v>#REF!</v>
      </c>
      <c r="LGH22" s="128" t="e">
        <f t="shared" si="131"/>
        <v>#REF!</v>
      </c>
      <c r="LGI22" s="128" t="e">
        <f t="shared" si="131"/>
        <v>#REF!</v>
      </c>
      <c r="LGJ22" s="128" t="e">
        <f t="shared" si="131"/>
        <v>#REF!</v>
      </c>
      <c r="LGK22" s="128" t="e">
        <f t="shared" si="131"/>
        <v>#REF!</v>
      </c>
      <c r="LGL22" s="128" t="e">
        <f t="shared" si="131"/>
        <v>#REF!</v>
      </c>
      <c r="LGM22" s="128" t="e">
        <f t="shared" si="131"/>
        <v>#REF!</v>
      </c>
      <c r="LGN22" s="128" t="e">
        <f t="shared" si="131"/>
        <v>#REF!</v>
      </c>
      <c r="LGO22" s="128" t="e">
        <f t="shared" si="131"/>
        <v>#REF!</v>
      </c>
      <c r="LGP22" s="128" t="e">
        <f t="shared" si="131"/>
        <v>#REF!</v>
      </c>
      <c r="LGQ22" s="128" t="e">
        <f t="shared" si="131"/>
        <v>#REF!</v>
      </c>
      <c r="LGR22" s="128" t="e">
        <f t="shared" si="131"/>
        <v>#REF!</v>
      </c>
      <c r="LGS22" s="128" t="e">
        <f t="shared" si="131"/>
        <v>#REF!</v>
      </c>
      <c r="LGT22" s="128" t="e">
        <f t="shared" si="131"/>
        <v>#REF!</v>
      </c>
      <c r="LGU22" s="128" t="e">
        <f t="shared" si="131"/>
        <v>#REF!</v>
      </c>
      <c r="LGV22" s="128" t="e">
        <f t="shared" si="131"/>
        <v>#REF!</v>
      </c>
      <c r="LGW22" s="128" t="e">
        <f t="shared" si="131"/>
        <v>#REF!</v>
      </c>
      <c r="LGX22" s="128" t="e">
        <f t="shared" si="131"/>
        <v>#REF!</v>
      </c>
      <c r="LGY22" s="128" t="e">
        <f t="shared" si="131"/>
        <v>#REF!</v>
      </c>
      <c r="LGZ22" s="128" t="e">
        <f t="shared" si="131"/>
        <v>#REF!</v>
      </c>
      <c r="LHA22" s="128" t="e">
        <f t="shared" si="131"/>
        <v>#REF!</v>
      </c>
      <c r="LHB22" s="128" t="e">
        <f t="shared" si="131"/>
        <v>#REF!</v>
      </c>
      <c r="LHC22" s="128" t="e">
        <f t="shared" si="131"/>
        <v>#REF!</v>
      </c>
      <c r="LHD22" s="128" t="e">
        <f t="shared" si="131"/>
        <v>#REF!</v>
      </c>
      <c r="LHE22" s="128" t="e">
        <f t="shared" si="131"/>
        <v>#REF!</v>
      </c>
      <c r="LHF22" s="128" t="e">
        <f t="shared" si="131"/>
        <v>#REF!</v>
      </c>
      <c r="LHG22" s="128" t="e">
        <f t="shared" si="131"/>
        <v>#REF!</v>
      </c>
      <c r="LHH22" s="128" t="e">
        <f t="shared" si="131"/>
        <v>#REF!</v>
      </c>
      <c r="LHI22" s="128" t="e">
        <f t="shared" si="131"/>
        <v>#REF!</v>
      </c>
      <c r="LHJ22" s="128" t="e">
        <f t="shared" si="131"/>
        <v>#REF!</v>
      </c>
      <c r="LHK22" s="128" t="e">
        <f t="shared" si="131"/>
        <v>#REF!</v>
      </c>
      <c r="LHL22" s="128" t="e">
        <f t="shared" si="131"/>
        <v>#REF!</v>
      </c>
      <c r="LHM22" s="128" t="e">
        <f t="shared" si="131"/>
        <v>#REF!</v>
      </c>
      <c r="LHN22" s="128" t="e">
        <f t="shared" si="131"/>
        <v>#REF!</v>
      </c>
      <c r="LHO22" s="128" t="e">
        <f t="shared" si="131"/>
        <v>#REF!</v>
      </c>
      <c r="LHP22" s="128" t="e">
        <f t="shared" si="131"/>
        <v>#REF!</v>
      </c>
      <c r="LHQ22" s="128" t="e">
        <f t="shared" si="131"/>
        <v>#REF!</v>
      </c>
      <c r="LHR22" s="128" t="e">
        <f t="shared" si="131"/>
        <v>#REF!</v>
      </c>
      <c r="LHS22" s="128" t="e">
        <f t="shared" si="131"/>
        <v>#REF!</v>
      </c>
      <c r="LHT22" s="128" t="e">
        <f t="shared" si="131"/>
        <v>#REF!</v>
      </c>
      <c r="LHU22" s="128" t="e">
        <f t="shared" ref="LHU22:LKF22" si="132">LIA22</f>
        <v>#REF!</v>
      </c>
      <c r="LHV22" s="128" t="e">
        <f t="shared" si="132"/>
        <v>#REF!</v>
      </c>
      <c r="LHW22" s="128" t="e">
        <f t="shared" si="132"/>
        <v>#REF!</v>
      </c>
      <c r="LHX22" s="128" t="e">
        <f t="shared" si="132"/>
        <v>#REF!</v>
      </c>
      <c r="LHY22" s="128" t="e">
        <f t="shared" si="132"/>
        <v>#REF!</v>
      </c>
      <c r="LHZ22" s="128" t="e">
        <f t="shared" si="132"/>
        <v>#REF!</v>
      </c>
      <c r="LIA22" s="128" t="e">
        <f t="shared" si="132"/>
        <v>#REF!</v>
      </c>
      <c r="LIB22" s="128" t="e">
        <f t="shared" si="132"/>
        <v>#REF!</v>
      </c>
      <c r="LIC22" s="128" t="e">
        <f t="shared" si="132"/>
        <v>#REF!</v>
      </c>
      <c r="LID22" s="128" t="e">
        <f t="shared" si="132"/>
        <v>#REF!</v>
      </c>
      <c r="LIE22" s="128" t="e">
        <f t="shared" si="132"/>
        <v>#REF!</v>
      </c>
      <c r="LIF22" s="128" t="e">
        <f t="shared" si="132"/>
        <v>#REF!</v>
      </c>
      <c r="LIG22" s="128" t="e">
        <f t="shared" si="132"/>
        <v>#REF!</v>
      </c>
      <c r="LIH22" s="128" t="e">
        <f t="shared" si="132"/>
        <v>#REF!</v>
      </c>
      <c r="LII22" s="128" t="e">
        <f t="shared" si="132"/>
        <v>#REF!</v>
      </c>
      <c r="LIJ22" s="128" t="e">
        <f t="shared" si="132"/>
        <v>#REF!</v>
      </c>
      <c r="LIK22" s="128" t="e">
        <f t="shared" si="132"/>
        <v>#REF!</v>
      </c>
      <c r="LIL22" s="128" t="e">
        <f t="shared" si="132"/>
        <v>#REF!</v>
      </c>
      <c r="LIM22" s="128" t="e">
        <f t="shared" si="132"/>
        <v>#REF!</v>
      </c>
      <c r="LIN22" s="128" t="e">
        <f t="shared" si="132"/>
        <v>#REF!</v>
      </c>
      <c r="LIO22" s="128" t="e">
        <f t="shared" si="132"/>
        <v>#REF!</v>
      </c>
      <c r="LIP22" s="128" t="e">
        <f t="shared" si="132"/>
        <v>#REF!</v>
      </c>
      <c r="LIQ22" s="128" t="e">
        <f t="shared" si="132"/>
        <v>#REF!</v>
      </c>
      <c r="LIR22" s="128" t="e">
        <f t="shared" si="132"/>
        <v>#REF!</v>
      </c>
      <c r="LIS22" s="128" t="e">
        <f t="shared" si="132"/>
        <v>#REF!</v>
      </c>
      <c r="LIT22" s="128" t="e">
        <f t="shared" si="132"/>
        <v>#REF!</v>
      </c>
      <c r="LIU22" s="128" t="e">
        <f t="shared" si="132"/>
        <v>#REF!</v>
      </c>
      <c r="LIV22" s="128" t="e">
        <f t="shared" si="132"/>
        <v>#REF!</v>
      </c>
      <c r="LIW22" s="128" t="e">
        <f t="shared" si="132"/>
        <v>#REF!</v>
      </c>
      <c r="LIX22" s="128" t="e">
        <f t="shared" si="132"/>
        <v>#REF!</v>
      </c>
      <c r="LIY22" s="128" t="e">
        <f t="shared" si="132"/>
        <v>#REF!</v>
      </c>
      <c r="LIZ22" s="128" t="e">
        <f t="shared" si="132"/>
        <v>#REF!</v>
      </c>
      <c r="LJA22" s="128" t="e">
        <f t="shared" si="132"/>
        <v>#REF!</v>
      </c>
      <c r="LJB22" s="128" t="e">
        <f t="shared" si="132"/>
        <v>#REF!</v>
      </c>
      <c r="LJC22" s="128" t="e">
        <f t="shared" si="132"/>
        <v>#REF!</v>
      </c>
      <c r="LJD22" s="128" t="e">
        <f t="shared" si="132"/>
        <v>#REF!</v>
      </c>
      <c r="LJE22" s="128" t="e">
        <f t="shared" si="132"/>
        <v>#REF!</v>
      </c>
      <c r="LJF22" s="128" t="e">
        <f t="shared" si="132"/>
        <v>#REF!</v>
      </c>
      <c r="LJG22" s="128" t="e">
        <f t="shared" si="132"/>
        <v>#REF!</v>
      </c>
      <c r="LJH22" s="128" t="e">
        <f t="shared" si="132"/>
        <v>#REF!</v>
      </c>
      <c r="LJI22" s="128" t="e">
        <f t="shared" si="132"/>
        <v>#REF!</v>
      </c>
      <c r="LJJ22" s="128" t="e">
        <f t="shared" si="132"/>
        <v>#REF!</v>
      </c>
      <c r="LJK22" s="128" t="e">
        <f t="shared" si="132"/>
        <v>#REF!</v>
      </c>
      <c r="LJL22" s="128" t="e">
        <f t="shared" si="132"/>
        <v>#REF!</v>
      </c>
      <c r="LJM22" s="128" t="e">
        <f t="shared" si="132"/>
        <v>#REF!</v>
      </c>
      <c r="LJN22" s="128" t="e">
        <f t="shared" si="132"/>
        <v>#REF!</v>
      </c>
      <c r="LJO22" s="128" t="e">
        <f t="shared" si="132"/>
        <v>#REF!</v>
      </c>
      <c r="LJP22" s="128" t="e">
        <f t="shared" si="132"/>
        <v>#REF!</v>
      </c>
      <c r="LJQ22" s="128" t="e">
        <f t="shared" si="132"/>
        <v>#REF!</v>
      </c>
      <c r="LJR22" s="128" t="e">
        <f t="shared" si="132"/>
        <v>#REF!</v>
      </c>
      <c r="LJS22" s="128" t="e">
        <f t="shared" si="132"/>
        <v>#REF!</v>
      </c>
      <c r="LJT22" s="128" t="e">
        <f t="shared" si="132"/>
        <v>#REF!</v>
      </c>
      <c r="LJU22" s="128" t="e">
        <f t="shared" si="132"/>
        <v>#REF!</v>
      </c>
      <c r="LJV22" s="128" t="e">
        <f t="shared" si="132"/>
        <v>#REF!</v>
      </c>
      <c r="LJW22" s="128" t="e">
        <f t="shared" si="132"/>
        <v>#REF!</v>
      </c>
      <c r="LJX22" s="128" t="e">
        <f t="shared" si="132"/>
        <v>#REF!</v>
      </c>
      <c r="LJY22" s="128" t="e">
        <f t="shared" si="132"/>
        <v>#REF!</v>
      </c>
      <c r="LJZ22" s="128" t="e">
        <f t="shared" si="132"/>
        <v>#REF!</v>
      </c>
      <c r="LKA22" s="128" t="e">
        <f t="shared" si="132"/>
        <v>#REF!</v>
      </c>
      <c r="LKB22" s="128" t="e">
        <f t="shared" si="132"/>
        <v>#REF!</v>
      </c>
      <c r="LKC22" s="128" t="e">
        <f t="shared" si="132"/>
        <v>#REF!</v>
      </c>
      <c r="LKD22" s="128" t="e">
        <f t="shared" si="132"/>
        <v>#REF!</v>
      </c>
      <c r="LKE22" s="128" t="e">
        <f t="shared" si="132"/>
        <v>#REF!</v>
      </c>
      <c r="LKF22" s="128" t="e">
        <f t="shared" si="132"/>
        <v>#REF!</v>
      </c>
      <c r="LKG22" s="128" t="e">
        <f t="shared" ref="LKG22:LMR22" si="133">LKM22</f>
        <v>#REF!</v>
      </c>
      <c r="LKH22" s="128" t="e">
        <f t="shared" si="133"/>
        <v>#REF!</v>
      </c>
      <c r="LKI22" s="128" t="e">
        <f t="shared" si="133"/>
        <v>#REF!</v>
      </c>
      <c r="LKJ22" s="128" t="e">
        <f t="shared" si="133"/>
        <v>#REF!</v>
      </c>
      <c r="LKK22" s="128" t="e">
        <f t="shared" si="133"/>
        <v>#REF!</v>
      </c>
      <c r="LKL22" s="128" t="e">
        <f t="shared" si="133"/>
        <v>#REF!</v>
      </c>
      <c r="LKM22" s="128" t="e">
        <f t="shared" si="133"/>
        <v>#REF!</v>
      </c>
      <c r="LKN22" s="128" t="e">
        <f t="shared" si="133"/>
        <v>#REF!</v>
      </c>
      <c r="LKO22" s="128" t="e">
        <f t="shared" si="133"/>
        <v>#REF!</v>
      </c>
      <c r="LKP22" s="128" t="e">
        <f t="shared" si="133"/>
        <v>#REF!</v>
      </c>
      <c r="LKQ22" s="128" t="e">
        <f t="shared" si="133"/>
        <v>#REF!</v>
      </c>
      <c r="LKR22" s="128" t="e">
        <f t="shared" si="133"/>
        <v>#REF!</v>
      </c>
      <c r="LKS22" s="128" t="e">
        <f t="shared" si="133"/>
        <v>#REF!</v>
      </c>
      <c r="LKT22" s="128" t="e">
        <f t="shared" si="133"/>
        <v>#REF!</v>
      </c>
      <c r="LKU22" s="128" t="e">
        <f t="shared" si="133"/>
        <v>#REF!</v>
      </c>
      <c r="LKV22" s="128" t="e">
        <f t="shared" si="133"/>
        <v>#REF!</v>
      </c>
      <c r="LKW22" s="128" t="e">
        <f t="shared" si="133"/>
        <v>#REF!</v>
      </c>
      <c r="LKX22" s="128" t="e">
        <f t="shared" si="133"/>
        <v>#REF!</v>
      </c>
      <c r="LKY22" s="128" t="e">
        <f t="shared" si="133"/>
        <v>#REF!</v>
      </c>
      <c r="LKZ22" s="128" t="e">
        <f t="shared" si="133"/>
        <v>#REF!</v>
      </c>
      <c r="LLA22" s="128" t="e">
        <f t="shared" si="133"/>
        <v>#REF!</v>
      </c>
      <c r="LLB22" s="128" t="e">
        <f t="shared" si="133"/>
        <v>#REF!</v>
      </c>
      <c r="LLC22" s="128" t="e">
        <f t="shared" si="133"/>
        <v>#REF!</v>
      </c>
      <c r="LLD22" s="128" t="e">
        <f t="shared" si="133"/>
        <v>#REF!</v>
      </c>
      <c r="LLE22" s="128" t="e">
        <f t="shared" si="133"/>
        <v>#REF!</v>
      </c>
      <c r="LLF22" s="128" t="e">
        <f t="shared" si="133"/>
        <v>#REF!</v>
      </c>
      <c r="LLG22" s="128" t="e">
        <f t="shared" si="133"/>
        <v>#REF!</v>
      </c>
      <c r="LLH22" s="128" t="e">
        <f t="shared" si="133"/>
        <v>#REF!</v>
      </c>
      <c r="LLI22" s="128" t="e">
        <f t="shared" si="133"/>
        <v>#REF!</v>
      </c>
      <c r="LLJ22" s="128" t="e">
        <f t="shared" si="133"/>
        <v>#REF!</v>
      </c>
      <c r="LLK22" s="128" t="e">
        <f t="shared" si="133"/>
        <v>#REF!</v>
      </c>
      <c r="LLL22" s="128" t="e">
        <f t="shared" si="133"/>
        <v>#REF!</v>
      </c>
      <c r="LLM22" s="128" t="e">
        <f t="shared" si="133"/>
        <v>#REF!</v>
      </c>
      <c r="LLN22" s="128" t="e">
        <f t="shared" si="133"/>
        <v>#REF!</v>
      </c>
      <c r="LLO22" s="128" t="e">
        <f t="shared" si="133"/>
        <v>#REF!</v>
      </c>
      <c r="LLP22" s="128" t="e">
        <f t="shared" si="133"/>
        <v>#REF!</v>
      </c>
      <c r="LLQ22" s="128" t="e">
        <f t="shared" si="133"/>
        <v>#REF!</v>
      </c>
      <c r="LLR22" s="128" t="e">
        <f t="shared" si="133"/>
        <v>#REF!</v>
      </c>
      <c r="LLS22" s="128" t="e">
        <f t="shared" si="133"/>
        <v>#REF!</v>
      </c>
      <c r="LLT22" s="128" t="e">
        <f t="shared" si="133"/>
        <v>#REF!</v>
      </c>
      <c r="LLU22" s="128" t="e">
        <f t="shared" si="133"/>
        <v>#REF!</v>
      </c>
      <c r="LLV22" s="128" t="e">
        <f t="shared" si="133"/>
        <v>#REF!</v>
      </c>
      <c r="LLW22" s="128" t="e">
        <f t="shared" si="133"/>
        <v>#REF!</v>
      </c>
      <c r="LLX22" s="128" t="e">
        <f t="shared" si="133"/>
        <v>#REF!</v>
      </c>
      <c r="LLY22" s="128" t="e">
        <f t="shared" si="133"/>
        <v>#REF!</v>
      </c>
      <c r="LLZ22" s="128" t="e">
        <f t="shared" si="133"/>
        <v>#REF!</v>
      </c>
      <c r="LMA22" s="128" t="e">
        <f t="shared" si="133"/>
        <v>#REF!</v>
      </c>
      <c r="LMB22" s="128" t="e">
        <f t="shared" si="133"/>
        <v>#REF!</v>
      </c>
      <c r="LMC22" s="128" t="e">
        <f t="shared" si="133"/>
        <v>#REF!</v>
      </c>
      <c r="LMD22" s="128" t="e">
        <f t="shared" si="133"/>
        <v>#REF!</v>
      </c>
      <c r="LME22" s="128" t="e">
        <f t="shared" si="133"/>
        <v>#REF!</v>
      </c>
      <c r="LMF22" s="128" t="e">
        <f t="shared" si="133"/>
        <v>#REF!</v>
      </c>
      <c r="LMG22" s="128" t="e">
        <f t="shared" si="133"/>
        <v>#REF!</v>
      </c>
      <c r="LMH22" s="128" t="e">
        <f t="shared" si="133"/>
        <v>#REF!</v>
      </c>
      <c r="LMI22" s="128" t="e">
        <f t="shared" si="133"/>
        <v>#REF!</v>
      </c>
      <c r="LMJ22" s="128" t="e">
        <f t="shared" si="133"/>
        <v>#REF!</v>
      </c>
      <c r="LMK22" s="128" t="e">
        <f t="shared" si="133"/>
        <v>#REF!</v>
      </c>
      <c r="LML22" s="128" t="e">
        <f t="shared" si="133"/>
        <v>#REF!</v>
      </c>
      <c r="LMM22" s="128" t="e">
        <f t="shared" si="133"/>
        <v>#REF!</v>
      </c>
      <c r="LMN22" s="128" t="e">
        <f t="shared" si="133"/>
        <v>#REF!</v>
      </c>
      <c r="LMO22" s="128" t="e">
        <f t="shared" si="133"/>
        <v>#REF!</v>
      </c>
      <c r="LMP22" s="128" t="e">
        <f t="shared" si="133"/>
        <v>#REF!</v>
      </c>
      <c r="LMQ22" s="128" t="e">
        <f t="shared" si="133"/>
        <v>#REF!</v>
      </c>
      <c r="LMR22" s="128" t="e">
        <f t="shared" si="133"/>
        <v>#REF!</v>
      </c>
      <c r="LMS22" s="128" t="e">
        <f t="shared" ref="LMS22:LPD22" si="134">LMY22</f>
        <v>#REF!</v>
      </c>
      <c r="LMT22" s="128" t="e">
        <f t="shared" si="134"/>
        <v>#REF!</v>
      </c>
      <c r="LMU22" s="128" t="e">
        <f t="shared" si="134"/>
        <v>#REF!</v>
      </c>
      <c r="LMV22" s="128" t="e">
        <f t="shared" si="134"/>
        <v>#REF!</v>
      </c>
      <c r="LMW22" s="128" t="e">
        <f t="shared" si="134"/>
        <v>#REF!</v>
      </c>
      <c r="LMX22" s="128" t="e">
        <f t="shared" si="134"/>
        <v>#REF!</v>
      </c>
      <c r="LMY22" s="128" t="e">
        <f t="shared" si="134"/>
        <v>#REF!</v>
      </c>
      <c r="LMZ22" s="128" t="e">
        <f t="shared" si="134"/>
        <v>#REF!</v>
      </c>
      <c r="LNA22" s="128" t="e">
        <f t="shared" si="134"/>
        <v>#REF!</v>
      </c>
      <c r="LNB22" s="128" t="e">
        <f t="shared" si="134"/>
        <v>#REF!</v>
      </c>
      <c r="LNC22" s="128" t="e">
        <f t="shared" si="134"/>
        <v>#REF!</v>
      </c>
      <c r="LND22" s="128" t="e">
        <f t="shared" si="134"/>
        <v>#REF!</v>
      </c>
      <c r="LNE22" s="128" t="e">
        <f t="shared" si="134"/>
        <v>#REF!</v>
      </c>
      <c r="LNF22" s="128" t="e">
        <f t="shared" si="134"/>
        <v>#REF!</v>
      </c>
      <c r="LNG22" s="128" t="e">
        <f t="shared" si="134"/>
        <v>#REF!</v>
      </c>
      <c r="LNH22" s="128" t="e">
        <f t="shared" si="134"/>
        <v>#REF!</v>
      </c>
      <c r="LNI22" s="128" t="e">
        <f t="shared" si="134"/>
        <v>#REF!</v>
      </c>
      <c r="LNJ22" s="128" t="e">
        <f t="shared" si="134"/>
        <v>#REF!</v>
      </c>
      <c r="LNK22" s="128" t="e">
        <f t="shared" si="134"/>
        <v>#REF!</v>
      </c>
      <c r="LNL22" s="128" t="e">
        <f t="shared" si="134"/>
        <v>#REF!</v>
      </c>
      <c r="LNM22" s="128" t="e">
        <f t="shared" si="134"/>
        <v>#REF!</v>
      </c>
      <c r="LNN22" s="128" t="e">
        <f t="shared" si="134"/>
        <v>#REF!</v>
      </c>
      <c r="LNO22" s="128" t="e">
        <f t="shared" si="134"/>
        <v>#REF!</v>
      </c>
      <c r="LNP22" s="128" t="e">
        <f t="shared" si="134"/>
        <v>#REF!</v>
      </c>
      <c r="LNQ22" s="128" t="e">
        <f t="shared" si="134"/>
        <v>#REF!</v>
      </c>
      <c r="LNR22" s="128" t="e">
        <f t="shared" si="134"/>
        <v>#REF!</v>
      </c>
      <c r="LNS22" s="128" t="e">
        <f t="shared" si="134"/>
        <v>#REF!</v>
      </c>
      <c r="LNT22" s="128" t="e">
        <f t="shared" si="134"/>
        <v>#REF!</v>
      </c>
      <c r="LNU22" s="128" t="e">
        <f t="shared" si="134"/>
        <v>#REF!</v>
      </c>
      <c r="LNV22" s="128" t="e">
        <f t="shared" si="134"/>
        <v>#REF!</v>
      </c>
      <c r="LNW22" s="128" t="e">
        <f t="shared" si="134"/>
        <v>#REF!</v>
      </c>
      <c r="LNX22" s="128" t="e">
        <f t="shared" si="134"/>
        <v>#REF!</v>
      </c>
      <c r="LNY22" s="128" t="e">
        <f t="shared" si="134"/>
        <v>#REF!</v>
      </c>
      <c r="LNZ22" s="128" t="e">
        <f t="shared" si="134"/>
        <v>#REF!</v>
      </c>
      <c r="LOA22" s="128" t="e">
        <f t="shared" si="134"/>
        <v>#REF!</v>
      </c>
      <c r="LOB22" s="128" t="e">
        <f t="shared" si="134"/>
        <v>#REF!</v>
      </c>
      <c r="LOC22" s="128" t="e">
        <f t="shared" si="134"/>
        <v>#REF!</v>
      </c>
      <c r="LOD22" s="128" t="e">
        <f t="shared" si="134"/>
        <v>#REF!</v>
      </c>
      <c r="LOE22" s="128" t="e">
        <f t="shared" si="134"/>
        <v>#REF!</v>
      </c>
      <c r="LOF22" s="128" t="e">
        <f t="shared" si="134"/>
        <v>#REF!</v>
      </c>
      <c r="LOG22" s="128" t="e">
        <f t="shared" si="134"/>
        <v>#REF!</v>
      </c>
      <c r="LOH22" s="128" t="e">
        <f t="shared" si="134"/>
        <v>#REF!</v>
      </c>
      <c r="LOI22" s="128" t="e">
        <f t="shared" si="134"/>
        <v>#REF!</v>
      </c>
      <c r="LOJ22" s="128" t="e">
        <f t="shared" si="134"/>
        <v>#REF!</v>
      </c>
      <c r="LOK22" s="128" t="e">
        <f t="shared" si="134"/>
        <v>#REF!</v>
      </c>
      <c r="LOL22" s="128" t="e">
        <f t="shared" si="134"/>
        <v>#REF!</v>
      </c>
      <c r="LOM22" s="128" t="e">
        <f t="shared" si="134"/>
        <v>#REF!</v>
      </c>
      <c r="LON22" s="128" t="e">
        <f t="shared" si="134"/>
        <v>#REF!</v>
      </c>
      <c r="LOO22" s="128" t="e">
        <f t="shared" si="134"/>
        <v>#REF!</v>
      </c>
      <c r="LOP22" s="128" t="e">
        <f t="shared" si="134"/>
        <v>#REF!</v>
      </c>
      <c r="LOQ22" s="128" t="e">
        <f t="shared" si="134"/>
        <v>#REF!</v>
      </c>
      <c r="LOR22" s="128" t="e">
        <f t="shared" si="134"/>
        <v>#REF!</v>
      </c>
      <c r="LOS22" s="128" t="e">
        <f t="shared" si="134"/>
        <v>#REF!</v>
      </c>
      <c r="LOT22" s="128" t="e">
        <f t="shared" si="134"/>
        <v>#REF!</v>
      </c>
      <c r="LOU22" s="128" t="e">
        <f t="shared" si="134"/>
        <v>#REF!</v>
      </c>
      <c r="LOV22" s="128" t="e">
        <f t="shared" si="134"/>
        <v>#REF!</v>
      </c>
      <c r="LOW22" s="128" t="e">
        <f t="shared" si="134"/>
        <v>#REF!</v>
      </c>
      <c r="LOX22" s="128" t="e">
        <f t="shared" si="134"/>
        <v>#REF!</v>
      </c>
      <c r="LOY22" s="128" t="e">
        <f t="shared" si="134"/>
        <v>#REF!</v>
      </c>
      <c r="LOZ22" s="128" t="e">
        <f t="shared" si="134"/>
        <v>#REF!</v>
      </c>
      <c r="LPA22" s="128" t="e">
        <f t="shared" si="134"/>
        <v>#REF!</v>
      </c>
      <c r="LPB22" s="128" t="e">
        <f t="shared" si="134"/>
        <v>#REF!</v>
      </c>
      <c r="LPC22" s="128" t="e">
        <f t="shared" si="134"/>
        <v>#REF!</v>
      </c>
      <c r="LPD22" s="128" t="e">
        <f t="shared" si="134"/>
        <v>#REF!</v>
      </c>
      <c r="LPE22" s="128" t="e">
        <f t="shared" ref="LPE22:LRP22" si="135">LPK22</f>
        <v>#REF!</v>
      </c>
      <c r="LPF22" s="128" t="e">
        <f t="shared" si="135"/>
        <v>#REF!</v>
      </c>
      <c r="LPG22" s="128" t="e">
        <f t="shared" si="135"/>
        <v>#REF!</v>
      </c>
      <c r="LPH22" s="128" t="e">
        <f t="shared" si="135"/>
        <v>#REF!</v>
      </c>
      <c r="LPI22" s="128" t="e">
        <f t="shared" si="135"/>
        <v>#REF!</v>
      </c>
      <c r="LPJ22" s="128" t="e">
        <f t="shared" si="135"/>
        <v>#REF!</v>
      </c>
      <c r="LPK22" s="128" t="e">
        <f t="shared" si="135"/>
        <v>#REF!</v>
      </c>
      <c r="LPL22" s="128" t="e">
        <f t="shared" si="135"/>
        <v>#REF!</v>
      </c>
      <c r="LPM22" s="128" t="e">
        <f t="shared" si="135"/>
        <v>#REF!</v>
      </c>
      <c r="LPN22" s="128" t="e">
        <f t="shared" si="135"/>
        <v>#REF!</v>
      </c>
      <c r="LPO22" s="128" t="e">
        <f t="shared" si="135"/>
        <v>#REF!</v>
      </c>
      <c r="LPP22" s="128" t="e">
        <f t="shared" si="135"/>
        <v>#REF!</v>
      </c>
      <c r="LPQ22" s="128" t="e">
        <f t="shared" si="135"/>
        <v>#REF!</v>
      </c>
      <c r="LPR22" s="128" t="e">
        <f t="shared" si="135"/>
        <v>#REF!</v>
      </c>
      <c r="LPS22" s="128" t="e">
        <f t="shared" si="135"/>
        <v>#REF!</v>
      </c>
      <c r="LPT22" s="128" t="e">
        <f t="shared" si="135"/>
        <v>#REF!</v>
      </c>
      <c r="LPU22" s="128" t="e">
        <f t="shared" si="135"/>
        <v>#REF!</v>
      </c>
      <c r="LPV22" s="128" t="e">
        <f t="shared" si="135"/>
        <v>#REF!</v>
      </c>
      <c r="LPW22" s="128" t="e">
        <f t="shared" si="135"/>
        <v>#REF!</v>
      </c>
      <c r="LPX22" s="128" t="e">
        <f t="shared" si="135"/>
        <v>#REF!</v>
      </c>
      <c r="LPY22" s="128" t="e">
        <f t="shared" si="135"/>
        <v>#REF!</v>
      </c>
      <c r="LPZ22" s="128" t="e">
        <f t="shared" si="135"/>
        <v>#REF!</v>
      </c>
      <c r="LQA22" s="128" t="e">
        <f t="shared" si="135"/>
        <v>#REF!</v>
      </c>
      <c r="LQB22" s="128" t="e">
        <f t="shared" si="135"/>
        <v>#REF!</v>
      </c>
      <c r="LQC22" s="128" t="e">
        <f t="shared" si="135"/>
        <v>#REF!</v>
      </c>
      <c r="LQD22" s="128" t="e">
        <f t="shared" si="135"/>
        <v>#REF!</v>
      </c>
      <c r="LQE22" s="128" t="e">
        <f t="shared" si="135"/>
        <v>#REF!</v>
      </c>
      <c r="LQF22" s="128" t="e">
        <f t="shared" si="135"/>
        <v>#REF!</v>
      </c>
      <c r="LQG22" s="128" t="e">
        <f t="shared" si="135"/>
        <v>#REF!</v>
      </c>
      <c r="LQH22" s="128" t="e">
        <f t="shared" si="135"/>
        <v>#REF!</v>
      </c>
      <c r="LQI22" s="128" t="e">
        <f t="shared" si="135"/>
        <v>#REF!</v>
      </c>
      <c r="LQJ22" s="128" t="e">
        <f t="shared" si="135"/>
        <v>#REF!</v>
      </c>
      <c r="LQK22" s="128" t="e">
        <f t="shared" si="135"/>
        <v>#REF!</v>
      </c>
      <c r="LQL22" s="128" t="e">
        <f t="shared" si="135"/>
        <v>#REF!</v>
      </c>
      <c r="LQM22" s="128" t="e">
        <f t="shared" si="135"/>
        <v>#REF!</v>
      </c>
      <c r="LQN22" s="128" t="e">
        <f t="shared" si="135"/>
        <v>#REF!</v>
      </c>
      <c r="LQO22" s="128" t="e">
        <f t="shared" si="135"/>
        <v>#REF!</v>
      </c>
      <c r="LQP22" s="128" t="e">
        <f t="shared" si="135"/>
        <v>#REF!</v>
      </c>
      <c r="LQQ22" s="128" t="e">
        <f t="shared" si="135"/>
        <v>#REF!</v>
      </c>
      <c r="LQR22" s="128" t="e">
        <f t="shared" si="135"/>
        <v>#REF!</v>
      </c>
      <c r="LQS22" s="128" t="e">
        <f t="shared" si="135"/>
        <v>#REF!</v>
      </c>
      <c r="LQT22" s="128" t="e">
        <f t="shared" si="135"/>
        <v>#REF!</v>
      </c>
      <c r="LQU22" s="128" t="e">
        <f t="shared" si="135"/>
        <v>#REF!</v>
      </c>
      <c r="LQV22" s="128" t="e">
        <f t="shared" si="135"/>
        <v>#REF!</v>
      </c>
      <c r="LQW22" s="128" t="e">
        <f t="shared" si="135"/>
        <v>#REF!</v>
      </c>
      <c r="LQX22" s="128" t="e">
        <f t="shared" si="135"/>
        <v>#REF!</v>
      </c>
      <c r="LQY22" s="128" t="e">
        <f t="shared" si="135"/>
        <v>#REF!</v>
      </c>
      <c r="LQZ22" s="128" t="e">
        <f t="shared" si="135"/>
        <v>#REF!</v>
      </c>
      <c r="LRA22" s="128" t="e">
        <f t="shared" si="135"/>
        <v>#REF!</v>
      </c>
      <c r="LRB22" s="128" t="e">
        <f t="shared" si="135"/>
        <v>#REF!</v>
      </c>
      <c r="LRC22" s="128" t="e">
        <f t="shared" si="135"/>
        <v>#REF!</v>
      </c>
      <c r="LRD22" s="128" t="e">
        <f t="shared" si="135"/>
        <v>#REF!</v>
      </c>
      <c r="LRE22" s="128" t="e">
        <f t="shared" si="135"/>
        <v>#REF!</v>
      </c>
      <c r="LRF22" s="128" t="e">
        <f t="shared" si="135"/>
        <v>#REF!</v>
      </c>
      <c r="LRG22" s="128" t="e">
        <f t="shared" si="135"/>
        <v>#REF!</v>
      </c>
      <c r="LRH22" s="128" t="e">
        <f t="shared" si="135"/>
        <v>#REF!</v>
      </c>
      <c r="LRI22" s="128" t="e">
        <f t="shared" si="135"/>
        <v>#REF!</v>
      </c>
      <c r="LRJ22" s="128" t="e">
        <f t="shared" si="135"/>
        <v>#REF!</v>
      </c>
      <c r="LRK22" s="128" t="e">
        <f t="shared" si="135"/>
        <v>#REF!</v>
      </c>
      <c r="LRL22" s="128" t="e">
        <f t="shared" si="135"/>
        <v>#REF!</v>
      </c>
      <c r="LRM22" s="128" t="e">
        <f t="shared" si="135"/>
        <v>#REF!</v>
      </c>
      <c r="LRN22" s="128" t="e">
        <f t="shared" si="135"/>
        <v>#REF!</v>
      </c>
      <c r="LRO22" s="128" t="e">
        <f t="shared" si="135"/>
        <v>#REF!</v>
      </c>
      <c r="LRP22" s="128" t="e">
        <f t="shared" si="135"/>
        <v>#REF!</v>
      </c>
      <c r="LRQ22" s="128" t="e">
        <f t="shared" ref="LRQ22:LUB22" si="136">LRW22</f>
        <v>#REF!</v>
      </c>
      <c r="LRR22" s="128" t="e">
        <f t="shared" si="136"/>
        <v>#REF!</v>
      </c>
      <c r="LRS22" s="128" t="e">
        <f t="shared" si="136"/>
        <v>#REF!</v>
      </c>
      <c r="LRT22" s="128" t="e">
        <f t="shared" si="136"/>
        <v>#REF!</v>
      </c>
      <c r="LRU22" s="128" t="e">
        <f t="shared" si="136"/>
        <v>#REF!</v>
      </c>
      <c r="LRV22" s="128" t="e">
        <f t="shared" si="136"/>
        <v>#REF!</v>
      </c>
      <c r="LRW22" s="128" t="e">
        <f t="shared" si="136"/>
        <v>#REF!</v>
      </c>
      <c r="LRX22" s="128" t="e">
        <f t="shared" si="136"/>
        <v>#REF!</v>
      </c>
      <c r="LRY22" s="128" t="e">
        <f t="shared" si="136"/>
        <v>#REF!</v>
      </c>
      <c r="LRZ22" s="128" t="e">
        <f t="shared" si="136"/>
        <v>#REF!</v>
      </c>
      <c r="LSA22" s="128" t="e">
        <f t="shared" si="136"/>
        <v>#REF!</v>
      </c>
      <c r="LSB22" s="128" t="e">
        <f t="shared" si="136"/>
        <v>#REF!</v>
      </c>
      <c r="LSC22" s="128" t="e">
        <f t="shared" si="136"/>
        <v>#REF!</v>
      </c>
      <c r="LSD22" s="128" t="e">
        <f t="shared" si="136"/>
        <v>#REF!</v>
      </c>
      <c r="LSE22" s="128" t="e">
        <f t="shared" si="136"/>
        <v>#REF!</v>
      </c>
      <c r="LSF22" s="128" t="e">
        <f t="shared" si="136"/>
        <v>#REF!</v>
      </c>
      <c r="LSG22" s="128" t="e">
        <f t="shared" si="136"/>
        <v>#REF!</v>
      </c>
      <c r="LSH22" s="128" t="e">
        <f t="shared" si="136"/>
        <v>#REF!</v>
      </c>
      <c r="LSI22" s="128" t="e">
        <f t="shared" si="136"/>
        <v>#REF!</v>
      </c>
      <c r="LSJ22" s="128" t="e">
        <f t="shared" si="136"/>
        <v>#REF!</v>
      </c>
      <c r="LSK22" s="128" t="e">
        <f t="shared" si="136"/>
        <v>#REF!</v>
      </c>
      <c r="LSL22" s="128" t="e">
        <f t="shared" si="136"/>
        <v>#REF!</v>
      </c>
      <c r="LSM22" s="128" t="e">
        <f t="shared" si="136"/>
        <v>#REF!</v>
      </c>
      <c r="LSN22" s="128" t="e">
        <f t="shared" si="136"/>
        <v>#REF!</v>
      </c>
      <c r="LSO22" s="128" t="e">
        <f t="shared" si="136"/>
        <v>#REF!</v>
      </c>
      <c r="LSP22" s="128" t="e">
        <f t="shared" si="136"/>
        <v>#REF!</v>
      </c>
      <c r="LSQ22" s="128" t="e">
        <f t="shared" si="136"/>
        <v>#REF!</v>
      </c>
      <c r="LSR22" s="128" t="e">
        <f t="shared" si="136"/>
        <v>#REF!</v>
      </c>
      <c r="LSS22" s="128" t="e">
        <f t="shared" si="136"/>
        <v>#REF!</v>
      </c>
      <c r="LST22" s="128" t="e">
        <f t="shared" si="136"/>
        <v>#REF!</v>
      </c>
      <c r="LSU22" s="128" t="e">
        <f t="shared" si="136"/>
        <v>#REF!</v>
      </c>
      <c r="LSV22" s="128" t="e">
        <f t="shared" si="136"/>
        <v>#REF!</v>
      </c>
      <c r="LSW22" s="128" t="e">
        <f t="shared" si="136"/>
        <v>#REF!</v>
      </c>
      <c r="LSX22" s="128" t="e">
        <f t="shared" si="136"/>
        <v>#REF!</v>
      </c>
      <c r="LSY22" s="128" t="e">
        <f t="shared" si="136"/>
        <v>#REF!</v>
      </c>
      <c r="LSZ22" s="128" t="e">
        <f t="shared" si="136"/>
        <v>#REF!</v>
      </c>
      <c r="LTA22" s="128" t="e">
        <f t="shared" si="136"/>
        <v>#REF!</v>
      </c>
      <c r="LTB22" s="128" t="e">
        <f t="shared" si="136"/>
        <v>#REF!</v>
      </c>
      <c r="LTC22" s="128" t="e">
        <f t="shared" si="136"/>
        <v>#REF!</v>
      </c>
      <c r="LTD22" s="128" t="e">
        <f t="shared" si="136"/>
        <v>#REF!</v>
      </c>
      <c r="LTE22" s="128" t="e">
        <f t="shared" si="136"/>
        <v>#REF!</v>
      </c>
      <c r="LTF22" s="128" t="e">
        <f t="shared" si="136"/>
        <v>#REF!</v>
      </c>
      <c r="LTG22" s="128" t="e">
        <f t="shared" si="136"/>
        <v>#REF!</v>
      </c>
      <c r="LTH22" s="128" t="e">
        <f t="shared" si="136"/>
        <v>#REF!</v>
      </c>
      <c r="LTI22" s="128" t="e">
        <f t="shared" si="136"/>
        <v>#REF!</v>
      </c>
      <c r="LTJ22" s="128" t="e">
        <f t="shared" si="136"/>
        <v>#REF!</v>
      </c>
      <c r="LTK22" s="128" t="e">
        <f t="shared" si="136"/>
        <v>#REF!</v>
      </c>
      <c r="LTL22" s="128" t="e">
        <f t="shared" si="136"/>
        <v>#REF!</v>
      </c>
      <c r="LTM22" s="128" t="e">
        <f t="shared" si="136"/>
        <v>#REF!</v>
      </c>
      <c r="LTN22" s="128" t="e">
        <f t="shared" si="136"/>
        <v>#REF!</v>
      </c>
      <c r="LTO22" s="128" t="e">
        <f t="shared" si="136"/>
        <v>#REF!</v>
      </c>
      <c r="LTP22" s="128" t="e">
        <f t="shared" si="136"/>
        <v>#REF!</v>
      </c>
      <c r="LTQ22" s="128" t="e">
        <f t="shared" si="136"/>
        <v>#REF!</v>
      </c>
      <c r="LTR22" s="128" t="e">
        <f t="shared" si="136"/>
        <v>#REF!</v>
      </c>
      <c r="LTS22" s="128" t="e">
        <f t="shared" si="136"/>
        <v>#REF!</v>
      </c>
      <c r="LTT22" s="128" t="e">
        <f t="shared" si="136"/>
        <v>#REF!</v>
      </c>
      <c r="LTU22" s="128" t="e">
        <f t="shared" si="136"/>
        <v>#REF!</v>
      </c>
      <c r="LTV22" s="128" t="e">
        <f t="shared" si="136"/>
        <v>#REF!</v>
      </c>
      <c r="LTW22" s="128" t="e">
        <f t="shared" si="136"/>
        <v>#REF!</v>
      </c>
      <c r="LTX22" s="128" t="e">
        <f t="shared" si="136"/>
        <v>#REF!</v>
      </c>
      <c r="LTY22" s="128" t="e">
        <f t="shared" si="136"/>
        <v>#REF!</v>
      </c>
      <c r="LTZ22" s="128" t="e">
        <f t="shared" si="136"/>
        <v>#REF!</v>
      </c>
      <c r="LUA22" s="128" t="e">
        <f t="shared" si="136"/>
        <v>#REF!</v>
      </c>
      <c r="LUB22" s="128" t="e">
        <f t="shared" si="136"/>
        <v>#REF!</v>
      </c>
      <c r="LUC22" s="128" t="e">
        <f t="shared" ref="LUC22:LWN22" si="137">LUI22</f>
        <v>#REF!</v>
      </c>
      <c r="LUD22" s="128" t="e">
        <f t="shared" si="137"/>
        <v>#REF!</v>
      </c>
      <c r="LUE22" s="128" t="e">
        <f t="shared" si="137"/>
        <v>#REF!</v>
      </c>
      <c r="LUF22" s="128" t="e">
        <f t="shared" si="137"/>
        <v>#REF!</v>
      </c>
      <c r="LUG22" s="128" t="e">
        <f t="shared" si="137"/>
        <v>#REF!</v>
      </c>
      <c r="LUH22" s="128" t="e">
        <f t="shared" si="137"/>
        <v>#REF!</v>
      </c>
      <c r="LUI22" s="128" t="e">
        <f t="shared" si="137"/>
        <v>#REF!</v>
      </c>
      <c r="LUJ22" s="128" t="e">
        <f t="shared" si="137"/>
        <v>#REF!</v>
      </c>
      <c r="LUK22" s="128" t="e">
        <f t="shared" si="137"/>
        <v>#REF!</v>
      </c>
      <c r="LUL22" s="128" t="e">
        <f t="shared" si="137"/>
        <v>#REF!</v>
      </c>
      <c r="LUM22" s="128" t="e">
        <f t="shared" si="137"/>
        <v>#REF!</v>
      </c>
      <c r="LUN22" s="128" t="e">
        <f t="shared" si="137"/>
        <v>#REF!</v>
      </c>
      <c r="LUO22" s="128" t="e">
        <f t="shared" si="137"/>
        <v>#REF!</v>
      </c>
      <c r="LUP22" s="128" t="e">
        <f t="shared" si="137"/>
        <v>#REF!</v>
      </c>
      <c r="LUQ22" s="128" t="e">
        <f t="shared" si="137"/>
        <v>#REF!</v>
      </c>
      <c r="LUR22" s="128" t="e">
        <f t="shared" si="137"/>
        <v>#REF!</v>
      </c>
      <c r="LUS22" s="128" t="e">
        <f t="shared" si="137"/>
        <v>#REF!</v>
      </c>
      <c r="LUT22" s="128" t="e">
        <f t="shared" si="137"/>
        <v>#REF!</v>
      </c>
      <c r="LUU22" s="128" t="e">
        <f t="shared" si="137"/>
        <v>#REF!</v>
      </c>
      <c r="LUV22" s="128" t="e">
        <f t="shared" si="137"/>
        <v>#REF!</v>
      </c>
      <c r="LUW22" s="128" t="e">
        <f t="shared" si="137"/>
        <v>#REF!</v>
      </c>
      <c r="LUX22" s="128" t="e">
        <f t="shared" si="137"/>
        <v>#REF!</v>
      </c>
      <c r="LUY22" s="128" t="e">
        <f t="shared" si="137"/>
        <v>#REF!</v>
      </c>
      <c r="LUZ22" s="128" t="e">
        <f t="shared" si="137"/>
        <v>#REF!</v>
      </c>
      <c r="LVA22" s="128" t="e">
        <f t="shared" si="137"/>
        <v>#REF!</v>
      </c>
      <c r="LVB22" s="128" t="e">
        <f t="shared" si="137"/>
        <v>#REF!</v>
      </c>
      <c r="LVC22" s="128" t="e">
        <f t="shared" si="137"/>
        <v>#REF!</v>
      </c>
      <c r="LVD22" s="128" t="e">
        <f t="shared" si="137"/>
        <v>#REF!</v>
      </c>
      <c r="LVE22" s="128" t="e">
        <f t="shared" si="137"/>
        <v>#REF!</v>
      </c>
      <c r="LVF22" s="128" t="e">
        <f t="shared" si="137"/>
        <v>#REF!</v>
      </c>
      <c r="LVG22" s="128" t="e">
        <f t="shared" si="137"/>
        <v>#REF!</v>
      </c>
      <c r="LVH22" s="128" t="e">
        <f t="shared" si="137"/>
        <v>#REF!</v>
      </c>
      <c r="LVI22" s="128" t="e">
        <f t="shared" si="137"/>
        <v>#REF!</v>
      </c>
      <c r="LVJ22" s="128" t="e">
        <f t="shared" si="137"/>
        <v>#REF!</v>
      </c>
      <c r="LVK22" s="128" t="e">
        <f t="shared" si="137"/>
        <v>#REF!</v>
      </c>
      <c r="LVL22" s="128" t="e">
        <f t="shared" si="137"/>
        <v>#REF!</v>
      </c>
      <c r="LVM22" s="128" t="e">
        <f t="shared" si="137"/>
        <v>#REF!</v>
      </c>
      <c r="LVN22" s="128" t="e">
        <f t="shared" si="137"/>
        <v>#REF!</v>
      </c>
      <c r="LVO22" s="128" t="e">
        <f t="shared" si="137"/>
        <v>#REF!</v>
      </c>
      <c r="LVP22" s="128" t="e">
        <f t="shared" si="137"/>
        <v>#REF!</v>
      </c>
      <c r="LVQ22" s="128" t="e">
        <f t="shared" si="137"/>
        <v>#REF!</v>
      </c>
      <c r="LVR22" s="128" t="e">
        <f t="shared" si="137"/>
        <v>#REF!</v>
      </c>
      <c r="LVS22" s="128" t="e">
        <f t="shared" si="137"/>
        <v>#REF!</v>
      </c>
      <c r="LVT22" s="128" t="e">
        <f t="shared" si="137"/>
        <v>#REF!</v>
      </c>
      <c r="LVU22" s="128" t="e">
        <f t="shared" si="137"/>
        <v>#REF!</v>
      </c>
      <c r="LVV22" s="128" t="e">
        <f t="shared" si="137"/>
        <v>#REF!</v>
      </c>
      <c r="LVW22" s="128" t="e">
        <f t="shared" si="137"/>
        <v>#REF!</v>
      </c>
      <c r="LVX22" s="128" t="e">
        <f t="shared" si="137"/>
        <v>#REF!</v>
      </c>
      <c r="LVY22" s="128" t="e">
        <f t="shared" si="137"/>
        <v>#REF!</v>
      </c>
      <c r="LVZ22" s="128" t="e">
        <f t="shared" si="137"/>
        <v>#REF!</v>
      </c>
      <c r="LWA22" s="128" t="e">
        <f t="shared" si="137"/>
        <v>#REF!</v>
      </c>
      <c r="LWB22" s="128" t="e">
        <f t="shared" si="137"/>
        <v>#REF!</v>
      </c>
      <c r="LWC22" s="128" t="e">
        <f t="shared" si="137"/>
        <v>#REF!</v>
      </c>
      <c r="LWD22" s="128" t="e">
        <f t="shared" si="137"/>
        <v>#REF!</v>
      </c>
      <c r="LWE22" s="128" t="e">
        <f t="shared" si="137"/>
        <v>#REF!</v>
      </c>
      <c r="LWF22" s="128" t="e">
        <f t="shared" si="137"/>
        <v>#REF!</v>
      </c>
      <c r="LWG22" s="128" t="e">
        <f t="shared" si="137"/>
        <v>#REF!</v>
      </c>
      <c r="LWH22" s="128" t="e">
        <f t="shared" si="137"/>
        <v>#REF!</v>
      </c>
      <c r="LWI22" s="128" t="e">
        <f t="shared" si="137"/>
        <v>#REF!</v>
      </c>
      <c r="LWJ22" s="128" t="e">
        <f t="shared" si="137"/>
        <v>#REF!</v>
      </c>
      <c r="LWK22" s="128" t="e">
        <f t="shared" si="137"/>
        <v>#REF!</v>
      </c>
      <c r="LWL22" s="128" t="e">
        <f t="shared" si="137"/>
        <v>#REF!</v>
      </c>
      <c r="LWM22" s="128" t="e">
        <f t="shared" si="137"/>
        <v>#REF!</v>
      </c>
      <c r="LWN22" s="128" t="e">
        <f t="shared" si="137"/>
        <v>#REF!</v>
      </c>
      <c r="LWO22" s="128" t="e">
        <f t="shared" ref="LWO22:LYZ22" si="138">LWU22</f>
        <v>#REF!</v>
      </c>
      <c r="LWP22" s="128" t="e">
        <f t="shared" si="138"/>
        <v>#REF!</v>
      </c>
      <c r="LWQ22" s="128" t="e">
        <f t="shared" si="138"/>
        <v>#REF!</v>
      </c>
      <c r="LWR22" s="128" t="e">
        <f t="shared" si="138"/>
        <v>#REF!</v>
      </c>
      <c r="LWS22" s="128" t="e">
        <f t="shared" si="138"/>
        <v>#REF!</v>
      </c>
      <c r="LWT22" s="128" t="e">
        <f t="shared" si="138"/>
        <v>#REF!</v>
      </c>
      <c r="LWU22" s="128" t="e">
        <f t="shared" si="138"/>
        <v>#REF!</v>
      </c>
      <c r="LWV22" s="128" t="e">
        <f t="shared" si="138"/>
        <v>#REF!</v>
      </c>
      <c r="LWW22" s="128" t="e">
        <f t="shared" si="138"/>
        <v>#REF!</v>
      </c>
      <c r="LWX22" s="128" t="e">
        <f t="shared" si="138"/>
        <v>#REF!</v>
      </c>
      <c r="LWY22" s="128" t="e">
        <f t="shared" si="138"/>
        <v>#REF!</v>
      </c>
      <c r="LWZ22" s="128" t="e">
        <f t="shared" si="138"/>
        <v>#REF!</v>
      </c>
      <c r="LXA22" s="128" t="e">
        <f t="shared" si="138"/>
        <v>#REF!</v>
      </c>
      <c r="LXB22" s="128" t="e">
        <f t="shared" si="138"/>
        <v>#REF!</v>
      </c>
      <c r="LXC22" s="128" t="e">
        <f t="shared" si="138"/>
        <v>#REF!</v>
      </c>
      <c r="LXD22" s="128" t="e">
        <f t="shared" si="138"/>
        <v>#REF!</v>
      </c>
      <c r="LXE22" s="128" t="e">
        <f t="shared" si="138"/>
        <v>#REF!</v>
      </c>
      <c r="LXF22" s="128" t="e">
        <f t="shared" si="138"/>
        <v>#REF!</v>
      </c>
      <c r="LXG22" s="128" t="e">
        <f t="shared" si="138"/>
        <v>#REF!</v>
      </c>
      <c r="LXH22" s="128" t="e">
        <f t="shared" si="138"/>
        <v>#REF!</v>
      </c>
      <c r="LXI22" s="128" t="e">
        <f t="shared" si="138"/>
        <v>#REF!</v>
      </c>
      <c r="LXJ22" s="128" t="e">
        <f t="shared" si="138"/>
        <v>#REF!</v>
      </c>
      <c r="LXK22" s="128" t="e">
        <f t="shared" si="138"/>
        <v>#REF!</v>
      </c>
      <c r="LXL22" s="128" t="e">
        <f t="shared" si="138"/>
        <v>#REF!</v>
      </c>
      <c r="LXM22" s="128" t="e">
        <f t="shared" si="138"/>
        <v>#REF!</v>
      </c>
      <c r="LXN22" s="128" t="e">
        <f t="shared" si="138"/>
        <v>#REF!</v>
      </c>
      <c r="LXO22" s="128" t="e">
        <f t="shared" si="138"/>
        <v>#REF!</v>
      </c>
      <c r="LXP22" s="128" t="e">
        <f t="shared" si="138"/>
        <v>#REF!</v>
      </c>
      <c r="LXQ22" s="128" t="e">
        <f t="shared" si="138"/>
        <v>#REF!</v>
      </c>
      <c r="LXR22" s="128" t="e">
        <f t="shared" si="138"/>
        <v>#REF!</v>
      </c>
      <c r="LXS22" s="128" t="e">
        <f t="shared" si="138"/>
        <v>#REF!</v>
      </c>
      <c r="LXT22" s="128" t="e">
        <f t="shared" si="138"/>
        <v>#REF!</v>
      </c>
      <c r="LXU22" s="128" t="e">
        <f t="shared" si="138"/>
        <v>#REF!</v>
      </c>
      <c r="LXV22" s="128" t="e">
        <f t="shared" si="138"/>
        <v>#REF!</v>
      </c>
      <c r="LXW22" s="128" t="e">
        <f t="shared" si="138"/>
        <v>#REF!</v>
      </c>
      <c r="LXX22" s="128" t="e">
        <f t="shared" si="138"/>
        <v>#REF!</v>
      </c>
      <c r="LXY22" s="128" t="e">
        <f t="shared" si="138"/>
        <v>#REF!</v>
      </c>
      <c r="LXZ22" s="128" t="e">
        <f t="shared" si="138"/>
        <v>#REF!</v>
      </c>
      <c r="LYA22" s="128" t="e">
        <f t="shared" si="138"/>
        <v>#REF!</v>
      </c>
      <c r="LYB22" s="128" t="e">
        <f t="shared" si="138"/>
        <v>#REF!</v>
      </c>
      <c r="LYC22" s="128" t="e">
        <f t="shared" si="138"/>
        <v>#REF!</v>
      </c>
      <c r="LYD22" s="128" t="e">
        <f t="shared" si="138"/>
        <v>#REF!</v>
      </c>
      <c r="LYE22" s="128" t="e">
        <f t="shared" si="138"/>
        <v>#REF!</v>
      </c>
      <c r="LYF22" s="128" t="e">
        <f t="shared" si="138"/>
        <v>#REF!</v>
      </c>
      <c r="LYG22" s="128" t="e">
        <f t="shared" si="138"/>
        <v>#REF!</v>
      </c>
      <c r="LYH22" s="128" t="e">
        <f t="shared" si="138"/>
        <v>#REF!</v>
      </c>
      <c r="LYI22" s="128" t="e">
        <f t="shared" si="138"/>
        <v>#REF!</v>
      </c>
      <c r="LYJ22" s="128" t="e">
        <f t="shared" si="138"/>
        <v>#REF!</v>
      </c>
      <c r="LYK22" s="128" t="e">
        <f t="shared" si="138"/>
        <v>#REF!</v>
      </c>
      <c r="LYL22" s="128" t="e">
        <f t="shared" si="138"/>
        <v>#REF!</v>
      </c>
      <c r="LYM22" s="128" t="e">
        <f t="shared" si="138"/>
        <v>#REF!</v>
      </c>
      <c r="LYN22" s="128" t="e">
        <f t="shared" si="138"/>
        <v>#REF!</v>
      </c>
      <c r="LYO22" s="128" t="e">
        <f t="shared" si="138"/>
        <v>#REF!</v>
      </c>
      <c r="LYP22" s="128" t="e">
        <f t="shared" si="138"/>
        <v>#REF!</v>
      </c>
      <c r="LYQ22" s="128" t="e">
        <f t="shared" si="138"/>
        <v>#REF!</v>
      </c>
      <c r="LYR22" s="128" t="e">
        <f t="shared" si="138"/>
        <v>#REF!</v>
      </c>
      <c r="LYS22" s="128" t="e">
        <f t="shared" si="138"/>
        <v>#REF!</v>
      </c>
      <c r="LYT22" s="128" t="e">
        <f t="shared" si="138"/>
        <v>#REF!</v>
      </c>
      <c r="LYU22" s="128" t="e">
        <f t="shared" si="138"/>
        <v>#REF!</v>
      </c>
      <c r="LYV22" s="128" t="e">
        <f t="shared" si="138"/>
        <v>#REF!</v>
      </c>
      <c r="LYW22" s="128" t="e">
        <f t="shared" si="138"/>
        <v>#REF!</v>
      </c>
      <c r="LYX22" s="128" t="e">
        <f t="shared" si="138"/>
        <v>#REF!</v>
      </c>
      <c r="LYY22" s="128" t="e">
        <f t="shared" si="138"/>
        <v>#REF!</v>
      </c>
      <c r="LYZ22" s="128" t="e">
        <f t="shared" si="138"/>
        <v>#REF!</v>
      </c>
      <c r="LZA22" s="128" t="e">
        <f t="shared" ref="LZA22:MBL22" si="139">LZG22</f>
        <v>#REF!</v>
      </c>
      <c r="LZB22" s="128" t="e">
        <f t="shared" si="139"/>
        <v>#REF!</v>
      </c>
      <c r="LZC22" s="128" t="e">
        <f t="shared" si="139"/>
        <v>#REF!</v>
      </c>
      <c r="LZD22" s="128" t="e">
        <f t="shared" si="139"/>
        <v>#REF!</v>
      </c>
      <c r="LZE22" s="128" t="e">
        <f t="shared" si="139"/>
        <v>#REF!</v>
      </c>
      <c r="LZF22" s="128" t="e">
        <f t="shared" si="139"/>
        <v>#REF!</v>
      </c>
      <c r="LZG22" s="128" t="e">
        <f t="shared" si="139"/>
        <v>#REF!</v>
      </c>
      <c r="LZH22" s="128" t="e">
        <f t="shared" si="139"/>
        <v>#REF!</v>
      </c>
      <c r="LZI22" s="128" t="e">
        <f t="shared" si="139"/>
        <v>#REF!</v>
      </c>
      <c r="LZJ22" s="128" t="e">
        <f t="shared" si="139"/>
        <v>#REF!</v>
      </c>
      <c r="LZK22" s="128" t="e">
        <f t="shared" si="139"/>
        <v>#REF!</v>
      </c>
      <c r="LZL22" s="128" t="e">
        <f t="shared" si="139"/>
        <v>#REF!</v>
      </c>
      <c r="LZM22" s="128" t="e">
        <f t="shared" si="139"/>
        <v>#REF!</v>
      </c>
      <c r="LZN22" s="128" t="e">
        <f t="shared" si="139"/>
        <v>#REF!</v>
      </c>
      <c r="LZO22" s="128" t="e">
        <f t="shared" si="139"/>
        <v>#REF!</v>
      </c>
      <c r="LZP22" s="128" t="e">
        <f t="shared" si="139"/>
        <v>#REF!</v>
      </c>
      <c r="LZQ22" s="128" t="e">
        <f t="shared" si="139"/>
        <v>#REF!</v>
      </c>
      <c r="LZR22" s="128" t="e">
        <f t="shared" si="139"/>
        <v>#REF!</v>
      </c>
      <c r="LZS22" s="128" t="e">
        <f t="shared" si="139"/>
        <v>#REF!</v>
      </c>
      <c r="LZT22" s="128" t="e">
        <f t="shared" si="139"/>
        <v>#REF!</v>
      </c>
      <c r="LZU22" s="128" t="e">
        <f t="shared" si="139"/>
        <v>#REF!</v>
      </c>
      <c r="LZV22" s="128" t="e">
        <f t="shared" si="139"/>
        <v>#REF!</v>
      </c>
      <c r="LZW22" s="128" t="e">
        <f t="shared" si="139"/>
        <v>#REF!</v>
      </c>
      <c r="LZX22" s="128" t="e">
        <f t="shared" si="139"/>
        <v>#REF!</v>
      </c>
      <c r="LZY22" s="128" t="e">
        <f t="shared" si="139"/>
        <v>#REF!</v>
      </c>
      <c r="LZZ22" s="128" t="e">
        <f t="shared" si="139"/>
        <v>#REF!</v>
      </c>
      <c r="MAA22" s="128" t="e">
        <f t="shared" si="139"/>
        <v>#REF!</v>
      </c>
      <c r="MAB22" s="128" t="e">
        <f t="shared" si="139"/>
        <v>#REF!</v>
      </c>
      <c r="MAC22" s="128" t="e">
        <f t="shared" si="139"/>
        <v>#REF!</v>
      </c>
      <c r="MAD22" s="128" t="e">
        <f t="shared" si="139"/>
        <v>#REF!</v>
      </c>
      <c r="MAE22" s="128" t="e">
        <f t="shared" si="139"/>
        <v>#REF!</v>
      </c>
      <c r="MAF22" s="128" t="e">
        <f t="shared" si="139"/>
        <v>#REF!</v>
      </c>
      <c r="MAG22" s="128" t="e">
        <f t="shared" si="139"/>
        <v>#REF!</v>
      </c>
      <c r="MAH22" s="128" t="e">
        <f t="shared" si="139"/>
        <v>#REF!</v>
      </c>
      <c r="MAI22" s="128" t="e">
        <f t="shared" si="139"/>
        <v>#REF!</v>
      </c>
      <c r="MAJ22" s="128" t="e">
        <f t="shared" si="139"/>
        <v>#REF!</v>
      </c>
      <c r="MAK22" s="128" t="e">
        <f t="shared" si="139"/>
        <v>#REF!</v>
      </c>
      <c r="MAL22" s="128" t="e">
        <f t="shared" si="139"/>
        <v>#REF!</v>
      </c>
      <c r="MAM22" s="128" t="e">
        <f t="shared" si="139"/>
        <v>#REF!</v>
      </c>
      <c r="MAN22" s="128" t="e">
        <f t="shared" si="139"/>
        <v>#REF!</v>
      </c>
      <c r="MAO22" s="128" t="e">
        <f t="shared" si="139"/>
        <v>#REF!</v>
      </c>
      <c r="MAP22" s="128" t="e">
        <f t="shared" si="139"/>
        <v>#REF!</v>
      </c>
      <c r="MAQ22" s="128" t="e">
        <f t="shared" si="139"/>
        <v>#REF!</v>
      </c>
      <c r="MAR22" s="128" t="e">
        <f t="shared" si="139"/>
        <v>#REF!</v>
      </c>
      <c r="MAS22" s="128" t="e">
        <f t="shared" si="139"/>
        <v>#REF!</v>
      </c>
      <c r="MAT22" s="128" t="e">
        <f t="shared" si="139"/>
        <v>#REF!</v>
      </c>
      <c r="MAU22" s="128" t="e">
        <f t="shared" si="139"/>
        <v>#REF!</v>
      </c>
      <c r="MAV22" s="128" t="e">
        <f t="shared" si="139"/>
        <v>#REF!</v>
      </c>
      <c r="MAW22" s="128" t="e">
        <f t="shared" si="139"/>
        <v>#REF!</v>
      </c>
      <c r="MAX22" s="128" t="e">
        <f t="shared" si="139"/>
        <v>#REF!</v>
      </c>
      <c r="MAY22" s="128" t="e">
        <f t="shared" si="139"/>
        <v>#REF!</v>
      </c>
      <c r="MAZ22" s="128" t="e">
        <f t="shared" si="139"/>
        <v>#REF!</v>
      </c>
      <c r="MBA22" s="128" t="e">
        <f t="shared" si="139"/>
        <v>#REF!</v>
      </c>
      <c r="MBB22" s="128" t="e">
        <f t="shared" si="139"/>
        <v>#REF!</v>
      </c>
      <c r="MBC22" s="128" t="e">
        <f t="shared" si="139"/>
        <v>#REF!</v>
      </c>
      <c r="MBD22" s="128" t="e">
        <f t="shared" si="139"/>
        <v>#REF!</v>
      </c>
      <c r="MBE22" s="128" t="e">
        <f t="shared" si="139"/>
        <v>#REF!</v>
      </c>
      <c r="MBF22" s="128" t="e">
        <f t="shared" si="139"/>
        <v>#REF!</v>
      </c>
      <c r="MBG22" s="128" t="e">
        <f t="shared" si="139"/>
        <v>#REF!</v>
      </c>
      <c r="MBH22" s="128" t="e">
        <f t="shared" si="139"/>
        <v>#REF!</v>
      </c>
      <c r="MBI22" s="128" t="e">
        <f t="shared" si="139"/>
        <v>#REF!</v>
      </c>
      <c r="MBJ22" s="128" t="e">
        <f t="shared" si="139"/>
        <v>#REF!</v>
      </c>
      <c r="MBK22" s="128" t="e">
        <f t="shared" si="139"/>
        <v>#REF!</v>
      </c>
      <c r="MBL22" s="128" t="e">
        <f t="shared" si="139"/>
        <v>#REF!</v>
      </c>
      <c r="MBM22" s="128" t="e">
        <f t="shared" ref="MBM22:MDX22" si="140">MBS22</f>
        <v>#REF!</v>
      </c>
      <c r="MBN22" s="128" t="e">
        <f t="shared" si="140"/>
        <v>#REF!</v>
      </c>
      <c r="MBO22" s="128" t="e">
        <f t="shared" si="140"/>
        <v>#REF!</v>
      </c>
      <c r="MBP22" s="128" t="e">
        <f t="shared" si="140"/>
        <v>#REF!</v>
      </c>
      <c r="MBQ22" s="128" t="e">
        <f t="shared" si="140"/>
        <v>#REF!</v>
      </c>
      <c r="MBR22" s="128" t="e">
        <f t="shared" si="140"/>
        <v>#REF!</v>
      </c>
      <c r="MBS22" s="128" t="e">
        <f t="shared" si="140"/>
        <v>#REF!</v>
      </c>
      <c r="MBT22" s="128" t="e">
        <f t="shared" si="140"/>
        <v>#REF!</v>
      </c>
      <c r="MBU22" s="128" t="e">
        <f t="shared" si="140"/>
        <v>#REF!</v>
      </c>
      <c r="MBV22" s="128" t="e">
        <f t="shared" si="140"/>
        <v>#REF!</v>
      </c>
      <c r="MBW22" s="128" t="e">
        <f t="shared" si="140"/>
        <v>#REF!</v>
      </c>
      <c r="MBX22" s="128" t="e">
        <f t="shared" si="140"/>
        <v>#REF!</v>
      </c>
      <c r="MBY22" s="128" t="e">
        <f t="shared" si="140"/>
        <v>#REF!</v>
      </c>
      <c r="MBZ22" s="128" t="e">
        <f t="shared" si="140"/>
        <v>#REF!</v>
      </c>
      <c r="MCA22" s="128" t="e">
        <f t="shared" si="140"/>
        <v>#REF!</v>
      </c>
      <c r="MCB22" s="128" t="e">
        <f t="shared" si="140"/>
        <v>#REF!</v>
      </c>
      <c r="MCC22" s="128" t="e">
        <f t="shared" si="140"/>
        <v>#REF!</v>
      </c>
      <c r="MCD22" s="128" t="e">
        <f t="shared" si="140"/>
        <v>#REF!</v>
      </c>
      <c r="MCE22" s="128" t="e">
        <f t="shared" si="140"/>
        <v>#REF!</v>
      </c>
      <c r="MCF22" s="128" t="e">
        <f t="shared" si="140"/>
        <v>#REF!</v>
      </c>
      <c r="MCG22" s="128" t="e">
        <f t="shared" si="140"/>
        <v>#REF!</v>
      </c>
      <c r="MCH22" s="128" t="e">
        <f t="shared" si="140"/>
        <v>#REF!</v>
      </c>
      <c r="MCI22" s="128" t="e">
        <f t="shared" si="140"/>
        <v>#REF!</v>
      </c>
      <c r="MCJ22" s="128" t="e">
        <f t="shared" si="140"/>
        <v>#REF!</v>
      </c>
      <c r="MCK22" s="128" t="e">
        <f t="shared" si="140"/>
        <v>#REF!</v>
      </c>
      <c r="MCL22" s="128" t="e">
        <f t="shared" si="140"/>
        <v>#REF!</v>
      </c>
      <c r="MCM22" s="128" t="e">
        <f t="shared" si="140"/>
        <v>#REF!</v>
      </c>
      <c r="MCN22" s="128" t="e">
        <f t="shared" si="140"/>
        <v>#REF!</v>
      </c>
      <c r="MCO22" s="128" t="e">
        <f t="shared" si="140"/>
        <v>#REF!</v>
      </c>
      <c r="MCP22" s="128" t="e">
        <f t="shared" si="140"/>
        <v>#REF!</v>
      </c>
      <c r="MCQ22" s="128" t="e">
        <f t="shared" si="140"/>
        <v>#REF!</v>
      </c>
      <c r="MCR22" s="128" t="e">
        <f t="shared" si="140"/>
        <v>#REF!</v>
      </c>
      <c r="MCS22" s="128" t="e">
        <f t="shared" si="140"/>
        <v>#REF!</v>
      </c>
      <c r="MCT22" s="128" t="e">
        <f t="shared" si="140"/>
        <v>#REF!</v>
      </c>
      <c r="MCU22" s="128" t="e">
        <f t="shared" si="140"/>
        <v>#REF!</v>
      </c>
      <c r="MCV22" s="128" t="e">
        <f t="shared" si="140"/>
        <v>#REF!</v>
      </c>
      <c r="MCW22" s="128" t="e">
        <f t="shared" si="140"/>
        <v>#REF!</v>
      </c>
      <c r="MCX22" s="128" t="e">
        <f t="shared" si="140"/>
        <v>#REF!</v>
      </c>
      <c r="MCY22" s="128" t="e">
        <f t="shared" si="140"/>
        <v>#REF!</v>
      </c>
      <c r="MCZ22" s="128" t="e">
        <f t="shared" si="140"/>
        <v>#REF!</v>
      </c>
      <c r="MDA22" s="128" t="e">
        <f t="shared" si="140"/>
        <v>#REF!</v>
      </c>
      <c r="MDB22" s="128" t="e">
        <f t="shared" si="140"/>
        <v>#REF!</v>
      </c>
      <c r="MDC22" s="128" t="e">
        <f t="shared" si="140"/>
        <v>#REF!</v>
      </c>
      <c r="MDD22" s="128" t="e">
        <f t="shared" si="140"/>
        <v>#REF!</v>
      </c>
      <c r="MDE22" s="128" t="e">
        <f t="shared" si="140"/>
        <v>#REF!</v>
      </c>
      <c r="MDF22" s="128" t="e">
        <f t="shared" si="140"/>
        <v>#REF!</v>
      </c>
      <c r="MDG22" s="128" t="e">
        <f t="shared" si="140"/>
        <v>#REF!</v>
      </c>
      <c r="MDH22" s="128" t="e">
        <f t="shared" si="140"/>
        <v>#REF!</v>
      </c>
      <c r="MDI22" s="128" t="e">
        <f t="shared" si="140"/>
        <v>#REF!</v>
      </c>
      <c r="MDJ22" s="128" t="e">
        <f t="shared" si="140"/>
        <v>#REF!</v>
      </c>
      <c r="MDK22" s="128" t="e">
        <f t="shared" si="140"/>
        <v>#REF!</v>
      </c>
      <c r="MDL22" s="128" t="e">
        <f t="shared" si="140"/>
        <v>#REF!</v>
      </c>
      <c r="MDM22" s="128" t="e">
        <f t="shared" si="140"/>
        <v>#REF!</v>
      </c>
      <c r="MDN22" s="128" t="e">
        <f t="shared" si="140"/>
        <v>#REF!</v>
      </c>
      <c r="MDO22" s="128" t="e">
        <f t="shared" si="140"/>
        <v>#REF!</v>
      </c>
      <c r="MDP22" s="128" t="e">
        <f t="shared" si="140"/>
        <v>#REF!</v>
      </c>
      <c r="MDQ22" s="128" t="e">
        <f t="shared" si="140"/>
        <v>#REF!</v>
      </c>
      <c r="MDR22" s="128" t="e">
        <f t="shared" si="140"/>
        <v>#REF!</v>
      </c>
      <c r="MDS22" s="128" t="e">
        <f t="shared" si="140"/>
        <v>#REF!</v>
      </c>
      <c r="MDT22" s="128" t="e">
        <f t="shared" si="140"/>
        <v>#REF!</v>
      </c>
      <c r="MDU22" s="128" t="e">
        <f t="shared" si="140"/>
        <v>#REF!</v>
      </c>
      <c r="MDV22" s="128" t="e">
        <f t="shared" si="140"/>
        <v>#REF!</v>
      </c>
      <c r="MDW22" s="128" t="e">
        <f t="shared" si="140"/>
        <v>#REF!</v>
      </c>
      <c r="MDX22" s="128" t="e">
        <f t="shared" si="140"/>
        <v>#REF!</v>
      </c>
      <c r="MDY22" s="128" t="e">
        <f t="shared" ref="MDY22:MGJ22" si="141">MEE22</f>
        <v>#REF!</v>
      </c>
      <c r="MDZ22" s="128" t="e">
        <f t="shared" si="141"/>
        <v>#REF!</v>
      </c>
      <c r="MEA22" s="128" t="e">
        <f t="shared" si="141"/>
        <v>#REF!</v>
      </c>
      <c r="MEB22" s="128" t="e">
        <f t="shared" si="141"/>
        <v>#REF!</v>
      </c>
      <c r="MEC22" s="128" t="e">
        <f t="shared" si="141"/>
        <v>#REF!</v>
      </c>
      <c r="MED22" s="128" t="e">
        <f t="shared" si="141"/>
        <v>#REF!</v>
      </c>
      <c r="MEE22" s="128" t="e">
        <f t="shared" si="141"/>
        <v>#REF!</v>
      </c>
      <c r="MEF22" s="128" t="e">
        <f t="shared" si="141"/>
        <v>#REF!</v>
      </c>
      <c r="MEG22" s="128" t="e">
        <f t="shared" si="141"/>
        <v>#REF!</v>
      </c>
      <c r="MEH22" s="128" t="e">
        <f t="shared" si="141"/>
        <v>#REF!</v>
      </c>
      <c r="MEI22" s="128" t="e">
        <f t="shared" si="141"/>
        <v>#REF!</v>
      </c>
      <c r="MEJ22" s="128" t="e">
        <f t="shared" si="141"/>
        <v>#REF!</v>
      </c>
      <c r="MEK22" s="128" t="e">
        <f t="shared" si="141"/>
        <v>#REF!</v>
      </c>
      <c r="MEL22" s="128" t="e">
        <f t="shared" si="141"/>
        <v>#REF!</v>
      </c>
      <c r="MEM22" s="128" t="e">
        <f t="shared" si="141"/>
        <v>#REF!</v>
      </c>
      <c r="MEN22" s="128" t="e">
        <f t="shared" si="141"/>
        <v>#REF!</v>
      </c>
      <c r="MEO22" s="128" t="e">
        <f t="shared" si="141"/>
        <v>#REF!</v>
      </c>
      <c r="MEP22" s="128" t="e">
        <f t="shared" si="141"/>
        <v>#REF!</v>
      </c>
      <c r="MEQ22" s="128" t="e">
        <f t="shared" si="141"/>
        <v>#REF!</v>
      </c>
      <c r="MER22" s="128" t="e">
        <f t="shared" si="141"/>
        <v>#REF!</v>
      </c>
      <c r="MES22" s="128" t="e">
        <f t="shared" si="141"/>
        <v>#REF!</v>
      </c>
      <c r="MET22" s="128" t="e">
        <f t="shared" si="141"/>
        <v>#REF!</v>
      </c>
      <c r="MEU22" s="128" t="e">
        <f t="shared" si="141"/>
        <v>#REF!</v>
      </c>
      <c r="MEV22" s="128" t="e">
        <f t="shared" si="141"/>
        <v>#REF!</v>
      </c>
      <c r="MEW22" s="128" t="e">
        <f t="shared" si="141"/>
        <v>#REF!</v>
      </c>
      <c r="MEX22" s="128" t="e">
        <f t="shared" si="141"/>
        <v>#REF!</v>
      </c>
      <c r="MEY22" s="128" t="e">
        <f t="shared" si="141"/>
        <v>#REF!</v>
      </c>
      <c r="MEZ22" s="128" t="e">
        <f t="shared" si="141"/>
        <v>#REF!</v>
      </c>
      <c r="MFA22" s="128" t="e">
        <f t="shared" si="141"/>
        <v>#REF!</v>
      </c>
      <c r="MFB22" s="128" t="e">
        <f t="shared" si="141"/>
        <v>#REF!</v>
      </c>
      <c r="MFC22" s="128" t="e">
        <f t="shared" si="141"/>
        <v>#REF!</v>
      </c>
      <c r="MFD22" s="128" t="e">
        <f t="shared" si="141"/>
        <v>#REF!</v>
      </c>
      <c r="MFE22" s="128" t="e">
        <f t="shared" si="141"/>
        <v>#REF!</v>
      </c>
      <c r="MFF22" s="128" t="e">
        <f t="shared" si="141"/>
        <v>#REF!</v>
      </c>
      <c r="MFG22" s="128" t="e">
        <f t="shared" si="141"/>
        <v>#REF!</v>
      </c>
      <c r="MFH22" s="128" t="e">
        <f t="shared" si="141"/>
        <v>#REF!</v>
      </c>
      <c r="MFI22" s="128" t="e">
        <f t="shared" si="141"/>
        <v>#REF!</v>
      </c>
      <c r="MFJ22" s="128" t="e">
        <f t="shared" si="141"/>
        <v>#REF!</v>
      </c>
      <c r="MFK22" s="128" t="e">
        <f t="shared" si="141"/>
        <v>#REF!</v>
      </c>
      <c r="MFL22" s="128" t="e">
        <f t="shared" si="141"/>
        <v>#REF!</v>
      </c>
      <c r="MFM22" s="128" t="e">
        <f t="shared" si="141"/>
        <v>#REF!</v>
      </c>
      <c r="MFN22" s="128" t="e">
        <f t="shared" si="141"/>
        <v>#REF!</v>
      </c>
      <c r="MFO22" s="128" t="e">
        <f t="shared" si="141"/>
        <v>#REF!</v>
      </c>
      <c r="MFP22" s="128" t="e">
        <f t="shared" si="141"/>
        <v>#REF!</v>
      </c>
      <c r="MFQ22" s="128" t="e">
        <f t="shared" si="141"/>
        <v>#REF!</v>
      </c>
      <c r="MFR22" s="128" t="e">
        <f t="shared" si="141"/>
        <v>#REF!</v>
      </c>
      <c r="MFS22" s="128" t="e">
        <f t="shared" si="141"/>
        <v>#REF!</v>
      </c>
      <c r="MFT22" s="128" t="e">
        <f t="shared" si="141"/>
        <v>#REF!</v>
      </c>
      <c r="MFU22" s="128" t="e">
        <f t="shared" si="141"/>
        <v>#REF!</v>
      </c>
      <c r="MFV22" s="128" t="e">
        <f t="shared" si="141"/>
        <v>#REF!</v>
      </c>
      <c r="MFW22" s="128" t="e">
        <f t="shared" si="141"/>
        <v>#REF!</v>
      </c>
      <c r="MFX22" s="128" t="e">
        <f t="shared" si="141"/>
        <v>#REF!</v>
      </c>
      <c r="MFY22" s="128" t="e">
        <f t="shared" si="141"/>
        <v>#REF!</v>
      </c>
      <c r="MFZ22" s="128" t="e">
        <f t="shared" si="141"/>
        <v>#REF!</v>
      </c>
      <c r="MGA22" s="128" t="e">
        <f t="shared" si="141"/>
        <v>#REF!</v>
      </c>
      <c r="MGB22" s="128" t="e">
        <f t="shared" si="141"/>
        <v>#REF!</v>
      </c>
      <c r="MGC22" s="128" t="e">
        <f t="shared" si="141"/>
        <v>#REF!</v>
      </c>
      <c r="MGD22" s="128" t="e">
        <f t="shared" si="141"/>
        <v>#REF!</v>
      </c>
      <c r="MGE22" s="128" t="e">
        <f t="shared" si="141"/>
        <v>#REF!</v>
      </c>
      <c r="MGF22" s="128" t="e">
        <f t="shared" si="141"/>
        <v>#REF!</v>
      </c>
      <c r="MGG22" s="128" t="e">
        <f t="shared" si="141"/>
        <v>#REF!</v>
      </c>
      <c r="MGH22" s="128" t="e">
        <f t="shared" si="141"/>
        <v>#REF!</v>
      </c>
      <c r="MGI22" s="128" t="e">
        <f t="shared" si="141"/>
        <v>#REF!</v>
      </c>
      <c r="MGJ22" s="128" t="e">
        <f t="shared" si="141"/>
        <v>#REF!</v>
      </c>
      <c r="MGK22" s="128" t="e">
        <f t="shared" ref="MGK22:MIV22" si="142">MGQ22</f>
        <v>#REF!</v>
      </c>
      <c r="MGL22" s="128" t="e">
        <f t="shared" si="142"/>
        <v>#REF!</v>
      </c>
      <c r="MGM22" s="128" t="e">
        <f t="shared" si="142"/>
        <v>#REF!</v>
      </c>
      <c r="MGN22" s="128" t="e">
        <f t="shared" si="142"/>
        <v>#REF!</v>
      </c>
      <c r="MGO22" s="128" t="e">
        <f t="shared" si="142"/>
        <v>#REF!</v>
      </c>
      <c r="MGP22" s="128" t="e">
        <f t="shared" si="142"/>
        <v>#REF!</v>
      </c>
      <c r="MGQ22" s="128" t="e">
        <f t="shared" si="142"/>
        <v>#REF!</v>
      </c>
      <c r="MGR22" s="128" t="e">
        <f t="shared" si="142"/>
        <v>#REF!</v>
      </c>
      <c r="MGS22" s="128" t="e">
        <f t="shared" si="142"/>
        <v>#REF!</v>
      </c>
      <c r="MGT22" s="128" t="e">
        <f t="shared" si="142"/>
        <v>#REF!</v>
      </c>
      <c r="MGU22" s="128" t="e">
        <f t="shared" si="142"/>
        <v>#REF!</v>
      </c>
      <c r="MGV22" s="128" t="e">
        <f t="shared" si="142"/>
        <v>#REF!</v>
      </c>
      <c r="MGW22" s="128" t="e">
        <f t="shared" si="142"/>
        <v>#REF!</v>
      </c>
      <c r="MGX22" s="128" t="e">
        <f t="shared" si="142"/>
        <v>#REF!</v>
      </c>
      <c r="MGY22" s="128" t="e">
        <f t="shared" si="142"/>
        <v>#REF!</v>
      </c>
      <c r="MGZ22" s="128" t="e">
        <f t="shared" si="142"/>
        <v>#REF!</v>
      </c>
      <c r="MHA22" s="128" t="e">
        <f t="shared" si="142"/>
        <v>#REF!</v>
      </c>
      <c r="MHB22" s="128" t="e">
        <f t="shared" si="142"/>
        <v>#REF!</v>
      </c>
      <c r="MHC22" s="128" t="e">
        <f t="shared" si="142"/>
        <v>#REF!</v>
      </c>
      <c r="MHD22" s="128" t="e">
        <f t="shared" si="142"/>
        <v>#REF!</v>
      </c>
      <c r="MHE22" s="128" t="e">
        <f t="shared" si="142"/>
        <v>#REF!</v>
      </c>
      <c r="MHF22" s="128" t="e">
        <f t="shared" si="142"/>
        <v>#REF!</v>
      </c>
      <c r="MHG22" s="128" t="e">
        <f t="shared" si="142"/>
        <v>#REF!</v>
      </c>
      <c r="MHH22" s="128" t="e">
        <f t="shared" si="142"/>
        <v>#REF!</v>
      </c>
      <c r="MHI22" s="128" t="e">
        <f t="shared" si="142"/>
        <v>#REF!</v>
      </c>
      <c r="MHJ22" s="128" t="e">
        <f t="shared" si="142"/>
        <v>#REF!</v>
      </c>
      <c r="MHK22" s="128" t="e">
        <f t="shared" si="142"/>
        <v>#REF!</v>
      </c>
      <c r="MHL22" s="128" t="e">
        <f t="shared" si="142"/>
        <v>#REF!</v>
      </c>
      <c r="MHM22" s="128" t="e">
        <f t="shared" si="142"/>
        <v>#REF!</v>
      </c>
      <c r="MHN22" s="128" t="e">
        <f t="shared" si="142"/>
        <v>#REF!</v>
      </c>
      <c r="MHO22" s="128" t="e">
        <f t="shared" si="142"/>
        <v>#REF!</v>
      </c>
      <c r="MHP22" s="128" t="e">
        <f t="shared" si="142"/>
        <v>#REF!</v>
      </c>
      <c r="MHQ22" s="128" t="e">
        <f t="shared" si="142"/>
        <v>#REF!</v>
      </c>
      <c r="MHR22" s="128" t="e">
        <f t="shared" si="142"/>
        <v>#REF!</v>
      </c>
      <c r="MHS22" s="128" t="e">
        <f t="shared" si="142"/>
        <v>#REF!</v>
      </c>
      <c r="MHT22" s="128" t="e">
        <f t="shared" si="142"/>
        <v>#REF!</v>
      </c>
      <c r="MHU22" s="128" t="e">
        <f t="shared" si="142"/>
        <v>#REF!</v>
      </c>
      <c r="MHV22" s="128" t="e">
        <f t="shared" si="142"/>
        <v>#REF!</v>
      </c>
      <c r="MHW22" s="128" t="e">
        <f t="shared" si="142"/>
        <v>#REF!</v>
      </c>
      <c r="MHX22" s="128" t="e">
        <f t="shared" si="142"/>
        <v>#REF!</v>
      </c>
      <c r="MHY22" s="128" t="e">
        <f t="shared" si="142"/>
        <v>#REF!</v>
      </c>
      <c r="MHZ22" s="128" t="e">
        <f t="shared" si="142"/>
        <v>#REF!</v>
      </c>
      <c r="MIA22" s="128" t="e">
        <f t="shared" si="142"/>
        <v>#REF!</v>
      </c>
      <c r="MIB22" s="128" t="e">
        <f t="shared" si="142"/>
        <v>#REF!</v>
      </c>
      <c r="MIC22" s="128" t="e">
        <f t="shared" si="142"/>
        <v>#REF!</v>
      </c>
      <c r="MID22" s="128" t="e">
        <f t="shared" si="142"/>
        <v>#REF!</v>
      </c>
      <c r="MIE22" s="128" t="e">
        <f t="shared" si="142"/>
        <v>#REF!</v>
      </c>
      <c r="MIF22" s="128" t="e">
        <f t="shared" si="142"/>
        <v>#REF!</v>
      </c>
      <c r="MIG22" s="128" t="e">
        <f t="shared" si="142"/>
        <v>#REF!</v>
      </c>
      <c r="MIH22" s="128" t="e">
        <f t="shared" si="142"/>
        <v>#REF!</v>
      </c>
      <c r="MII22" s="128" t="e">
        <f t="shared" si="142"/>
        <v>#REF!</v>
      </c>
      <c r="MIJ22" s="128" t="e">
        <f t="shared" si="142"/>
        <v>#REF!</v>
      </c>
      <c r="MIK22" s="128" t="e">
        <f t="shared" si="142"/>
        <v>#REF!</v>
      </c>
      <c r="MIL22" s="128" t="e">
        <f t="shared" si="142"/>
        <v>#REF!</v>
      </c>
      <c r="MIM22" s="128" t="e">
        <f t="shared" si="142"/>
        <v>#REF!</v>
      </c>
      <c r="MIN22" s="128" t="e">
        <f t="shared" si="142"/>
        <v>#REF!</v>
      </c>
      <c r="MIO22" s="128" t="e">
        <f t="shared" si="142"/>
        <v>#REF!</v>
      </c>
      <c r="MIP22" s="128" t="e">
        <f t="shared" si="142"/>
        <v>#REF!</v>
      </c>
      <c r="MIQ22" s="128" t="e">
        <f t="shared" si="142"/>
        <v>#REF!</v>
      </c>
      <c r="MIR22" s="128" t="e">
        <f t="shared" si="142"/>
        <v>#REF!</v>
      </c>
      <c r="MIS22" s="128" t="e">
        <f t="shared" si="142"/>
        <v>#REF!</v>
      </c>
      <c r="MIT22" s="128" t="e">
        <f t="shared" si="142"/>
        <v>#REF!</v>
      </c>
      <c r="MIU22" s="128" t="e">
        <f t="shared" si="142"/>
        <v>#REF!</v>
      </c>
      <c r="MIV22" s="128" t="e">
        <f t="shared" si="142"/>
        <v>#REF!</v>
      </c>
      <c r="MIW22" s="128" t="e">
        <f t="shared" ref="MIW22:MLH22" si="143">MJC22</f>
        <v>#REF!</v>
      </c>
      <c r="MIX22" s="128" t="e">
        <f t="shared" si="143"/>
        <v>#REF!</v>
      </c>
      <c r="MIY22" s="128" t="e">
        <f t="shared" si="143"/>
        <v>#REF!</v>
      </c>
      <c r="MIZ22" s="128" t="e">
        <f t="shared" si="143"/>
        <v>#REF!</v>
      </c>
      <c r="MJA22" s="128" t="e">
        <f t="shared" si="143"/>
        <v>#REF!</v>
      </c>
      <c r="MJB22" s="128" t="e">
        <f t="shared" si="143"/>
        <v>#REF!</v>
      </c>
      <c r="MJC22" s="128" t="e">
        <f t="shared" si="143"/>
        <v>#REF!</v>
      </c>
      <c r="MJD22" s="128" t="e">
        <f t="shared" si="143"/>
        <v>#REF!</v>
      </c>
      <c r="MJE22" s="128" t="e">
        <f t="shared" si="143"/>
        <v>#REF!</v>
      </c>
      <c r="MJF22" s="128" t="e">
        <f t="shared" si="143"/>
        <v>#REF!</v>
      </c>
      <c r="MJG22" s="128" t="e">
        <f t="shared" si="143"/>
        <v>#REF!</v>
      </c>
      <c r="MJH22" s="128" t="e">
        <f t="shared" si="143"/>
        <v>#REF!</v>
      </c>
      <c r="MJI22" s="128" t="e">
        <f t="shared" si="143"/>
        <v>#REF!</v>
      </c>
      <c r="MJJ22" s="128" t="e">
        <f t="shared" si="143"/>
        <v>#REF!</v>
      </c>
      <c r="MJK22" s="128" t="e">
        <f t="shared" si="143"/>
        <v>#REF!</v>
      </c>
      <c r="MJL22" s="128" t="e">
        <f t="shared" si="143"/>
        <v>#REF!</v>
      </c>
      <c r="MJM22" s="128" t="e">
        <f t="shared" si="143"/>
        <v>#REF!</v>
      </c>
      <c r="MJN22" s="128" t="e">
        <f t="shared" si="143"/>
        <v>#REF!</v>
      </c>
      <c r="MJO22" s="128" t="e">
        <f t="shared" si="143"/>
        <v>#REF!</v>
      </c>
      <c r="MJP22" s="128" t="e">
        <f t="shared" si="143"/>
        <v>#REF!</v>
      </c>
      <c r="MJQ22" s="128" t="e">
        <f t="shared" si="143"/>
        <v>#REF!</v>
      </c>
      <c r="MJR22" s="128" t="e">
        <f t="shared" si="143"/>
        <v>#REF!</v>
      </c>
      <c r="MJS22" s="128" t="e">
        <f t="shared" si="143"/>
        <v>#REF!</v>
      </c>
      <c r="MJT22" s="128" t="e">
        <f t="shared" si="143"/>
        <v>#REF!</v>
      </c>
      <c r="MJU22" s="128" t="e">
        <f t="shared" si="143"/>
        <v>#REF!</v>
      </c>
      <c r="MJV22" s="128" t="e">
        <f t="shared" si="143"/>
        <v>#REF!</v>
      </c>
      <c r="MJW22" s="128" t="e">
        <f t="shared" si="143"/>
        <v>#REF!</v>
      </c>
      <c r="MJX22" s="128" t="e">
        <f t="shared" si="143"/>
        <v>#REF!</v>
      </c>
      <c r="MJY22" s="128" t="e">
        <f t="shared" si="143"/>
        <v>#REF!</v>
      </c>
      <c r="MJZ22" s="128" t="e">
        <f t="shared" si="143"/>
        <v>#REF!</v>
      </c>
      <c r="MKA22" s="128" t="e">
        <f t="shared" si="143"/>
        <v>#REF!</v>
      </c>
      <c r="MKB22" s="128" t="e">
        <f t="shared" si="143"/>
        <v>#REF!</v>
      </c>
      <c r="MKC22" s="128" t="e">
        <f t="shared" si="143"/>
        <v>#REF!</v>
      </c>
      <c r="MKD22" s="128" t="e">
        <f t="shared" si="143"/>
        <v>#REF!</v>
      </c>
      <c r="MKE22" s="128" t="e">
        <f t="shared" si="143"/>
        <v>#REF!</v>
      </c>
      <c r="MKF22" s="128" t="e">
        <f t="shared" si="143"/>
        <v>#REF!</v>
      </c>
      <c r="MKG22" s="128" t="e">
        <f t="shared" si="143"/>
        <v>#REF!</v>
      </c>
      <c r="MKH22" s="128" t="e">
        <f t="shared" si="143"/>
        <v>#REF!</v>
      </c>
      <c r="MKI22" s="128" t="e">
        <f t="shared" si="143"/>
        <v>#REF!</v>
      </c>
      <c r="MKJ22" s="128" t="e">
        <f t="shared" si="143"/>
        <v>#REF!</v>
      </c>
      <c r="MKK22" s="128" t="e">
        <f t="shared" si="143"/>
        <v>#REF!</v>
      </c>
      <c r="MKL22" s="128" t="e">
        <f t="shared" si="143"/>
        <v>#REF!</v>
      </c>
      <c r="MKM22" s="128" t="e">
        <f t="shared" si="143"/>
        <v>#REF!</v>
      </c>
      <c r="MKN22" s="128" t="e">
        <f t="shared" si="143"/>
        <v>#REF!</v>
      </c>
      <c r="MKO22" s="128" t="e">
        <f t="shared" si="143"/>
        <v>#REF!</v>
      </c>
      <c r="MKP22" s="128" t="e">
        <f t="shared" si="143"/>
        <v>#REF!</v>
      </c>
      <c r="MKQ22" s="128" t="e">
        <f t="shared" si="143"/>
        <v>#REF!</v>
      </c>
      <c r="MKR22" s="128" t="e">
        <f t="shared" si="143"/>
        <v>#REF!</v>
      </c>
      <c r="MKS22" s="128" t="e">
        <f t="shared" si="143"/>
        <v>#REF!</v>
      </c>
      <c r="MKT22" s="128" t="e">
        <f t="shared" si="143"/>
        <v>#REF!</v>
      </c>
      <c r="MKU22" s="128" t="e">
        <f t="shared" si="143"/>
        <v>#REF!</v>
      </c>
      <c r="MKV22" s="128" t="e">
        <f t="shared" si="143"/>
        <v>#REF!</v>
      </c>
      <c r="MKW22" s="128" t="e">
        <f t="shared" si="143"/>
        <v>#REF!</v>
      </c>
      <c r="MKX22" s="128" t="e">
        <f t="shared" si="143"/>
        <v>#REF!</v>
      </c>
      <c r="MKY22" s="128" t="e">
        <f t="shared" si="143"/>
        <v>#REF!</v>
      </c>
      <c r="MKZ22" s="128" t="e">
        <f t="shared" si="143"/>
        <v>#REF!</v>
      </c>
      <c r="MLA22" s="128" t="e">
        <f t="shared" si="143"/>
        <v>#REF!</v>
      </c>
      <c r="MLB22" s="128" t="e">
        <f t="shared" si="143"/>
        <v>#REF!</v>
      </c>
      <c r="MLC22" s="128" t="e">
        <f t="shared" si="143"/>
        <v>#REF!</v>
      </c>
      <c r="MLD22" s="128" t="e">
        <f t="shared" si="143"/>
        <v>#REF!</v>
      </c>
      <c r="MLE22" s="128" t="e">
        <f t="shared" si="143"/>
        <v>#REF!</v>
      </c>
      <c r="MLF22" s="128" t="e">
        <f t="shared" si="143"/>
        <v>#REF!</v>
      </c>
      <c r="MLG22" s="128" t="e">
        <f t="shared" si="143"/>
        <v>#REF!</v>
      </c>
      <c r="MLH22" s="128" t="e">
        <f t="shared" si="143"/>
        <v>#REF!</v>
      </c>
      <c r="MLI22" s="128" t="e">
        <f t="shared" ref="MLI22:MNT22" si="144">MLO22</f>
        <v>#REF!</v>
      </c>
      <c r="MLJ22" s="128" t="e">
        <f t="shared" si="144"/>
        <v>#REF!</v>
      </c>
      <c r="MLK22" s="128" t="e">
        <f t="shared" si="144"/>
        <v>#REF!</v>
      </c>
      <c r="MLL22" s="128" t="e">
        <f t="shared" si="144"/>
        <v>#REF!</v>
      </c>
      <c r="MLM22" s="128" t="e">
        <f t="shared" si="144"/>
        <v>#REF!</v>
      </c>
      <c r="MLN22" s="128" t="e">
        <f t="shared" si="144"/>
        <v>#REF!</v>
      </c>
      <c r="MLO22" s="128" t="e">
        <f t="shared" si="144"/>
        <v>#REF!</v>
      </c>
      <c r="MLP22" s="128" t="e">
        <f t="shared" si="144"/>
        <v>#REF!</v>
      </c>
      <c r="MLQ22" s="128" t="e">
        <f t="shared" si="144"/>
        <v>#REF!</v>
      </c>
      <c r="MLR22" s="128" t="e">
        <f t="shared" si="144"/>
        <v>#REF!</v>
      </c>
      <c r="MLS22" s="128" t="e">
        <f t="shared" si="144"/>
        <v>#REF!</v>
      </c>
      <c r="MLT22" s="128" t="e">
        <f t="shared" si="144"/>
        <v>#REF!</v>
      </c>
      <c r="MLU22" s="128" t="e">
        <f t="shared" si="144"/>
        <v>#REF!</v>
      </c>
      <c r="MLV22" s="128" t="e">
        <f t="shared" si="144"/>
        <v>#REF!</v>
      </c>
      <c r="MLW22" s="128" t="e">
        <f t="shared" si="144"/>
        <v>#REF!</v>
      </c>
      <c r="MLX22" s="128" t="e">
        <f t="shared" si="144"/>
        <v>#REF!</v>
      </c>
      <c r="MLY22" s="128" t="e">
        <f t="shared" si="144"/>
        <v>#REF!</v>
      </c>
      <c r="MLZ22" s="128" t="e">
        <f t="shared" si="144"/>
        <v>#REF!</v>
      </c>
      <c r="MMA22" s="128" t="e">
        <f t="shared" si="144"/>
        <v>#REF!</v>
      </c>
      <c r="MMB22" s="128" t="e">
        <f t="shared" si="144"/>
        <v>#REF!</v>
      </c>
      <c r="MMC22" s="128" t="e">
        <f t="shared" si="144"/>
        <v>#REF!</v>
      </c>
      <c r="MMD22" s="128" t="e">
        <f t="shared" si="144"/>
        <v>#REF!</v>
      </c>
      <c r="MME22" s="128" t="e">
        <f t="shared" si="144"/>
        <v>#REF!</v>
      </c>
      <c r="MMF22" s="128" t="e">
        <f t="shared" si="144"/>
        <v>#REF!</v>
      </c>
      <c r="MMG22" s="128" t="e">
        <f t="shared" si="144"/>
        <v>#REF!</v>
      </c>
      <c r="MMH22" s="128" t="e">
        <f t="shared" si="144"/>
        <v>#REF!</v>
      </c>
      <c r="MMI22" s="128" t="e">
        <f t="shared" si="144"/>
        <v>#REF!</v>
      </c>
      <c r="MMJ22" s="128" t="e">
        <f t="shared" si="144"/>
        <v>#REF!</v>
      </c>
      <c r="MMK22" s="128" t="e">
        <f t="shared" si="144"/>
        <v>#REF!</v>
      </c>
      <c r="MML22" s="128" t="e">
        <f t="shared" si="144"/>
        <v>#REF!</v>
      </c>
      <c r="MMM22" s="128" t="e">
        <f t="shared" si="144"/>
        <v>#REF!</v>
      </c>
      <c r="MMN22" s="128" t="e">
        <f t="shared" si="144"/>
        <v>#REF!</v>
      </c>
      <c r="MMO22" s="128" t="e">
        <f t="shared" si="144"/>
        <v>#REF!</v>
      </c>
      <c r="MMP22" s="128" t="e">
        <f t="shared" si="144"/>
        <v>#REF!</v>
      </c>
      <c r="MMQ22" s="128" t="e">
        <f t="shared" si="144"/>
        <v>#REF!</v>
      </c>
      <c r="MMR22" s="128" t="e">
        <f t="shared" si="144"/>
        <v>#REF!</v>
      </c>
      <c r="MMS22" s="128" t="e">
        <f t="shared" si="144"/>
        <v>#REF!</v>
      </c>
      <c r="MMT22" s="128" t="e">
        <f t="shared" si="144"/>
        <v>#REF!</v>
      </c>
      <c r="MMU22" s="128" t="e">
        <f t="shared" si="144"/>
        <v>#REF!</v>
      </c>
      <c r="MMV22" s="128" t="e">
        <f t="shared" si="144"/>
        <v>#REF!</v>
      </c>
      <c r="MMW22" s="128" t="e">
        <f t="shared" si="144"/>
        <v>#REF!</v>
      </c>
      <c r="MMX22" s="128" t="e">
        <f t="shared" si="144"/>
        <v>#REF!</v>
      </c>
      <c r="MMY22" s="128" t="e">
        <f t="shared" si="144"/>
        <v>#REF!</v>
      </c>
      <c r="MMZ22" s="128" t="e">
        <f t="shared" si="144"/>
        <v>#REF!</v>
      </c>
      <c r="MNA22" s="128" t="e">
        <f t="shared" si="144"/>
        <v>#REF!</v>
      </c>
      <c r="MNB22" s="128" t="e">
        <f t="shared" si="144"/>
        <v>#REF!</v>
      </c>
      <c r="MNC22" s="128" t="e">
        <f t="shared" si="144"/>
        <v>#REF!</v>
      </c>
      <c r="MND22" s="128" t="e">
        <f t="shared" si="144"/>
        <v>#REF!</v>
      </c>
      <c r="MNE22" s="128" t="e">
        <f t="shared" si="144"/>
        <v>#REF!</v>
      </c>
      <c r="MNF22" s="128" t="e">
        <f t="shared" si="144"/>
        <v>#REF!</v>
      </c>
      <c r="MNG22" s="128" t="e">
        <f t="shared" si="144"/>
        <v>#REF!</v>
      </c>
      <c r="MNH22" s="128" t="e">
        <f t="shared" si="144"/>
        <v>#REF!</v>
      </c>
      <c r="MNI22" s="128" t="e">
        <f t="shared" si="144"/>
        <v>#REF!</v>
      </c>
      <c r="MNJ22" s="128" t="e">
        <f t="shared" si="144"/>
        <v>#REF!</v>
      </c>
      <c r="MNK22" s="128" t="e">
        <f t="shared" si="144"/>
        <v>#REF!</v>
      </c>
      <c r="MNL22" s="128" t="e">
        <f t="shared" si="144"/>
        <v>#REF!</v>
      </c>
      <c r="MNM22" s="128" t="e">
        <f t="shared" si="144"/>
        <v>#REF!</v>
      </c>
      <c r="MNN22" s="128" t="e">
        <f t="shared" si="144"/>
        <v>#REF!</v>
      </c>
      <c r="MNO22" s="128" t="e">
        <f t="shared" si="144"/>
        <v>#REF!</v>
      </c>
      <c r="MNP22" s="128" t="e">
        <f t="shared" si="144"/>
        <v>#REF!</v>
      </c>
      <c r="MNQ22" s="128" t="e">
        <f t="shared" si="144"/>
        <v>#REF!</v>
      </c>
      <c r="MNR22" s="128" t="e">
        <f t="shared" si="144"/>
        <v>#REF!</v>
      </c>
      <c r="MNS22" s="128" t="e">
        <f t="shared" si="144"/>
        <v>#REF!</v>
      </c>
      <c r="MNT22" s="128" t="e">
        <f t="shared" si="144"/>
        <v>#REF!</v>
      </c>
      <c r="MNU22" s="128" t="e">
        <f t="shared" ref="MNU22:MQF22" si="145">MOA22</f>
        <v>#REF!</v>
      </c>
      <c r="MNV22" s="128" t="e">
        <f t="shared" si="145"/>
        <v>#REF!</v>
      </c>
      <c r="MNW22" s="128" t="e">
        <f t="shared" si="145"/>
        <v>#REF!</v>
      </c>
      <c r="MNX22" s="128" t="e">
        <f t="shared" si="145"/>
        <v>#REF!</v>
      </c>
      <c r="MNY22" s="128" t="e">
        <f t="shared" si="145"/>
        <v>#REF!</v>
      </c>
      <c r="MNZ22" s="128" t="e">
        <f t="shared" si="145"/>
        <v>#REF!</v>
      </c>
      <c r="MOA22" s="128" t="e">
        <f t="shared" si="145"/>
        <v>#REF!</v>
      </c>
      <c r="MOB22" s="128" t="e">
        <f t="shared" si="145"/>
        <v>#REF!</v>
      </c>
      <c r="MOC22" s="128" t="e">
        <f t="shared" si="145"/>
        <v>#REF!</v>
      </c>
      <c r="MOD22" s="128" t="e">
        <f t="shared" si="145"/>
        <v>#REF!</v>
      </c>
      <c r="MOE22" s="128" t="e">
        <f t="shared" si="145"/>
        <v>#REF!</v>
      </c>
      <c r="MOF22" s="128" t="e">
        <f t="shared" si="145"/>
        <v>#REF!</v>
      </c>
      <c r="MOG22" s="128" t="e">
        <f t="shared" si="145"/>
        <v>#REF!</v>
      </c>
      <c r="MOH22" s="128" t="e">
        <f t="shared" si="145"/>
        <v>#REF!</v>
      </c>
      <c r="MOI22" s="128" t="e">
        <f t="shared" si="145"/>
        <v>#REF!</v>
      </c>
      <c r="MOJ22" s="128" t="e">
        <f t="shared" si="145"/>
        <v>#REF!</v>
      </c>
      <c r="MOK22" s="128" t="e">
        <f t="shared" si="145"/>
        <v>#REF!</v>
      </c>
      <c r="MOL22" s="128" t="e">
        <f t="shared" si="145"/>
        <v>#REF!</v>
      </c>
      <c r="MOM22" s="128" t="e">
        <f t="shared" si="145"/>
        <v>#REF!</v>
      </c>
      <c r="MON22" s="128" t="e">
        <f t="shared" si="145"/>
        <v>#REF!</v>
      </c>
      <c r="MOO22" s="128" t="e">
        <f t="shared" si="145"/>
        <v>#REF!</v>
      </c>
      <c r="MOP22" s="128" t="e">
        <f t="shared" si="145"/>
        <v>#REF!</v>
      </c>
      <c r="MOQ22" s="128" t="e">
        <f t="shared" si="145"/>
        <v>#REF!</v>
      </c>
      <c r="MOR22" s="128" t="e">
        <f t="shared" si="145"/>
        <v>#REF!</v>
      </c>
      <c r="MOS22" s="128" t="e">
        <f t="shared" si="145"/>
        <v>#REF!</v>
      </c>
      <c r="MOT22" s="128" t="e">
        <f t="shared" si="145"/>
        <v>#REF!</v>
      </c>
      <c r="MOU22" s="128" t="e">
        <f t="shared" si="145"/>
        <v>#REF!</v>
      </c>
      <c r="MOV22" s="128" t="e">
        <f t="shared" si="145"/>
        <v>#REF!</v>
      </c>
      <c r="MOW22" s="128" t="e">
        <f t="shared" si="145"/>
        <v>#REF!</v>
      </c>
      <c r="MOX22" s="128" t="e">
        <f t="shared" si="145"/>
        <v>#REF!</v>
      </c>
      <c r="MOY22" s="128" t="e">
        <f t="shared" si="145"/>
        <v>#REF!</v>
      </c>
      <c r="MOZ22" s="128" t="e">
        <f t="shared" si="145"/>
        <v>#REF!</v>
      </c>
      <c r="MPA22" s="128" t="e">
        <f t="shared" si="145"/>
        <v>#REF!</v>
      </c>
      <c r="MPB22" s="128" t="e">
        <f t="shared" si="145"/>
        <v>#REF!</v>
      </c>
      <c r="MPC22" s="128" t="e">
        <f t="shared" si="145"/>
        <v>#REF!</v>
      </c>
      <c r="MPD22" s="128" t="e">
        <f t="shared" si="145"/>
        <v>#REF!</v>
      </c>
      <c r="MPE22" s="128" t="e">
        <f t="shared" si="145"/>
        <v>#REF!</v>
      </c>
      <c r="MPF22" s="128" t="e">
        <f t="shared" si="145"/>
        <v>#REF!</v>
      </c>
      <c r="MPG22" s="128" t="e">
        <f t="shared" si="145"/>
        <v>#REF!</v>
      </c>
      <c r="MPH22" s="128" t="e">
        <f t="shared" si="145"/>
        <v>#REF!</v>
      </c>
      <c r="MPI22" s="128" t="e">
        <f t="shared" si="145"/>
        <v>#REF!</v>
      </c>
      <c r="MPJ22" s="128" t="e">
        <f t="shared" si="145"/>
        <v>#REF!</v>
      </c>
      <c r="MPK22" s="128" t="e">
        <f t="shared" si="145"/>
        <v>#REF!</v>
      </c>
      <c r="MPL22" s="128" t="e">
        <f t="shared" si="145"/>
        <v>#REF!</v>
      </c>
      <c r="MPM22" s="128" t="e">
        <f t="shared" si="145"/>
        <v>#REF!</v>
      </c>
      <c r="MPN22" s="128" t="e">
        <f t="shared" si="145"/>
        <v>#REF!</v>
      </c>
      <c r="MPO22" s="128" t="e">
        <f t="shared" si="145"/>
        <v>#REF!</v>
      </c>
      <c r="MPP22" s="128" t="e">
        <f t="shared" si="145"/>
        <v>#REF!</v>
      </c>
      <c r="MPQ22" s="128" t="e">
        <f t="shared" si="145"/>
        <v>#REF!</v>
      </c>
      <c r="MPR22" s="128" t="e">
        <f t="shared" si="145"/>
        <v>#REF!</v>
      </c>
      <c r="MPS22" s="128" t="e">
        <f t="shared" si="145"/>
        <v>#REF!</v>
      </c>
      <c r="MPT22" s="128" t="e">
        <f t="shared" si="145"/>
        <v>#REF!</v>
      </c>
      <c r="MPU22" s="128" t="e">
        <f t="shared" si="145"/>
        <v>#REF!</v>
      </c>
      <c r="MPV22" s="128" t="e">
        <f t="shared" si="145"/>
        <v>#REF!</v>
      </c>
      <c r="MPW22" s="128" t="e">
        <f t="shared" si="145"/>
        <v>#REF!</v>
      </c>
      <c r="MPX22" s="128" t="e">
        <f t="shared" si="145"/>
        <v>#REF!</v>
      </c>
      <c r="MPY22" s="128" t="e">
        <f t="shared" si="145"/>
        <v>#REF!</v>
      </c>
      <c r="MPZ22" s="128" t="e">
        <f t="shared" si="145"/>
        <v>#REF!</v>
      </c>
      <c r="MQA22" s="128" t="e">
        <f t="shared" si="145"/>
        <v>#REF!</v>
      </c>
      <c r="MQB22" s="128" t="e">
        <f t="shared" si="145"/>
        <v>#REF!</v>
      </c>
      <c r="MQC22" s="128" t="e">
        <f t="shared" si="145"/>
        <v>#REF!</v>
      </c>
      <c r="MQD22" s="128" t="e">
        <f t="shared" si="145"/>
        <v>#REF!</v>
      </c>
      <c r="MQE22" s="128" t="e">
        <f t="shared" si="145"/>
        <v>#REF!</v>
      </c>
      <c r="MQF22" s="128" t="e">
        <f t="shared" si="145"/>
        <v>#REF!</v>
      </c>
      <c r="MQG22" s="128" t="e">
        <f t="shared" ref="MQG22:MSR22" si="146">MQM22</f>
        <v>#REF!</v>
      </c>
      <c r="MQH22" s="128" t="e">
        <f t="shared" si="146"/>
        <v>#REF!</v>
      </c>
      <c r="MQI22" s="128" t="e">
        <f t="shared" si="146"/>
        <v>#REF!</v>
      </c>
      <c r="MQJ22" s="128" t="e">
        <f t="shared" si="146"/>
        <v>#REF!</v>
      </c>
      <c r="MQK22" s="128" t="e">
        <f t="shared" si="146"/>
        <v>#REF!</v>
      </c>
      <c r="MQL22" s="128" t="e">
        <f t="shared" si="146"/>
        <v>#REF!</v>
      </c>
      <c r="MQM22" s="128" t="e">
        <f t="shared" si="146"/>
        <v>#REF!</v>
      </c>
      <c r="MQN22" s="128" t="e">
        <f t="shared" si="146"/>
        <v>#REF!</v>
      </c>
      <c r="MQO22" s="128" t="e">
        <f t="shared" si="146"/>
        <v>#REF!</v>
      </c>
      <c r="MQP22" s="128" t="e">
        <f t="shared" si="146"/>
        <v>#REF!</v>
      </c>
      <c r="MQQ22" s="128" t="e">
        <f t="shared" si="146"/>
        <v>#REF!</v>
      </c>
      <c r="MQR22" s="128" t="e">
        <f t="shared" si="146"/>
        <v>#REF!</v>
      </c>
      <c r="MQS22" s="128" t="e">
        <f t="shared" si="146"/>
        <v>#REF!</v>
      </c>
      <c r="MQT22" s="128" t="e">
        <f t="shared" si="146"/>
        <v>#REF!</v>
      </c>
      <c r="MQU22" s="128" t="e">
        <f t="shared" si="146"/>
        <v>#REF!</v>
      </c>
      <c r="MQV22" s="128" t="e">
        <f t="shared" si="146"/>
        <v>#REF!</v>
      </c>
      <c r="MQW22" s="128" t="e">
        <f t="shared" si="146"/>
        <v>#REF!</v>
      </c>
      <c r="MQX22" s="128" t="e">
        <f t="shared" si="146"/>
        <v>#REF!</v>
      </c>
      <c r="MQY22" s="128" t="e">
        <f t="shared" si="146"/>
        <v>#REF!</v>
      </c>
      <c r="MQZ22" s="128" t="e">
        <f t="shared" si="146"/>
        <v>#REF!</v>
      </c>
      <c r="MRA22" s="128" t="e">
        <f t="shared" si="146"/>
        <v>#REF!</v>
      </c>
      <c r="MRB22" s="128" t="e">
        <f t="shared" si="146"/>
        <v>#REF!</v>
      </c>
      <c r="MRC22" s="128" t="e">
        <f t="shared" si="146"/>
        <v>#REF!</v>
      </c>
      <c r="MRD22" s="128" t="e">
        <f t="shared" si="146"/>
        <v>#REF!</v>
      </c>
      <c r="MRE22" s="128" t="e">
        <f t="shared" si="146"/>
        <v>#REF!</v>
      </c>
      <c r="MRF22" s="128" t="e">
        <f t="shared" si="146"/>
        <v>#REF!</v>
      </c>
      <c r="MRG22" s="128" t="e">
        <f t="shared" si="146"/>
        <v>#REF!</v>
      </c>
      <c r="MRH22" s="128" t="e">
        <f t="shared" si="146"/>
        <v>#REF!</v>
      </c>
      <c r="MRI22" s="128" t="e">
        <f t="shared" si="146"/>
        <v>#REF!</v>
      </c>
      <c r="MRJ22" s="128" t="e">
        <f t="shared" si="146"/>
        <v>#REF!</v>
      </c>
      <c r="MRK22" s="128" t="e">
        <f t="shared" si="146"/>
        <v>#REF!</v>
      </c>
      <c r="MRL22" s="128" t="e">
        <f t="shared" si="146"/>
        <v>#REF!</v>
      </c>
      <c r="MRM22" s="128" t="e">
        <f t="shared" si="146"/>
        <v>#REF!</v>
      </c>
      <c r="MRN22" s="128" t="e">
        <f t="shared" si="146"/>
        <v>#REF!</v>
      </c>
      <c r="MRO22" s="128" t="e">
        <f t="shared" si="146"/>
        <v>#REF!</v>
      </c>
      <c r="MRP22" s="128" t="e">
        <f t="shared" si="146"/>
        <v>#REF!</v>
      </c>
      <c r="MRQ22" s="128" t="e">
        <f t="shared" si="146"/>
        <v>#REF!</v>
      </c>
      <c r="MRR22" s="128" t="e">
        <f t="shared" si="146"/>
        <v>#REF!</v>
      </c>
      <c r="MRS22" s="128" t="e">
        <f t="shared" si="146"/>
        <v>#REF!</v>
      </c>
      <c r="MRT22" s="128" t="e">
        <f t="shared" si="146"/>
        <v>#REF!</v>
      </c>
      <c r="MRU22" s="128" t="e">
        <f t="shared" si="146"/>
        <v>#REF!</v>
      </c>
      <c r="MRV22" s="128" t="e">
        <f t="shared" si="146"/>
        <v>#REF!</v>
      </c>
      <c r="MRW22" s="128" t="e">
        <f t="shared" si="146"/>
        <v>#REF!</v>
      </c>
      <c r="MRX22" s="128" t="e">
        <f t="shared" si="146"/>
        <v>#REF!</v>
      </c>
      <c r="MRY22" s="128" t="e">
        <f t="shared" si="146"/>
        <v>#REF!</v>
      </c>
      <c r="MRZ22" s="128" t="e">
        <f t="shared" si="146"/>
        <v>#REF!</v>
      </c>
      <c r="MSA22" s="128" t="e">
        <f t="shared" si="146"/>
        <v>#REF!</v>
      </c>
      <c r="MSB22" s="128" t="e">
        <f t="shared" si="146"/>
        <v>#REF!</v>
      </c>
      <c r="MSC22" s="128" t="e">
        <f t="shared" si="146"/>
        <v>#REF!</v>
      </c>
      <c r="MSD22" s="128" t="e">
        <f t="shared" si="146"/>
        <v>#REF!</v>
      </c>
      <c r="MSE22" s="128" t="e">
        <f t="shared" si="146"/>
        <v>#REF!</v>
      </c>
      <c r="MSF22" s="128" t="e">
        <f t="shared" si="146"/>
        <v>#REF!</v>
      </c>
      <c r="MSG22" s="128" t="e">
        <f t="shared" si="146"/>
        <v>#REF!</v>
      </c>
      <c r="MSH22" s="128" t="e">
        <f t="shared" si="146"/>
        <v>#REF!</v>
      </c>
      <c r="MSI22" s="128" t="e">
        <f t="shared" si="146"/>
        <v>#REF!</v>
      </c>
      <c r="MSJ22" s="128" t="e">
        <f t="shared" si="146"/>
        <v>#REF!</v>
      </c>
      <c r="MSK22" s="128" t="e">
        <f t="shared" si="146"/>
        <v>#REF!</v>
      </c>
      <c r="MSL22" s="128" t="e">
        <f t="shared" si="146"/>
        <v>#REF!</v>
      </c>
      <c r="MSM22" s="128" t="e">
        <f t="shared" si="146"/>
        <v>#REF!</v>
      </c>
      <c r="MSN22" s="128" t="e">
        <f t="shared" si="146"/>
        <v>#REF!</v>
      </c>
      <c r="MSO22" s="128" t="e">
        <f t="shared" si="146"/>
        <v>#REF!</v>
      </c>
      <c r="MSP22" s="128" t="e">
        <f t="shared" si="146"/>
        <v>#REF!</v>
      </c>
      <c r="MSQ22" s="128" t="e">
        <f t="shared" si="146"/>
        <v>#REF!</v>
      </c>
      <c r="MSR22" s="128" t="e">
        <f t="shared" si="146"/>
        <v>#REF!</v>
      </c>
      <c r="MSS22" s="128" t="e">
        <f t="shared" ref="MSS22:MVD22" si="147">MSY22</f>
        <v>#REF!</v>
      </c>
      <c r="MST22" s="128" t="e">
        <f t="shared" si="147"/>
        <v>#REF!</v>
      </c>
      <c r="MSU22" s="128" t="e">
        <f t="shared" si="147"/>
        <v>#REF!</v>
      </c>
      <c r="MSV22" s="128" t="e">
        <f t="shared" si="147"/>
        <v>#REF!</v>
      </c>
      <c r="MSW22" s="128" t="e">
        <f t="shared" si="147"/>
        <v>#REF!</v>
      </c>
      <c r="MSX22" s="128" t="e">
        <f t="shared" si="147"/>
        <v>#REF!</v>
      </c>
      <c r="MSY22" s="128" t="e">
        <f t="shared" si="147"/>
        <v>#REF!</v>
      </c>
      <c r="MSZ22" s="128" t="e">
        <f t="shared" si="147"/>
        <v>#REF!</v>
      </c>
      <c r="MTA22" s="128" t="e">
        <f t="shared" si="147"/>
        <v>#REF!</v>
      </c>
      <c r="MTB22" s="128" t="e">
        <f t="shared" si="147"/>
        <v>#REF!</v>
      </c>
      <c r="MTC22" s="128" t="e">
        <f t="shared" si="147"/>
        <v>#REF!</v>
      </c>
      <c r="MTD22" s="128" t="e">
        <f t="shared" si="147"/>
        <v>#REF!</v>
      </c>
      <c r="MTE22" s="128" t="e">
        <f t="shared" si="147"/>
        <v>#REF!</v>
      </c>
      <c r="MTF22" s="128" t="e">
        <f t="shared" si="147"/>
        <v>#REF!</v>
      </c>
      <c r="MTG22" s="128" t="e">
        <f t="shared" si="147"/>
        <v>#REF!</v>
      </c>
      <c r="MTH22" s="128" t="e">
        <f t="shared" si="147"/>
        <v>#REF!</v>
      </c>
      <c r="MTI22" s="128" t="e">
        <f t="shared" si="147"/>
        <v>#REF!</v>
      </c>
      <c r="MTJ22" s="128" t="e">
        <f t="shared" si="147"/>
        <v>#REF!</v>
      </c>
      <c r="MTK22" s="128" t="e">
        <f t="shared" si="147"/>
        <v>#REF!</v>
      </c>
      <c r="MTL22" s="128" t="e">
        <f t="shared" si="147"/>
        <v>#REF!</v>
      </c>
      <c r="MTM22" s="128" t="e">
        <f t="shared" si="147"/>
        <v>#REF!</v>
      </c>
      <c r="MTN22" s="128" t="e">
        <f t="shared" si="147"/>
        <v>#REF!</v>
      </c>
      <c r="MTO22" s="128" t="e">
        <f t="shared" si="147"/>
        <v>#REF!</v>
      </c>
      <c r="MTP22" s="128" t="e">
        <f t="shared" si="147"/>
        <v>#REF!</v>
      </c>
      <c r="MTQ22" s="128" t="e">
        <f t="shared" si="147"/>
        <v>#REF!</v>
      </c>
      <c r="MTR22" s="128" t="e">
        <f t="shared" si="147"/>
        <v>#REF!</v>
      </c>
      <c r="MTS22" s="128" t="e">
        <f t="shared" si="147"/>
        <v>#REF!</v>
      </c>
      <c r="MTT22" s="128" t="e">
        <f t="shared" si="147"/>
        <v>#REF!</v>
      </c>
      <c r="MTU22" s="128" t="e">
        <f t="shared" si="147"/>
        <v>#REF!</v>
      </c>
      <c r="MTV22" s="128" t="e">
        <f t="shared" si="147"/>
        <v>#REF!</v>
      </c>
      <c r="MTW22" s="128" t="e">
        <f t="shared" si="147"/>
        <v>#REF!</v>
      </c>
      <c r="MTX22" s="128" t="e">
        <f t="shared" si="147"/>
        <v>#REF!</v>
      </c>
      <c r="MTY22" s="128" t="e">
        <f t="shared" si="147"/>
        <v>#REF!</v>
      </c>
      <c r="MTZ22" s="128" t="e">
        <f t="shared" si="147"/>
        <v>#REF!</v>
      </c>
      <c r="MUA22" s="128" t="e">
        <f t="shared" si="147"/>
        <v>#REF!</v>
      </c>
      <c r="MUB22" s="128" t="e">
        <f t="shared" si="147"/>
        <v>#REF!</v>
      </c>
      <c r="MUC22" s="128" t="e">
        <f t="shared" si="147"/>
        <v>#REF!</v>
      </c>
      <c r="MUD22" s="128" t="e">
        <f t="shared" si="147"/>
        <v>#REF!</v>
      </c>
      <c r="MUE22" s="128" t="e">
        <f t="shared" si="147"/>
        <v>#REF!</v>
      </c>
      <c r="MUF22" s="128" t="e">
        <f t="shared" si="147"/>
        <v>#REF!</v>
      </c>
      <c r="MUG22" s="128" t="e">
        <f t="shared" si="147"/>
        <v>#REF!</v>
      </c>
      <c r="MUH22" s="128" t="e">
        <f t="shared" si="147"/>
        <v>#REF!</v>
      </c>
      <c r="MUI22" s="128" t="e">
        <f t="shared" si="147"/>
        <v>#REF!</v>
      </c>
      <c r="MUJ22" s="128" t="e">
        <f t="shared" si="147"/>
        <v>#REF!</v>
      </c>
      <c r="MUK22" s="128" t="e">
        <f t="shared" si="147"/>
        <v>#REF!</v>
      </c>
      <c r="MUL22" s="128" t="e">
        <f t="shared" si="147"/>
        <v>#REF!</v>
      </c>
      <c r="MUM22" s="128" t="e">
        <f t="shared" si="147"/>
        <v>#REF!</v>
      </c>
      <c r="MUN22" s="128" t="e">
        <f t="shared" si="147"/>
        <v>#REF!</v>
      </c>
      <c r="MUO22" s="128" t="e">
        <f t="shared" si="147"/>
        <v>#REF!</v>
      </c>
      <c r="MUP22" s="128" t="e">
        <f t="shared" si="147"/>
        <v>#REF!</v>
      </c>
      <c r="MUQ22" s="128" t="e">
        <f t="shared" si="147"/>
        <v>#REF!</v>
      </c>
      <c r="MUR22" s="128" t="e">
        <f t="shared" si="147"/>
        <v>#REF!</v>
      </c>
      <c r="MUS22" s="128" t="e">
        <f t="shared" si="147"/>
        <v>#REF!</v>
      </c>
      <c r="MUT22" s="128" t="e">
        <f t="shared" si="147"/>
        <v>#REF!</v>
      </c>
      <c r="MUU22" s="128" t="e">
        <f t="shared" si="147"/>
        <v>#REF!</v>
      </c>
      <c r="MUV22" s="128" t="e">
        <f t="shared" si="147"/>
        <v>#REF!</v>
      </c>
      <c r="MUW22" s="128" t="e">
        <f t="shared" si="147"/>
        <v>#REF!</v>
      </c>
      <c r="MUX22" s="128" t="e">
        <f t="shared" si="147"/>
        <v>#REF!</v>
      </c>
      <c r="MUY22" s="128" t="e">
        <f t="shared" si="147"/>
        <v>#REF!</v>
      </c>
      <c r="MUZ22" s="128" t="e">
        <f t="shared" si="147"/>
        <v>#REF!</v>
      </c>
      <c r="MVA22" s="128" t="e">
        <f t="shared" si="147"/>
        <v>#REF!</v>
      </c>
      <c r="MVB22" s="128" t="e">
        <f t="shared" si="147"/>
        <v>#REF!</v>
      </c>
      <c r="MVC22" s="128" t="e">
        <f t="shared" si="147"/>
        <v>#REF!</v>
      </c>
      <c r="MVD22" s="128" t="e">
        <f t="shared" si="147"/>
        <v>#REF!</v>
      </c>
      <c r="MVE22" s="128" t="e">
        <f t="shared" ref="MVE22:MXP22" si="148">MVK22</f>
        <v>#REF!</v>
      </c>
      <c r="MVF22" s="128" t="e">
        <f t="shared" si="148"/>
        <v>#REF!</v>
      </c>
      <c r="MVG22" s="128" t="e">
        <f t="shared" si="148"/>
        <v>#REF!</v>
      </c>
      <c r="MVH22" s="128" t="e">
        <f t="shared" si="148"/>
        <v>#REF!</v>
      </c>
      <c r="MVI22" s="128" t="e">
        <f t="shared" si="148"/>
        <v>#REF!</v>
      </c>
      <c r="MVJ22" s="128" t="e">
        <f t="shared" si="148"/>
        <v>#REF!</v>
      </c>
      <c r="MVK22" s="128" t="e">
        <f t="shared" si="148"/>
        <v>#REF!</v>
      </c>
      <c r="MVL22" s="128" t="e">
        <f t="shared" si="148"/>
        <v>#REF!</v>
      </c>
      <c r="MVM22" s="128" t="e">
        <f t="shared" si="148"/>
        <v>#REF!</v>
      </c>
      <c r="MVN22" s="128" t="e">
        <f t="shared" si="148"/>
        <v>#REF!</v>
      </c>
      <c r="MVO22" s="128" t="e">
        <f t="shared" si="148"/>
        <v>#REF!</v>
      </c>
      <c r="MVP22" s="128" t="e">
        <f t="shared" si="148"/>
        <v>#REF!</v>
      </c>
      <c r="MVQ22" s="128" t="e">
        <f t="shared" si="148"/>
        <v>#REF!</v>
      </c>
      <c r="MVR22" s="128" t="e">
        <f t="shared" si="148"/>
        <v>#REF!</v>
      </c>
      <c r="MVS22" s="128" t="e">
        <f t="shared" si="148"/>
        <v>#REF!</v>
      </c>
      <c r="MVT22" s="128" t="e">
        <f t="shared" si="148"/>
        <v>#REF!</v>
      </c>
      <c r="MVU22" s="128" t="e">
        <f t="shared" si="148"/>
        <v>#REF!</v>
      </c>
      <c r="MVV22" s="128" t="e">
        <f t="shared" si="148"/>
        <v>#REF!</v>
      </c>
      <c r="MVW22" s="128" t="e">
        <f t="shared" si="148"/>
        <v>#REF!</v>
      </c>
      <c r="MVX22" s="128" t="e">
        <f t="shared" si="148"/>
        <v>#REF!</v>
      </c>
      <c r="MVY22" s="128" t="e">
        <f t="shared" si="148"/>
        <v>#REF!</v>
      </c>
      <c r="MVZ22" s="128" t="e">
        <f t="shared" si="148"/>
        <v>#REF!</v>
      </c>
      <c r="MWA22" s="128" t="e">
        <f t="shared" si="148"/>
        <v>#REF!</v>
      </c>
      <c r="MWB22" s="128" t="e">
        <f t="shared" si="148"/>
        <v>#REF!</v>
      </c>
      <c r="MWC22" s="128" t="e">
        <f t="shared" si="148"/>
        <v>#REF!</v>
      </c>
      <c r="MWD22" s="128" t="e">
        <f t="shared" si="148"/>
        <v>#REF!</v>
      </c>
      <c r="MWE22" s="128" t="e">
        <f t="shared" si="148"/>
        <v>#REF!</v>
      </c>
      <c r="MWF22" s="128" t="e">
        <f t="shared" si="148"/>
        <v>#REF!</v>
      </c>
      <c r="MWG22" s="128" t="e">
        <f t="shared" si="148"/>
        <v>#REF!</v>
      </c>
      <c r="MWH22" s="128" t="e">
        <f t="shared" si="148"/>
        <v>#REF!</v>
      </c>
      <c r="MWI22" s="128" t="e">
        <f t="shared" si="148"/>
        <v>#REF!</v>
      </c>
      <c r="MWJ22" s="128" t="e">
        <f t="shared" si="148"/>
        <v>#REF!</v>
      </c>
      <c r="MWK22" s="128" t="e">
        <f t="shared" si="148"/>
        <v>#REF!</v>
      </c>
      <c r="MWL22" s="128" t="e">
        <f t="shared" si="148"/>
        <v>#REF!</v>
      </c>
      <c r="MWM22" s="128" t="e">
        <f t="shared" si="148"/>
        <v>#REF!</v>
      </c>
      <c r="MWN22" s="128" t="e">
        <f t="shared" si="148"/>
        <v>#REF!</v>
      </c>
      <c r="MWO22" s="128" t="e">
        <f t="shared" si="148"/>
        <v>#REF!</v>
      </c>
      <c r="MWP22" s="128" t="e">
        <f t="shared" si="148"/>
        <v>#REF!</v>
      </c>
      <c r="MWQ22" s="128" t="e">
        <f t="shared" si="148"/>
        <v>#REF!</v>
      </c>
      <c r="MWR22" s="128" t="e">
        <f t="shared" si="148"/>
        <v>#REF!</v>
      </c>
      <c r="MWS22" s="128" t="e">
        <f t="shared" si="148"/>
        <v>#REF!</v>
      </c>
      <c r="MWT22" s="128" t="e">
        <f t="shared" si="148"/>
        <v>#REF!</v>
      </c>
      <c r="MWU22" s="128" t="e">
        <f t="shared" si="148"/>
        <v>#REF!</v>
      </c>
      <c r="MWV22" s="128" t="e">
        <f t="shared" si="148"/>
        <v>#REF!</v>
      </c>
      <c r="MWW22" s="128" t="e">
        <f t="shared" si="148"/>
        <v>#REF!</v>
      </c>
      <c r="MWX22" s="128" t="e">
        <f t="shared" si="148"/>
        <v>#REF!</v>
      </c>
      <c r="MWY22" s="128" t="e">
        <f t="shared" si="148"/>
        <v>#REF!</v>
      </c>
      <c r="MWZ22" s="128" t="e">
        <f t="shared" si="148"/>
        <v>#REF!</v>
      </c>
      <c r="MXA22" s="128" t="e">
        <f t="shared" si="148"/>
        <v>#REF!</v>
      </c>
      <c r="MXB22" s="128" t="e">
        <f t="shared" si="148"/>
        <v>#REF!</v>
      </c>
      <c r="MXC22" s="128" t="e">
        <f t="shared" si="148"/>
        <v>#REF!</v>
      </c>
      <c r="MXD22" s="128" t="e">
        <f t="shared" si="148"/>
        <v>#REF!</v>
      </c>
      <c r="MXE22" s="128" t="e">
        <f t="shared" si="148"/>
        <v>#REF!</v>
      </c>
      <c r="MXF22" s="128" t="e">
        <f t="shared" si="148"/>
        <v>#REF!</v>
      </c>
      <c r="MXG22" s="128" t="e">
        <f t="shared" si="148"/>
        <v>#REF!</v>
      </c>
      <c r="MXH22" s="128" t="e">
        <f t="shared" si="148"/>
        <v>#REF!</v>
      </c>
      <c r="MXI22" s="128" t="e">
        <f t="shared" si="148"/>
        <v>#REF!</v>
      </c>
      <c r="MXJ22" s="128" t="e">
        <f t="shared" si="148"/>
        <v>#REF!</v>
      </c>
      <c r="MXK22" s="128" t="e">
        <f t="shared" si="148"/>
        <v>#REF!</v>
      </c>
      <c r="MXL22" s="128" t="e">
        <f t="shared" si="148"/>
        <v>#REF!</v>
      </c>
      <c r="MXM22" s="128" t="e">
        <f t="shared" si="148"/>
        <v>#REF!</v>
      </c>
      <c r="MXN22" s="128" t="e">
        <f t="shared" si="148"/>
        <v>#REF!</v>
      </c>
      <c r="MXO22" s="128" t="e">
        <f t="shared" si="148"/>
        <v>#REF!</v>
      </c>
      <c r="MXP22" s="128" t="e">
        <f t="shared" si="148"/>
        <v>#REF!</v>
      </c>
      <c r="MXQ22" s="128" t="e">
        <f t="shared" ref="MXQ22:NAB22" si="149">MXW22</f>
        <v>#REF!</v>
      </c>
      <c r="MXR22" s="128" t="e">
        <f t="shared" si="149"/>
        <v>#REF!</v>
      </c>
      <c r="MXS22" s="128" t="e">
        <f t="shared" si="149"/>
        <v>#REF!</v>
      </c>
      <c r="MXT22" s="128" t="e">
        <f t="shared" si="149"/>
        <v>#REF!</v>
      </c>
      <c r="MXU22" s="128" t="e">
        <f t="shared" si="149"/>
        <v>#REF!</v>
      </c>
      <c r="MXV22" s="128" t="e">
        <f t="shared" si="149"/>
        <v>#REF!</v>
      </c>
      <c r="MXW22" s="128" t="e">
        <f t="shared" si="149"/>
        <v>#REF!</v>
      </c>
      <c r="MXX22" s="128" t="e">
        <f t="shared" si="149"/>
        <v>#REF!</v>
      </c>
      <c r="MXY22" s="128" t="e">
        <f t="shared" si="149"/>
        <v>#REF!</v>
      </c>
      <c r="MXZ22" s="128" t="e">
        <f t="shared" si="149"/>
        <v>#REF!</v>
      </c>
      <c r="MYA22" s="128" t="e">
        <f t="shared" si="149"/>
        <v>#REF!</v>
      </c>
      <c r="MYB22" s="128" t="e">
        <f t="shared" si="149"/>
        <v>#REF!</v>
      </c>
      <c r="MYC22" s="128" t="e">
        <f t="shared" si="149"/>
        <v>#REF!</v>
      </c>
      <c r="MYD22" s="128" t="e">
        <f t="shared" si="149"/>
        <v>#REF!</v>
      </c>
      <c r="MYE22" s="128" t="e">
        <f t="shared" si="149"/>
        <v>#REF!</v>
      </c>
      <c r="MYF22" s="128" t="e">
        <f t="shared" si="149"/>
        <v>#REF!</v>
      </c>
      <c r="MYG22" s="128" t="e">
        <f t="shared" si="149"/>
        <v>#REF!</v>
      </c>
      <c r="MYH22" s="128" t="e">
        <f t="shared" si="149"/>
        <v>#REF!</v>
      </c>
      <c r="MYI22" s="128" t="e">
        <f t="shared" si="149"/>
        <v>#REF!</v>
      </c>
      <c r="MYJ22" s="128" t="e">
        <f t="shared" si="149"/>
        <v>#REF!</v>
      </c>
      <c r="MYK22" s="128" t="e">
        <f t="shared" si="149"/>
        <v>#REF!</v>
      </c>
      <c r="MYL22" s="128" t="e">
        <f t="shared" si="149"/>
        <v>#REF!</v>
      </c>
      <c r="MYM22" s="128" t="e">
        <f t="shared" si="149"/>
        <v>#REF!</v>
      </c>
      <c r="MYN22" s="128" t="e">
        <f t="shared" si="149"/>
        <v>#REF!</v>
      </c>
      <c r="MYO22" s="128" t="e">
        <f t="shared" si="149"/>
        <v>#REF!</v>
      </c>
      <c r="MYP22" s="128" t="e">
        <f t="shared" si="149"/>
        <v>#REF!</v>
      </c>
      <c r="MYQ22" s="128" t="e">
        <f t="shared" si="149"/>
        <v>#REF!</v>
      </c>
      <c r="MYR22" s="128" t="e">
        <f t="shared" si="149"/>
        <v>#REF!</v>
      </c>
      <c r="MYS22" s="128" t="e">
        <f t="shared" si="149"/>
        <v>#REF!</v>
      </c>
      <c r="MYT22" s="128" t="e">
        <f t="shared" si="149"/>
        <v>#REF!</v>
      </c>
      <c r="MYU22" s="128" t="e">
        <f t="shared" si="149"/>
        <v>#REF!</v>
      </c>
      <c r="MYV22" s="128" t="e">
        <f t="shared" si="149"/>
        <v>#REF!</v>
      </c>
      <c r="MYW22" s="128" t="e">
        <f t="shared" si="149"/>
        <v>#REF!</v>
      </c>
      <c r="MYX22" s="128" t="e">
        <f t="shared" si="149"/>
        <v>#REF!</v>
      </c>
      <c r="MYY22" s="128" t="e">
        <f t="shared" si="149"/>
        <v>#REF!</v>
      </c>
      <c r="MYZ22" s="128" t="e">
        <f t="shared" si="149"/>
        <v>#REF!</v>
      </c>
      <c r="MZA22" s="128" t="e">
        <f t="shared" si="149"/>
        <v>#REF!</v>
      </c>
      <c r="MZB22" s="128" t="e">
        <f t="shared" si="149"/>
        <v>#REF!</v>
      </c>
      <c r="MZC22" s="128" t="e">
        <f t="shared" si="149"/>
        <v>#REF!</v>
      </c>
      <c r="MZD22" s="128" t="e">
        <f t="shared" si="149"/>
        <v>#REF!</v>
      </c>
      <c r="MZE22" s="128" t="e">
        <f t="shared" si="149"/>
        <v>#REF!</v>
      </c>
      <c r="MZF22" s="128" t="e">
        <f t="shared" si="149"/>
        <v>#REF!</v>
      </c>
      <c r="MZG22" s="128" t="e">
        <f t="shared" si="149"/>
        <v>#REF!</v>
      </c>
      <c r="MZH22" s="128" t="e">
        <f t="shared" si="149"/>
        <v>#REF!</v>
      </c>
      <c r="MZI22" s="128" t="e">
        <f t="shared" si="149"/>
        <v>#REF!</v>
      </c>
      <c r="MZJ22" s="128" t="e">
        <f t="shared" si="149"/>
        <v>#REF!</v>
      </c>
      <c r="MZK22" s="128" t="e">
        <f t="shared" si="149"/>
        <v>#REF!</v>
      </c>
      <c r="MZL22" s="128" t="e">
        <f t="shared" si="149"/>
        <v>#REF!</v>
      </c>
      <c r="MZM22" s="128" t="e">
        <f t="shared" si="149"/>
        <v>#REF!</v>
      </c>
      <c r="MZN22" s="128" t="e">
        <f t="shared" si="149"/>
        <v>#REF!</v>
      </c>
      <c r="MZO22" s="128" t="e">
        <f t="shared" si="149"/>
        <v>#REF!</v>
      </c>
      <c r="MZP22" s="128" t="e">
        <f t="shared" si="149"/>
        <v>#REF!</v>
      </c>
      <c r="MZQ22" s="128" t="e">
        <f t="shared" si="149"/>
        <v>#REF!</v>
      </c>
      <c r="MZR22" s="128" t="e">
        <f t="shared" si="149"/>
        <v>#REF!</v>
      </c>
      <c r="MZS22" s="128" t="e">
        <f t="shared" si="149"/>
        <v>#REF!</v>
      </c>
      <c r="MZT22" s="128" t="e">
        <f t="shared" si="149"/>
        <v>#REF!</v>
      </c>
      <c r="MZU22" s="128" t="e">
        <f t="shared" si="149"/>
        <v>#REF!</v>
      </c>
      <c r="MZV22" s="128" t="e">
        <f t="shared" si="149"/>
        <v>#REF!</v>
      </c>
      <c r="MZW22" s="128" t="e">
        <f t="shared" si="149"/>
        <v>#REF!</v>
      </c>
      <c r="MZX22" s="128" t="e">
        <f t="shared" si="149"/>
        <v>#REF!</v>
      </c>
      <c r="MZY22" s="128" t="e">
        <f t="shared" si="149"/>
        <v>#REF!</v>
      </c>
      <c r="MZZ22" s="128" t="e">
        <f t="shared" si="149"/>
        <v>#REF!</v>
      </c>
      <c r="NAA22" s="128" t="e">
        <f t="shared" si="149"/>
        <v>#REF!</v>
      </c>
      <c r="NAB22" s="128" t="e">
        <f t="shared" si="149"/>
        <v>#REF!</v>
      </c>
      <c r="NAC22" s="128" t="e">
        <f t="shared" ref="NAC22:NCN22" si="150">NAI22</f>
        <v>#REF!</v>
      </c>
      <c r="NAD22" s="128" t="e">
        <f t="shared" si="150"/>
        <v>#REF!</v>
      </c>
      <c r="NAE22" s="128" t="e">
        <f t="shared" si="150"/>
        <v>#REF!</v>
      </c>
      <c r="NAF22" s="128" t="e">
        <f t="shared" si="150"/>
        <v>#REF!</v>
      </c>
      <c r="NAG22" s="128" t="e">
        <f t="shared" si="150"/>
        <v>#REF!</v>
      </c>
      <c r="NAH22" s="128" t="e">
        <f t="shared" si="150"/>
        <v>#REF!</v>
      </c>
      <c r="NAI22" s="128" t="e">
        <f t="shared" si="150"/>
        <v>#REF!</v>
      </c>
      <c r="NAJ22" s="128" t="e">
        <f t="shared" si="150"/>
        <v>#REF!</v>
      </c>
      <c r="NAK22" s="128" t="e">
        <f t="shared" si="150"/>
        <v>#REF!</v>
      </c>
      <c r="NAL22" s="128" t="e">
        <f t="shared" si="150"/>
        <v>#REF!</v>
      </c>
      <c r="NAM22" s="128" t="e">
        <f t="shared" si="150"/>
        <v>#REF!</v>
      </c>
      <c r="NAN22" s="128" t="e">
        <f t="shared" si="150"/>
        <v>#REF!</v>
      </c>
      <c r="NAO22" s="128" t="e">
        <f t="shared" si="150"/>
        <v>#REF!</v>
      </c>
      <c r="NAP22" s="128" t="e">
        <f t="shared" si="150"/>
        <v>#REF!</v>
      </c>
      <c r="NAQ22" s="128" t="e">
        <f t="shared" si="150"/>
        <v>#REF!</v>
      </c>
      <c r="NAR22" s="128" t="e">
        <f t="shared" si="150"/>
        <v>#REF!</v>
      </c>
      <c r="NAS22" s="128" t="e">
        <f t="shared" si="150"/>
        <v>#REF!</v>
      </c>
      <c r="NAT22" s="128" t="e">
        <f t="shared" si="150"/>
        <v>#REF!</v>
      </c>
      <c r="NAU22" s="128" t="e">
        <f t="shared" si="150"/>
        <v>#REF!</v>
      </c>
      <c r="NAV22" s="128" t="e">
        <f t="shared" si="150"/>
        <v>#REF!</v>
      </c>
      <c r="NAW22" s="128" t="e">
        <f t="shared" si="150"/>
        <v>#REF!</v>
      </c>
      <c r="NAX22" s="128" t="e">
        <f t="shared" si="150"/>
        <v>#REF!</v>
      </c>
      <c r="NAY22" s="128" t="e">
        <f t="shared" si="150"/>
        <v>#REF!</v>
      </c>
      <c r="NAZ22" s="128" t="e">
        <f t="shared" si="150"/>
        <v>#REF!</v>
      </c>
      <c r="NBA22" s="128" t="e">
        <f t="shared" si="150"/>
        <v>#REF!</v>
      </c>
      <c r="NBB22" s="128" t="e">
        <f t="shared" si="150"/>
        <v>#REF!</v>
      </c>
      <c r="NBC22" s="128" t="e">
        <f t="shared" si="150"/>
        <v>#REF!</v>
      </c>
      <c r="NBD22" s="128" t="e">
        <f t="shared" si="150"/>
        <v>#REF!</v>
      </c>
      <c r="NBE22" s="128" t="e">
        <f t="shared" si="150"/>
        <v>#REF!</v>
      </c>
      <c r="NBF22" s="128" t="e">
        <f t="shared" si="150"/>
        <v>#REF!</v>
      </c>
      <c r="NBG22" s="128" t="e">
        <f t="shared" si="150"/>
        <v>#REF!</v>
      </c>
      <c r="NBH22" s="128" t="e">
        <f t="shared" si="150"/>
        <v>#REF!</v>
      </c>
      <c r="NBI22" s="128" t="e">
        <f t="shared" si="150"/>
        <v>#REF!</v>
      </c>
      <c r="NBJ22" s="128" t="e">
        <f t="shared" si="150"/>
        <v>#REF!</v>
      </c>
      <c r="NBK22" s="128" t="e">
        <f t="shared" si="150"/>
        <v>#REF!</v>
      </c>
      <c r="NBL22" s="128" t="e">
        <f t="shared" si="150"/>
        <v>#REF!</v>
      </c>
      <c r="NBM22" s="128" t="e">
        <f t="shared" si="150"/>
        <v>#REF!</v>
      </c>
      <c r="NBN22" s="128" t="e">
        <f t="shared" si="150"/>
        <v>#REF!</v>
      </c>
      <c r="NBO22" s="128" t="e">
        <f t="shared" si="150"/>
        <v>#REF!</v>
      </c>
      <c r="NBP22" s="128" t="e">
        <f t="shared" si="150"/>
        <v>#REF!</v>
      </c>
      <c r="NBQ22" s="128" t="e">
        <f t="shared" si="150"/>
        <v>#REF!</v>
      </c>
      <c r="NBR22" s="128" t="e">
        <f t="shared" si="150"/>
        <v>#REF!</v>
      </c>
      <c r="NBS22" s="128" t="e">
        <f t="shared" si="150"/>
        <v>#REF!</v>
      </c>
      <c r="NBT22" s="128" t="e">
        <f t="shared" si="150"/>
        <v>#REF!</v>
      </c>
      <c r="NBU22" s="128" t="e">
        <f t="shared" si="150"/>
        <v>#REF!</v>
      </c>
      <c r="NBV22" s="128" t="e">
        <f t="shared" si="150"/>
        <v>#REF!</v>
      </c>
      <c r="NBW22" s="128" t="e">
        <f t="shared" si="150"/>
        <v>#REF!</v>
      </c>
      <c r="NBX22" s="128" t="e">
        <f t="shared" si="150"/>
        <v>#REF!</v>
      </c>
      <c r="NBY22" s="128" t="e">
        <f t="shared" si="150"/>
        <v>#REF!</v>
      </c>
      <c r="NBZ22" s="128" t="e">
        <f t="shared" si="150"/>
        <v>#REF!</v>
      </c>
      <c r="NCA22" s="128" t="e">
        <f t="shared" si="150"/>
        <v>#REF!</v>
      </c>
      <c r="NCB22" s="128" t="e">
        <f t="shared" si="150"/>
        <v>#REF!</v>
      </c>
      <c r="NCC22" s="128" t="e">
        <f t="shared" si="150"/>
        <v>#REF!</v>
      </c>
      <c r="NCD22" s="128" t="e">
        <f t="shared" si="150"/>
        <v>#REF!</v>
      </c>
      <c r="NCE22" s="128" t="e">
        <f t="shared" si="150"/>
        <v>#REF!</v>
      </c>
      <c r="NCF22" s="128" t="e">
        <f t="shared" si="150"/>
        <v>#REF!</v>
      </c>
      <c r="NCG22" s="128" t="e">
        <f t="shared" si="150"/>
        <v>#REF!</v>
      </c>
      <c r="NCH22" s="128" t="e">
        <f t="shared" si="150"/>
        <v>#REF!</v>
      </c>
      <c r="NCI22" s="128" t="e">
        <f t="shared" si="150"/>
        <v>#REF!</v>
      </c>
      <c r="NCJ22" s="128" t="e">
        <f t="shared" si="150"/>
        <v>#REF!</v>
      </c>
      <c r="NCK22" s="128" t="e">
        <f t="shared" si="150"/>
        <v>#REF!</v>
      </c>
      <c r="NCL22" s="128" t="e">
        <f t="shared" si="150"/>
        <v>#REF!</v>
      </c>
      <c r="NCM22" s="128" t="e">
        <f t="shared" si="150"/>
        <v>#REF!</v>
      </c>
      <c r="NCN22" s="128" t="e">
        <f t="shared" si="150"/>
        <v>#REF!</v>
      </c>
      <c r="NCO22" s="128" t="e">
        <f t="shared" ref="NCO22:NEZ22" si="151">NCU22</f>
        <v>#REF!</v>
      </c>
      <c r="NCP22" s="128" t="e">
        <f t="shared" si="151"/>
        <v>#REF!</v>
      </c>
      <c r="NCQ22" s="128" t="e">
        <f t="shared" si="151"/>
        <v>#REF!</v>
      </c>
      <c r="NCR22" s="128" t="e">
        <f t="shared" si="151"/>
        <v>#REF!</v>
      </c>
      <c r="NCS22" s="128" t="e">
        <f t="shared" si="151"/>
        <v>#REF!</v>
      </c>
      <c r="NCT22" s="128" t="e">
        <f t="shared" si="151"/>
        <v>#REF!</v>
      </c>
      <c r="NCU22" s="128" t="e">
        <f t="shared" si="151"/>
        <v>#REF!</v>
      </c>
      <c r="NCV22" s="128" t="e">
        <f t="shared" si="151"/>
        <v>#REF!</v>
      </c>
      <c r="NCW22" s="128" t="e">
        <f t="shared" si="151"/>
        <v>#REF!</v>
      </c>
      <c r="NCX22" s="128" t="e">
        <f t="shared" si="151"/>
        <v>#REF!</v>
      </c>
      <c r="NCY22" s="128" t="e">
        <f t="shared" si="151"/>
        <v>#REF!</v>
      </c>
      <c r="NCZ22" s="128" t="e">
        <f t="shared" si="151"/>
        <v>#REF!</v>
      </c>
      <c r="NDA22" s="128" t="e">
        <f t="shared" si="151"/>
        <v>#REF!</v>
      </c>
      <c r="NDB22" s="128" t="e">
        <f t="shared" si="151"/>
        <v>#REF!</v>
      </c>
      <c r="NDC22" s="128" t="e">
        <f t="shared" si="151"/>
        <v>#REF!</v>
      </c>
      <c r="NDD22" s="128" t="e">
        <f t="shared" si="151"/>
        <v>#REF!</v>
      </c>
      <c r="NDE22" s="128" t="e">
        <f t="shared" si="151"/>
        <v>#REF!</v>
      </c>
      <c r="NDF22" s="128" t="e">
        <f t="shared" si="151"/>
        <v>#REF!</v>
      </c>
      <c r="NDG22" s="128" t="e">
        <f t="shared" si="151"/>
        <v>#REF!</v>
      </c>
      <c r="NDH22" s="128" t="e">
        <f t="shared" si="151"/>
        <v>#REF!</v>
      </c>
      <c r="NDI22" s="128" t="e">
        <f t="shared" si="151"/>
        <v>#REF!</v>
      </c>
      <c r="NDJ22" s="128" t="e">
        <f t="shared" si="151"/>
        <v>#REF!</v>
      </c>
      <c r="NDK22" s="128" t="e">
        <f t="shared" si="151"/>
        <v>#REF!</v>
      </c>
      <c r="NDL22" s="128" t="e">
        <f t="shared" si="151"/>
        <v>#REF!</v>
      </c>
      <c r="NDM22" s="128" t="e">
        <f t="shared" si="151"/>
        <v>#REF!</v>
      </c>
      <c r="NDN22" s="128" t="e">
        <f t="shared" si="151"/>
        <v>#REF!</v>
      </c>
      <c r="NDO22" s="128" t="e">
        <f t="shared" si="151"/>
        <v>#REF!</v>
      </c>
      <c r="NDP22" s="128" t="e">
        <f t="shared" si="151"/>
        <v>#REF!</v>
      </c>
      <c r="NDQ22" s="128" t="e">
        <f t="shared" si="151"/>
        <v>#REF!</v>
      </c>
      <c r="NDR22" s="128" t="e">
        <f t="shared" si="151"/>
        <v>#REF!</v>
      </c>
      <c r="NDS22" s="128" t="e">
        <f t="shared" si="151"/>
        <v>#REF!</v>
      </c>
      <c r="NDT22" s="128" t="e">
        <f t="shared" si="151"/>
        <v>#REF!</v>
      </c>
      <c r="NDU22" s="128" t="e">
        <f t="shared" si="151"/>
        <v>#REF!</v>
      </c>
      <c r="NDV22" s="128" t="e">
        <f t="shared" si="151"/>
        <v>#REF!</v>
      </c>
      <c r="NDW22" s="128" t="e">
        <f t="shared" si="151"/>
        <v>#REF!</v>
      </c>
      <c r="NDX22" s="128" t="e">
        <f t="shared" si="151"/>
        <v>#REF!</v>
      </c>
      <c r="NDY22" s="128" t="e">
        <f t="shared" si="151"/>
        <v>#REF!</v>
      </c>
      <c r="NDZ22" s="128" t="e">
        <f t="shared" si="151"/>
        <v>#REF!</v>
      </c>
      <c r="NEA22" s="128" t="e">
        <f t="shared" si="151"/>
        <v>#REF!</v>
      </c>
      <c r="NEB22" s="128" t="e">
        <f t="shared" si="151"/>
        <v>#REF!</v>
      </c>
      <c r="NEC22" s="128" t="e">
        <f t="shared" si="151"/>
        <v>#REF!</v>
      </c>
      <c r="NED22" s="128" t="e">
        <f t="shared" si="151"/>
        <v>#REF!</v>
      </c>
      <c r="NEE22" s="128" t="e">
        <f t="shared" si="151"/>
        <v>#REF!</v>
      </c>
      <c r="NEF22" s="128" t="e">
        <f t="shared" si="151"/>
        <v>#REF!</v>
      </c>
      <c r="NEG22" s="128" t="e">
        <f t="shared" si="151"/>
        <v>#REF!</v>
      </c>
      <c r="NEH22" s="128" t="e">
        <f t="shared" si="151"/>
        <v>#REF!</v>
      </c>
      <c r="NEI22" s="128" t="e">
        <f t="shared" si="151"/>
        <v>#REF!</v>
      </c>
      <c r="NEJ22" s="128" t="e">
        <f t="shared" si="151"/>
        <v>#REF!</v>
      </c>
      <c r="NEK22" s="128" t="e">
        <f t="shared" si="151"/>
        <v>#REF!</v>
      </c>
      <c r="NEL22" s="128" t="e">
        <f t="shared" si="151"/>
        <v>#REF!</v>
      </c>
      <c r="NEM22" s="128" t="e">
        <f t="shared" si="151"/>
        <v>#REF!</v>
      </c>
      <c r="NEN22" s="128" t="e">
        <f t="shared" si="151"/>
        <v>#REF!</v>
      </c>
      <c r="NEO22" s="128" t="e">
        <f t="shared" si="151"/>
        <v>#REF!</v>
      </c>
      <c r="NEP22" s="128" t="e">
        <f t="shared" si="151"/>
        <v>#REF!</v>
      </c>
      <c r="NEQ22" s="128" t="e">
        <f t="shared" si="151"/>
        <v>#REF!</v>
      </c>
      <c r="NER22" s="128" t="e">
        <f t="shared" si="151"/>
        <v>#REF!</v>
      </c>
      <c r="NES22" s="128" t="e">
        <f t="shared" si="151"/>
        <v>#REF!</v>
      </c>
      <c r="NET22" s="128" t="e">
        <f t="shared" si="151"/>
        <v>#REF!</v>
      </c>
      <c r="NEU22" s="128" t="e">
        <f t="shared" si="151"/>
        <v>#REF!</v>
      </c>
      <c r="NEV22" s="128" t="e">
        <f t="shared" si="151"/>
        <v>#REF!</v>
      </c>
      <c r="NEW22" s="128" t="e">
        <f t="shared" si="151"/>
        <v>#REF!</v>
      </c>
      <c r="NEX22" s="128" t="e">
        <f t="shared" si="151"/>
        <v>#REF!</v>
      </c>
      <c r="NEY22" s="128" t="e">
        <f t="shared" si="151"/>
        <v>#REF!</v>
      </c>
      <c r="NEZ22" s="128" t="e">
        <f t="shared" si="151"/>
        <v>#REF!</v>
      </c>
      <c r="NFA22" s="128" t="e">
        <f t="shared" ref="NFA22:NHL22" si="152">NFG22</f>
        <v>#REF!</v>
      </c>
      <c r="NFB22" s="128" t="e">
        <f t="shared" si="152"/>
        <v>#REF!</v>
      </c>
      <c r="NFC22" s="128" t="e">
        <f t="shared" si="152"/>
        <v>#REF!</v>
      </c>
      <c r="NFD22" s="128" t="e">
        <f t="shared" si="152"/>
        <v>#REF!</v>
      </c>
      <c r="NFE22" s="128" t="e">
        <f t="shared" si="152"/>
        <v>#REF!</v>
      </c>
      <c r="NFF22" s="128" t="e">
        <f t="shared" si="152"/>
        <v>#REF!</v>
      </c>
      <c r="NFG22" s="128" t="e">
        <f t="shared" si="152"/>
        <v>#REF!</v>
      </c>
      <c r="NFH22" s="128" t="e">
        <f t="shared" si="152"/>
        <v>#REF!</v>
      </c>
      <c r="NFI22" s="128" t="e">
        <f t="shared" si="152"/>
        <v>#REF!</v>
      </c>
      <c r="NFJ22" s="128" t="e">
        <f t="shared" si="152"/>
        <v>#REF!</v>
      </c>
      <c r="NFK22" s="128" t="e">
        <f t="shared" si="152"/>
        <v>#REF!</v>
      </c>
      <c r="NFL22" s="128" t="e">
        <f t="shared" si="152"/>
        <v>#REF!</v>
      </c>
      <c r="NFM22" s="128" t="e">
        <f t="shared" si="152"/>
        <v>#REF!</v>
      </c>
      <c r="NFN22" s="128" t="e">
        <f t="shared" si="152"/>
        <v>#REF!</v>
      </c>
      <c r="NFO22" s="128" t="e">
        <f t="shared" si="152"/>
        <v>#REF!</v>
      </c>
      <c r="NFP22" s="128" t="e">
        <f t="shared" si="152"/>
        <v>#REF!</v>
      </c>
      <c r="NFQ22" s="128" t="e">
        <f t="shared" si="152"/>
        <v>#REF!</v>
      </c>
      <c r="NFR22" s="128" t="e">
        <f t="shared" si="152"/>
        <v>#REF!</v>
      </c>
      <c r="NFS22" s="128" t="e">
        <f t="shared" si="152"/>
        <v>#REF!</v>
      </c>
      <c r="NFT22" s="128" t="e">
        <f t="shared" si="152"/>
        <v>#REF!</v>
      </c>
      <c r="NFU22" s="128" t="e">
        <f t="shared" si="152"/>
        <v>#REF!</v>
      </c>
      <c r="NFV22" s="128" t="e">
        <f t="shared" si="152"/>
        <v>#REF!</v>
      </c>
      <c r="NFW22" s="128" t="e">
        <f t="shared" si="152"/>
        <v>#REF!</v>
      </c>
      <c r="NFX22" s="128" t="e">
        <f t="shared" si="152"/>
        <v>#REF!</v>
      </c>
      <c r="NFY22" s="128" t="e">
        <f t="shared" si="152"/>
        <v>#REF!</v>
      </c>
      <c r="NFZ22" s="128" t="e">
        <f t="shared" si="152"/>
        <v>#REF!</v>
      </c>
      <c r="NGA22" s="128" t="e">
        <f t="shared" si="152"/>
        <v>#REF!</v>
      </c>
      <c r="NGB22" s="128" t="e">
        <f t="shared" si="152"/>
        <v>#REF!</v>
      </c>
      <c r="NGC22" s="128" t="e">
        <f t="shared" si="152"/>
        <v>#REF!</v>
      </c>
      <c r="NGD22" s="128" t="e">
        <f t="shared" si="152"/>
        <v>#REF!</v>
      </c>
      <c r="NGE22" s="128" t="e">
        <f t="shared" si="152"/>
        <v>#REF!</v>
      </c>
      <c r="NGF22" s="128" t="e">
        <f t="shared" si="152"/>
        <v>#REF!</v>
      </c>
      <c r="NGG22" s="128" t="e">
        <f t="shared" si="152"/>
        <v>#REF!</v>
      </c>
      <c r="NGH22" s="128" t="e">
        <f t="shared" si="152"/>
        <v>#REF!</v>
      </c>
      <c r="NGI22" s="128" t="e">
        <f t="shared" si="152"/>
        <v>#REF!</v>
      </c>
      <c r="NGJ22" s="128" t="e">
        <f t="shared" si="152"/>
        <v>#REF!</v>
      </c>
      <c r="NGK22" s="128" t="e">
        <f t="shared" si="152"/>
        <v>#REF!</v>
      </c>
      <c r="NGL22" s="128" t="e">
        <f t="shared" si="152"/>
        <v>#REF!</v>
      </c>
      <c r="NGM22" s="128" t="e">
        <f t="shared" si="152"/>
        <v>#REF!</v>
      </c>
      <c r="NGN22" s="128" t="e">
        <f t="shared" si="152"/>
        <v>#REF!</v>
      </c>
      <c r="NGO22" s="128" t="e">
        <f t="shared" si="152"/>
        <v>#REF!</v>
      </c>
      <c r="NGP22" s="128" t="e">
        <f t="shared" si="152"/>
        <v>#REF!</v>
      </c>
      <c r="NGQ22" s="128" t="e">
        <f t="shared" si="152"/>
        <v>#REF!</v>
      </c>
      <c r="NGR22" s="128" t="e">
        <f t="shared" si="152"/>
        <v>#REF!</v>
      </c>
      <c r="NGS22" s="128" t="e">
        <f t="shared" si="152"/>
        <v>#REF!</v>
      </c>
      <c r="NGT22" s="128" t="e">
        <f t="shared" si="152"/>
        <v>#REF!</v>
      </c>
      <c r="NGU22" s="128" t="e">
        <f t="shared" si="152"/>
        <v>#REF!</v>
      </c>
      <c r="NGV22" s="128" t="e">
        <f t="shared" si="152"/>
        <v>#REF!</v>
      </c>
      <c r="NGW22" s="128" t="e">
        <f t="shared" si="152"/>
        <v>#REF!</v>
      </c>
      <c r="NGX22" s="128" t="e">
        <f t="shared" si="152"/>
        <v>#REF!</v>
      </c>
      <c r="NGY22" s="128" t="e">
        <f t="shared" si="152"/>
        <v>#REF!</v>
      </c>
      <c r="NGZ22" s="128" t="e">
        <f t="shared" si="152"/>
        <v>#REF!</v>
      </c>
      <c r="NHA22" s="128" t="e">
        <f t="shared" si="152"/>
        <v>#REF!</v>
      </c>
      <c r="NHB22" s="128" t="e">
        <f t="shared" si="152"/>
        <v>#REF!</v>
      </c>
      <c r="NHC22" s="128" t="e">
        <f t="shared" si="152"/>
        <v>#REF!</v>
      </c>
      <c r="NHD22" s="128" t="e">
        <f t="shared" si="152"/>
        <v>#REF!</v>
      </c>
      <c r="NHE22" s="128" t="e">
        <f t="shared" si="152"/>
        <v>#REF!</v>
      </c>
      <c r="NHF22" s="128" t="e">
        <f t="shared" si="152"/>
        <v>#REF!</v>
      </c>
      <c r="NHG22" s="128" t="e">
        <f t="shared" si="152"/>
        <v>#REF!</v>
      </c>
      <c r="NHH22" s="128" t="e">
        <f t="shared" si="152"/>
        <v>#REF!</v>
      </c>
      <c r="NHI22" s="128" t="e">
        <f t="shared" si="152"/>
        <v>#REF!</v>
      </c>
      <c r="NHJ22" s="128" t="e">
        <f t="shared" si="152"/>
        <v>#REF!</v>
      </c>
      <c r="NHK22" s="128" t="e">
        <f t="shared" si="152"/>
        <v>#REF!</v>
      </c>
      <c r="NHL22" s="128" t="e">
        <f t="shared" si="152"/>
        <v>#REF!</v>
      </c>
      <c r="NHM22" s="128" t="e">
        <f t="shared" ref="NHM22:NJX22" si="153">NHS22</f>
        <v>#REF!</v>
      </c>
      <c r="NHN22" s="128" t="e">
        <f t="shared" si="153"/>
        <v>#REF!</v>
      </c>
      <c r="NHO22" s="128" t="e">
        <f t="shared" si="153"/>
        <v>#REF!</v>
      </c>
      <c r="NHP22" s="128" t="e">
        <f t="shared" si="153"/>
        <v>#REF!</v>
      </c>
      <c r="NHQ22" s="128" t="e">
        <f t="shared" si="153"/>
        <v>#REF!</v>
      </c>
      <c r="NHR22" s="128" t="e">
        <f t="shared" si="153"/>
        <v>#REF!</v>
      </c>
      <c r="NHS22" s="128" t="e">
        <f t="shared" si="153"/>
        <v>#REF!</v>
      </c>
      <c r="NHT22" s="128" t="e">
        <f t="shared" si="153"/>
        <v>#REF!</v>
      </c>
      <c r="NHU22" s="128" t="e">
        <f t="shared" si="153"/>
        <v>#REF!</v>
      </c>
      <c r="NHV22" s="128" t="e">
        <f t="shared" si="153"/>
        <v>#REF!</v>
      </c>
      <c r="NHW22" s="128" t="e">
        <f t="shared" si="153"/>
        <v>#REF!</v>
      </c>
      <c r="NHX22" s="128" t="e">
        <f t="shared" si="153"/>
        <v>#REF!</v>
      </c>
      <c r="NHY22" s="128" t="e">
        <f t="shared" si="153"/>
        <v>#REF!</v>
      </c>
      <c r="NHZ22" s="128" t="e">
        <f t="shared" si="153"/>
        <v>#REF!</v>
      </c>
      <c r="NIA22" s="128" t="e">
        <f t="shared" si="153"/>
        <v>#REF!</v>
      </c>
      <c r="NIB22" s="128" t="e">
        <f t="shared" si="153"/>
        <v>#REF!</v>
      </c>
      <c r="NIC22" s="128" t="e">
        <f t="shared" si="153"/>
        <v>#REF!</v>
      </c>
      <c r="NID22" s="128" t="e">
        <f t="shared" si="153"/>
        <v>#REF!</v>
      </c>
      <c r="NIE22" s="128" t="e">
        <f t="shared" si="153"/>
        <v>#REF!</v>
      </c>
      <c r="NIF22" s="128" t="e">
        <f t="shared" si="153"/>
        <v>#REF!</v>
      </c>
      <c r="NIG22" s="128" t="e">
        <f t="shared" si="153"/>
        <v>#REF!</v>
      </c>
      <c r="NIH22" s="128" t="e">
        <f t="shared" si="153"/>
        <v>#REF!</v>
      </c>
      <c r="NII22" s="128" t="e">
        <f t="shared" si="153"/>
        <v>#REF!</v>
      </c>
      <c r="NIJ22" s="128" t="e">
        <f t="shared" si="153"/>
        <v>#REF!</v>
      </c>
      <c r="NIK22" s="128" t="e">
        <f t="shared" si="153"/>
        <v>#REF!</v>
      </c>
      <c r="NIL22" s="128" t="e">
        <f t="shared" si="153"/>
        <v>#REF!</v>
      </c>
      <c r="NIM22" s="128" t="e">
        <f t="shared" si="153"/>
        <v>#REF!</v>
      </c>
      <c r="NIN22" s="128" t="e">
        <f t="shared" si="153"/>
        <v>#REF!</v>
      </c>
      <c r="NIO22" s="128" t="e">
        <f t="shared" si="153"/>
        <v>#REF!</v>
      </c>
      <c r="NIP22" s="128" t="e">
        <f t="shared" si="153"/>
        <v>#REF!</v>
      </c>
      <c r="NIQ22" s="128" t="e">
        <f t="shared" si="153"/>
        <v>#REF!</v>
      </c>
      <c r="NIR22" s="128" t="e">
        <f t="shared" si="153"/>
        <v>#REF!</v>
      </c>
      <c r="NIS22" s="128" t="e">
        <f t="shared" si="153"/>
        <v>#REF!</v>
      </c>
      <c r="NIT22" s="128" t="e">
        <f t="shared" si="153"/>
        <v>#REF!</v>
      </c>
      <c r="NIU22" s="128" t="e">
        <f t="shared" si="153"/>
        <v>#REF!</v>
      </c>
      <c r="NIV22" s="128" t="e">
        <f t="shared" si="153"/>
        <v>#REF!</v>
      </c>
      <c r="NIW22" s="128" t="e">
        <f t="shared" si="153"/>
        <v>#REF!</v>
      </c>
      <c r="NIX22" s="128" t="e">
        <f t="shared" si="153"/>
        <v>#REF!</v>
      </c>
      <c r="NIY22" s="128" t="e">
        <f t="shared" si="153"/>
        <v>#REF!</v>
      </c>
      <c r="NIZ22" s="128" t="e">
        <f t="shared" si="153"/>
        <v>#REF!</v>
      </c>
      <c r="NJA22" s="128" t="e">
        <f t="shared" si="153"/>
        <v>#REF!</v>
      </c>
      <c r="NJB22" s="128" t="e">
        <f t="shared" si="153"/>
        <v>#REF!</v>
      </c>
      <c r="NJC22" s="128" t="e">
        <f t="shared" si="153"/>
        <v>#REF!</v>
      </c>
      <c r="NJD22" s="128" t="e">
        <f t="shared" si="153"/>
        <v>#REF!</v>
      </c>
      <c r="NJE22" s="128" t="e">
        <f t="shared" si="153"/>
        <v>#REF!</v>
      </c>
      <c r="NJF22" s="128" t="e">
        <f t="shared" si="153"/>
        <v>#REF!</v>
      </c>
      <c r="NJG22" s="128" t="e">
        <f t="shared" si="153"/>
        <v>#REF!</v>
      </c>
      <c r="NJH22" s="128" t="e">
        <f t="shared" si="153"/>
        <v>#REF!</v>
      </c>
      <c r="NJI22" s="128" t="e">
        <f t="shared" si="153"/>
        <v>#REF!</v>
      </c>
      <c r="NJJ22" s="128" t="e">
        <f t="shared" si="153"/>
        <v>#REF!</v>
      </c>
      <c r="NJK22" s="128" t="e">
        <f t="shared" si="153"/>
        <v>#REF!</v>
      </c>
      <c r="NJL22" s="128" t="e">
        <f t="shared" si="153"/>
        <v>#REF!</v>
      </c>
      <c r="NJM22" s="128" t="e">
        <f t="shared" si="153"/>
        <v>#REF!</v>
      </c>
      <c r="NJN22" s="128" t="e">
        <f t="shared" si="153"/>
        <v>#REF!</v>
      </c>
      <c r="NJO22" s="128" t="e">
        <f t="shared" si="153"/>
        <v>#REF!</v>
      </c>
      <c r="NJP22" s="128" t="e">
        <f t="shared" si="153"/>
        <v>#REF!</v>
      </c>
      <c r="NJQ22" s="128" t="e">
        <f t="shared" si="153"/>
        <v>#REF!</v>
      </c>
      <c r="NJR22" s="128" t="e">
        <f t="shared" si="153"/>
        <v>#REF!</v>
      </c>
      <c r="NJS22" s="128" t="e">
        <f t="shared" si="153"/>
        <v>#REF!</v>
      </c>
      <c r="NJT22" s="128" t="e">
        <f t="shared" si="153"/>
        <v>#REF!</v>
      </c>
      <c r="NJU22" s="128" t="e">
        <f t="shared" si="153"/>
        <v>#REF!</v>
      </c>
      <c r="NJV22" s="128" t="e">
        <f t="shared" si="153"/>
        <v>#REF!</v>
      </c>
      <c r="NJW22" s="128" t="e">
        <f t="shared" si="153"/>
        <v>#REF!</v>
      </c>
      <c r="NJX22" s="128" t="e">
        <f t="shared" si="153"/>
        <v>#REF!</v>
      </c>
      <c r="NJY22" s="128" t="e">
        <f t="shared" ref="NJY22:NMJ22" si="154">NKE22</f>
        <v>#REF!</v>
      </c>
      <c r="NJZ22" s="128" t="e">
        <f t="shared" si="154"/>
        <v>#REF!</v>
      </c>
      <c r="NKA22" s="128" t="e">
        <f t="shared" si="154"/>
        <v>#REF!</v>
      </c>
      <c r="NKB22" s="128" t="e">
        <f t="shared" si="154"/>
        <v>#REF!</v>
      </c>
      <c r="NKC22" s="128" t="e">
        <f t="shared" si="154"/>
        <v>#REF!</v>
      </c>
      <c r="NKD22" s="128" t="e">
        <f t="shared" si="154"/>
        <v>#REF!</v>
      </c>
      <c r="NKE22" s="128" t="e">
        <f t="shared" si="154"/>
        <v>#REF!</v>
      </c>
      <c r="NKF22" s="128" t="e">
        <f t="shared" si="154"/>
        <v>#REF!</v>
      </c>
      <c r="NKG22" s="128" t="e">
        <f t="shared" si="154"/>
        <v>#REF!</v>
      </c>
      <c r="NKH22" s="128" t="e">
        <f t="shared" si="154"/>
        <v>#REF!</v>
      </c>
      <c r="NKI22" s="128" t="e">
        <f t="shared" si="154"/>
        <v>#REF!</v>
      </c>
      <c r="NKJ22" s="128" t="e">
        <f t="shared" si="154"/>
        <v>#REF!</v>
      </c>
      <c r="NKK22" s="128" t="e">
        <f t="shared" si="154"/>
        <v>#REF!</v>
      </c>
      <c r="NKL22" s="128" t="e">
        <f t="shared" si="154"/>
        <v>#REF!</v>
      </c>
      <c r="NKM22" s="128" t="e">
        <f t="shared" si="154"/>
        <v>#REF!</v>
      </c>
      <c r="NKN22" s="128" t="e">
        <f t="shared" si="154"/>
        <v>#REF!</v>
      </c>
      <c r="NKO22" s="128" t="e">
        <f t="shared" si="154"/>
        <v>#REF!</v>
      </c>
      <c r="NKP22" s="128" t="e">
        <f t="shared" si="154"/>
        <v>#REF!</v>
      </c>
      <c r="NKQ22" s="128" t="e">
        <f t="shared" si="154"/>
        <v>#REF!</v>
      </c>
      <c r="NKR22" s="128" t="e">
        <f t="shared" si="154"/>
        <v>#REF!</v>
      </c>
      <c r="NKS22" s="128" t="e">
        <f t="shared" si="154"/>
        <v>#REF!</v>
      </c>
      <c r="NKT22" s="128" t="e">
        <f t="shared" si="154"/>
        <v>#REF!</v>
      </c>
      <c r="NKU22" s="128" t="e">
        <f t="shared" si="154"/>
        <v>#REF!</v>
      </c>
      <c r="NKV22" s="128" t="e">
        <f t="shared" si="154"/>
        <v>#REF!</v>
      </c>
      <c r="NKW22" s="128" t="e">
        <f t="shared" si="154"/>
        <v>#REF!</v>
      </c>
      <c r="NKX22" s="128" t="e">
        <f t="shared" si="154"/>
        <v>#REF!</v>
      </c>
      <c r="NKY22" s="128" t="e">
        <f t="shared" si="154"/>
        <v>#REF!</v>
      </c>
      <c r="NKZ22" s="128" t="e">
        <f t="shared" si="154"/>
        <v>#REF!</v>
      </c>
      <c r="NLA22" s="128" t="e">
        <f t="shared" si="154"/>
        <v>#REF!</v>
      </c>
      <c r="NLB22" s="128" t="e">
        <f t="shared" si="154"/>
        <v>#REF!</v>
      </c>
      <c r="NLC22" s="128" t="e">
        <f t="shared" si="154"/>
        <v>#REF!</v>
      </c>
      <c r="NLD22" s="128" t="e">
        <f t="shared" si="154"/>
        <v>#REF!</v>
      </c>
      <c r="NLE22" s="128" t="e">
        <f t="shared" si="154"/>
        <v>#REF!</v>
      </c>
      <c r="NLF22" s="128" t="e">
        <f t="shared" si="154"/>
        <v>#REF!</v>
      </c>
      <c r="NLG22" s="128" t="e">
        <f t="shared" si="154"/>
        <v>#REF!</v>
      </c>
      <c r="NLH22" s="128" t="e">
        <f t="shared" si="154"/>
        <v>#REF!</v>
      </c>
      <c r="NLI22" s="128" t="e">
        <f t="shared" si="154"/>
        <v>#REF!</v>
      </c>
      <c r="NLJ22" s="128" t="e">
        <f t="shared" si="154"/>
        <v>#REF!</v>
      </c>
      <c r="NLK22" s="128" t="e">
        <f t="shared" si="154"/>
        <v>#REF!</v>
      </c>
      <c r="NLL22" s="128" t="e">
        <f t="shared" si="154"/>
        <v>#REF!</v>
      </c>
      <c r="NLM22" s="128" t="e">
        <f t="shared" si="154"/>
        <v>#REF!</v>
      </c>
      <c r="NLN22" s="128" t="e">
        <f t="shared" si="154"/>
        <v>#REF!</v>
      </c>
      <c r="NLO22" s="128" t="e">
        <f t="shared" si="154"/>
        <v>#REF!</v>
      </c>
      <c r="NLP22" s="128" t="e">
        <f t="shared" si="154"/>
        <v>#REF!</v>
      </c>
      <c r="NLQ22" s="128" t="e">
        <f t="shared" si="154"/>
        <v>#REF!</v>
      </c>
      <c r="NLR22" s="128" t="e">
        <f t="shared" si="154"/>
        <v>#REF!</v>
      </c>
      <c r="NLS22" s="128" t="e">
        <f t="shared" si="154"/>
        <v>#REF!</v>
      </c>
      <c r="NLT22" s="128" t="e">
        <f t="shared" si="154"/>
        <v>#REF!</v>
      </c>
      <c r="NLU22" s="128" t="e">
        <f t="shared" si="154"/>
        <v>#REF!</v>
      </c>
      <c r="NLV22" s="128" t="e">
        <f t="shared" si="154"/>
        <v>#REF!</v>
      </c>
      <c r="NLW22" s="128" t="e">
        <f t="shared" si="154"/>
        <v>#REF!</v>
      </c>
      <c r="NLX22" s="128" t="e">
        <f t="shared" si="154"/>
        <v>#REF!</v>
      </c>
      <c r="NLY22" s="128" t="e">
        <f t="shared" si="154"/>
        <v>#REF!</v>
      </c>
      <c r="NLZ22" s="128" t="e">
        <f t="shared" si="154"/>
        <v>#REF!</v>
      </c>
      <c r="NMA22" s="128" t="e">
        <f t="shared" si="154"/>
        <v>#REF!</v>
      </c>
      <c r="NMB22" s="128" t="e">
        <f t="shared" si="154"/>
        <v>#REF!</v>
      </c>
      <c r="NMC22" s="128" t="e">
        <f t="shared" si="154"/>
        <v>#REF!</v>
      </c>
      <c r="NMD22" s="128" t="e">
        <f t="shared" si="154"/>
        <v>#REF!</v>
      </c>
      <c r="NME22" s="128" t="e">
        <f t="shared" si="154"/>
        <v>#REF!</v>
      </c>
      <c r="NMF22" s="128" t="e">
        <f t="shared" si="154"/>
        <v>#REF!</v>
      </c>
      <c r="NMG22" s="128" t="e">
        <f t="shared" si="154"/>
        <v>#REF!</v>
      </c>
      <c r="NMH22" s="128" t="e">
        <f t="shared" si="154"/>
        <v>#REF!</v>
      </c>
      <c r="NMI22" s="128" t="e">
        <f t="shared" si="154"/>
        <v>#REF!</v>
      </c>
      <c r="NMJ22" s="128" t="e">
        <f t="shared" si="154"/>
        <v>#REF!</v>
      </c>
      <c r="NMK22" s="128" t="e">
        <f t="shared" ref="NMK22:NOV22" si="155">NMQ22</f>
        <v>#REF!</v>
      </c>
      <c r="NML22" s="128" t="e">
        <f t="shared" si="155"/>
        <v>#REF!</v>
      </c>
      <c r="NMM22" s="128" t="e">
        <f t="shared" si="155"/>
        <v>#REF!</v>
      </c>
      <c r="NMN22" s="128" t="e">
        <f t="shared" si="155"/>
        <v>#REF!</v>
      </c>
      <c r="NMO22" s="128" t="e">
        <f t="shared" si="155"/>
        <v>#REF!</v>
      </c>
      <c r="NMP22" s="128" t="e">
        <f t="shared" si="155"/>
        <v>#REF!</v>
      </c>
      <c r="NMQ22" s="128" t="e">
        <f t="shared" si="155"/>
        <v>#REF!</v>
      </c>
      <c r="NMR22" s="128" t="e">
        <f t="shared" si="155"/>
        <v>#REF!</v>
      </c>
      <c r="NMS22" s="128" t="e">
        <f t="shared" si="155"/>
        <v>#REF!</v>
      </c>
      <c r="NMT22" s="128" t="e">
        <f t="shared" si="155"/>
        <v>#REF!</v>
      </c>
      <c r="NMU22" s="128" t="e">
        <f t="shared" si="155"/>
        <v>#REF!</v>
      </c>
      <c r="NMV22" s="128" t="e">
        <f t="shared" si="155"/>
        <v>#REF!</v>
      </c>
      <c r="NMW22" s="128" t="e">
        <f t="shared" si="155"/>
        <v>#REF!</v>
      </c>
      <c r="NMX22" s="128" t="e">
        <f t="shared" si="155"/>
        <v>#REF!</v>
      </c>
      <c r="NMY22" s="128" t="e">
        <f t="shared" si="155"/>
        <v>#REF!</v>
      </c>
      <c r="NMZ22" s="128" t="e">
        <f t="shared" si="155"/>
        <v>#REF!</v>
      </c>
      <c r="NNA22" s="128" t="e">
        <f t="shared" si="155"/>
        <v>#REF!</v>
      </c>
      <c r="NNB22" s="128" t="e">
        <f t="shared" si="155"/>
        <v>#REF!</v>
      </c>
      <c r="NNC22" s="128" t="e">
        <f t="shared" si="155"/>
        <v>#REF!</v>
      </c>
      <c r="NND22" s="128" t="e">
        <f t="shared" si="155"/>
        <v>#REF!</v>
      </c>
      <c r="NNE22" s="128" t="e">
        <f t="shared" si="155"/>
        <v>#REF!</v>
      </c>
      <c r="NNF22" s="128" t="e">
        <f t="shared" si="155"/>
        <v>#REF!</v>
      </c>
      <c r="NNG22" s="128" t="e">
        <f t="shared" si="155"/>
        <v>#REF!</v>
      </c>
      <c r="NNH22" s="128" t="e">
        <f t="shared" si="155"/>
        <v>#REF!</v>
      </c>
      <c r="NNI22" s="128" t="e">
        <f t="shared" si="155"/>
        <v>#REF!</v>
      </c>
      <c r="NNJ22" s="128" t="e">
        <f t="shared" si="155"/>
        <v>#REF!</v>
      </c>
      <c r="NNK22" s="128" t="e">
        <f t="shared" si="155"/>
        <v>#REF!</v>
      </c>
      <c r="NNL22" s="128" t="e">
        <f t="shared" si="155"/>
        <v>#REF!</v>
      </c>
      <c r="NNM22" s="128" t="e">
        <f t="shared" si="155"/>
        <v>#REF!</v>
      </c>
      <c r="NNN22" s="128" t="e">
        <f t="shared" si="155"/>
        <v>#REF!</v>
      </c>
      <c r="NNO22" s="128" t="e">
        <f t="shared" si="155"/>
        <v>#REF!</v>
      </c>
      <c r="NNP22" s="128" t="e">
        <f t="shared" si="155"/>
        <v>#REF!</v>
      </c>
      <c r="NNQ22" s="128" t="e">
        <f t="shared" si="155"/>
        <v>#REF!</v>
      </c>
      <c r="NNR22" s="128" t="e">
        <f t="shared" si="155"/>
        <v>#REF!</v>
      </c>
      <c r="NNS22" s="128" t="e">
        <f t="shared" si="155"/>
        <v>#REF!</v>
      </c>
      <c r="NNT22" s="128" t="e">
        <f t="shared" si="155"/>
        <v>#REF!</v>
      </c>
      <c r="NNU22" s="128" t="e">
        <f t="shared" si="155"/>
        <v>#REF!</v>
      </c>
      <c r="NNV22" s="128" t="e">
        <f t="shared" si="155"/>
        <v>#REF!</v>
      </c>
      <c r="NNW22" s="128" t="e">
        <f t="shared" si="155"/>
        <v>#REF!</v>
      </c>
      <c r="NNX22" s="128" t="e">
        <f t="shared" si="155"/>
        <v>#REF!</v>
      </c>
      <c r="NNY22" s="128" t="e">
        <f t="shared" si="155"/>
        <v>#REF!</v>
      </c>
      <c r="NNZ22" s="128" t="e">
        <f t="shared" si="155"/>
        <v>#REF!</v>
      </c>
      <c r="NOA22" s="128" t="e">
        <f t="shared" si="155"/>
        <v>#REF!</v>
      </c>
      <c r="NOB22" s="128" t="e">
        <f t="shared" si="155"/>
        <v>#REF!</v>
      </c>
      <c r="NOC22" s="128" t="e">
        <f t="shared" si="155"/>
        <v>#REF!</v>
      </c>
      <c r="NOD22" s="128" t="e">
        <f t="shared" si="155"/>
        <v>#REF!</v>
      </c>
      <c r="NOE22" s="128" t="e">
        <f t="shared" si="155"/>
        <v>#REF!</v>
      </c>
      <c r="NOF22" s="128" t="e">
        <f t="shared" si="155"/>
        <v>#REF!</v>
      </c>
      <c r="NOG22" s="128" t="e">
        <f t="shared" si="155"/>
        <v>#REF!</v>
      </c>
      <c r="NOH22" s="128" t="e">
        <f t="shared" si="155"/>
        <v>#REF!</v>
      </c>
      <c r="NOI22" s="128" t="e">
        <f t="shared" si="155"/>
        <v>#REF!</v>
      </c>
      <c r="NOJ22" s="128" t="e">
        <f t="shared" si="155"/>
        <v>#REF!</v>
      </c>
      <c r="NOK22" s="128" t="e">
        <f t="shared" si="155"/>
        <v>#REF!</v>
      </c>
      <c r="NOL22" s="128" t="e">
        <f t="shared" si="155"/>
        <v>#REF!</v>
      </c>
      <c r="NOM22" s="128" t="e">
        <f t="shared" si="155"/>
        <v>#REF!</v>
      </c>
      <c r="NON22" s="128" t="e">
        <f t="shared" si="155"/>
        <v>#REF!</v>
      </c>
      <c r="NOO22" s="128" t="e">
        <f t="shared" si="155"/>
        <v>#REF!</v>
      </c>
      <c r="NOP22" s="128" t="e">
        <f t="shared" si="155"/>
        <v>#REF!</v>
      </c>
      <c r="NOQ22" s="128" t="e">
        <f t="shared" si="155"/>
        <v>#REF!</v>
      </c>
      <c r="NOR22" s="128" t="e">
        <f t="shared" si="155"/>
        <v>#REF!</v>
      </c>
      <c r="NOS22" s="128" t="e">
        <f t="shared" si="155"/>
        <v>#REF!</v>
      </c>
      <c r="NOT22" s="128" t="e">
        <f t="shared" si="155"/>
        <v>#REF!</v>
      </c>
      <c r="NOU22" s="128" t="e">
        <f t="shared" si="155"/>
        <v>#REF!</v>
      </c>
      <c r="NOV22" s="128" t="e">
        <f t="shared" si="155"/>
        <v>#REF!</v>
      </c>
      <c r="NOW22" s="128" t="e">
        <f t="shared" ref="NOW22:NRH22" si="156">NPC22</f>
        <v>#REF!</v>
      </c>
      <c r="NOX22" s="128" t="e">
        <f t="shared" si="156"/>
        <v>#REF!</v>
      </c>
      <c r="NOY22" s="128" t="e">
        <f t="shared" si="156"/>
        <v>#REF!</v>
      </c>
      <c r="NOZ22" s="128" t="e">
        <f t="shared" si="156"/>
        <v>#REF!</v>
      </c>
      <c r="NPA22" s="128" t="e">
        <f t="shared" si="156"/>
        <v>#REF!</v>
      </c>
      <c r="NPB22" s="128" t="e">
        <f t="shared" si="156"/>
        <v>#REF!</v>
      </c>
      <c r="NPC22" s="128" t="e">
        <f t="shared" si="156"/>
        <v>#REF!</v>
      </c>
      <c r="NPD22" s="128" t="e">
        <f t="shared" si="156"/>
        <v>#REF!</v>
      </c>
      <c r="NPE22" s="128" t="e">
        <f t="shared" si="156"/>
        <v>#REF!</v>
      </c>
      <c r="NPF22" s="128" t="e">
        <f t="shared" si="156"/>
        <v>#REF!</v>
      </c>
      <c r="NPG22" s="128" t="e">
        <f t="shared" si="156"/>
        <v>#REF!</v>
      </c>
      <c r="NPH22" s="128" t="e">
        <f t="shared" si="156"/>
        <v>#REF!</v>
      </c>
      <c r="NPI22" s="128" t="e">
        <f t="shared" si="156"/>
        <v>#REF!</v>
      </c>
      <c r="NPJ22" s="128" t="e">
        <f t="shared" si="156"/>
        <v>#REF!</v>
      </c>
      <c r="NPK22" s="128" t="e">
        <f t="shared" si="156"/>
        <v>#REF!</v>
      </c>
      <c r="NPL22" s="128" t="e">
        <f t="shared" si="156"/>
        <v>#REF!</v>
      </c>
      <c r="NPM22" s="128" t="e">
        <f t="shared" si="156"/>
        <v>#REF!</v>
      </c>
      <c r="NPN22" s="128" t="e">
        <f t="shared" si="156"/>
        <v>#REF!</v>
      </c>
      <c r="NPO22" s="128" t="e">
        <f t="shared" si="156"/>
        <v>#REF!</v>
      </c>
      <c r="NPP22" s="128" t="e">
        <f t="shared" si="156"/>
        <v>#REF!</v>
      </c>
      <c r="NPQ22" s="128" t="e">
        <f t="shared" si="156"/>
        <v>#REF!</v>
      </c>
      <c r="NPR22" s="128" t="e">
        <f t="shared" si="156"/>
        <v>#REF!</v>
      </c>
      <c r="NPS22" s="128" t="e">
        <f t="shared" si="156"/>
        <v>#REF!</v>
      </c>
      <c r="NPT22" s="128" t="e">
        <f t="shared" si="156"/>
        <v>#REF!</v>
      </c>
      <c r="NPU22" s="128" t="e">
        <f t="shared" si="156"/>
        <v>#REF!</v>
      </c>
      <c r="NPV22" s="128" t="e">
        <f t="shared" si="156"/>
        <v>#REF!</v>
      </c>
      <c r="NPW22" s="128" t="e">
        <f t="shared" si="156"/>
        <v>#REF!</v>
      </c>
      <c r="NPX22" s="128" t="e">
        <f t="shared" si="156"/>
        <v>#REF!</v>
      </c>
      <c r="NPY22" s="128" t="e">
        <f t="shared" si="156"/>
        <v>#REF!</v>
      </c>
      <c r="NPZ22" s="128" t="e">
        <f t="shared" si="156"/>
        <v>#REF!</v>
      </c>
      <c r="NQA22" s="128" t="e">
        <f t="shared" si="156"/>
        <v>#REF!</v>
      </c>
      <c r="NQB22" s="128" t="e">
        <f t="shared" si="156"/>
        <v>#REF!</v>
      </c>
      <c r="NQC22" s="128" t="e">
        <f t="shared" si="156"/>
        <v>#REF!</v>
      </c>
      <c r="NQD22" s="128" t="e">
        <f t="shared" si="156"/>
        <v>#REF!</v>
      </c>
      <c r="NQE22" s="128" t="e">
        <f t="shared" si="156"/>
        <v>#REF!</v>
      </c>
      <c r="NQF22" s="128" t="e">
        <f t="shared" si="156"/>
        <v>#REF!</v>
      </c>
      <c r="NQG22" s="128" t="e">
        <f t="shared" si="156"/>
        <v>#REF!</v>
      </c>
      <c r="NQH22" s="128" t="e">
        <f t="shared" si="156"/>
        <v>#REF!</v>
      </c>
      <c r="NQI22" s="128" t="e">
        <f t="shared" si="156"/>
        <v>#REF!</v>
      </c>
      <c r="NQJ22" s="128" t="e">
        <f t="shared" si="156"/>
        <v>#REF!</v>
      </c>
      <c r="NQK22" s="128" t="e">
        <f t="shared" si="156"/>
        <v>#REF!</v>
      </c>
      <c r="NQL22" s="128" t="e">
        <f t="shared" si="156"/>
        <v>#REF!</v>
      </c>
      <c r="NQM22" s="128" t="e">
        <f t="shared" si="156"/>
        <v>#REF!</v>
      </c>
      <c r="NQN22" s="128" t="e">
        <f t="shared" si="156"/>
        <v>#REF!</v>
      </c>
      <c r="NQO22" s="128" t="e">
        <f t="shared" si="156"/>
        <v>#REF!</v>
      </c>
      <c r="NQP22" s="128" t="e">
        <f t="shared" si="156"/>
        <v>#REF!</v>
      </c>
      <c r="NQQ22" s="128" t="e">
        <f t="shared" si="156"/>
        <v>#REF!</v>
      </c>
      <c r="NQR22" s="128" t="e">
        <f t="shared" si="156"/>
        <v>#REF!</v>
      </c>
      <c r="NQS22" s="128" t="e">
        <f t="shared" si="156"/>
        <v>#REF!</v>
      </c>
      <c r="NQT22" s="128" t="e">
        <f t="shared" si="156"/>
        <v>#REF!</v>
      </c>
      <c r="NQU22" s="128" t="e">
        <f t="shared" si="156"/>
        <v>#REF!</v>
      </c>
      <c r="NQV22" s="128" t="e">
        <f t="shared" si="156"/>
        <v>#REF!</v>
      </c>
      <c r="NQW22" s="128" t="e">
        <f t="shared" si="156"/>
        <v>#REF!</v>
      </c>
      <c r="NQX22" s="128" t="e">
        <f t="shared" si="156"/>
        <v>#REF!</v>
      </c>
      <c r="NQY22" s="128" t="e">
        <f t="shared" si="156"/>
        <v>#REF!</v>
      </c>
      <c r="NQZ22" s="128" t="e">
        <f t="shared" si="156"/>
        <v>#REF!</v>
      </c>
      <c r="NRA22" s="128" t="e">
        <f t="shared" si="156"/>
        <v>#REF!</v>
      </c>
      <c r="NRB22" s="128" t="e">
        <f t="shared" si="156"/>
        <v>#REF!</v>
      </c>
      <c r="NRC22" s="128" t="e">
        <f t="shared" si="156"/>
        <v>#REF!</v>
      </c>
      <c r="NRD22" s="128" t="e">
        <f t="shared" si="156"/>
        <v>#REF!</v>
      </c>
      <c r="NRE22" s="128" t="e">
        <f t="shared" si="156"/>
        <v>#REF!</v>
      </c>
      <c r="NRF22" s="128" t="e">
        <f t="shared" si="156"/>
        <v>#REF!</v>
      </c>
      <c r="NRG22" s="128" t="e">
        <f t="shared" si="156"/>
        <v>#REF!</v>
      </c>
      <c r="NRH22" s="128" t="e">
        <f t="shared" si="156"/>
        <v>#REF!</v>
      </c>
      <c r="NRI22" s="128" t="e">
        <f t="shared" ref="NRI22:NTT22" si="157">NRO22</f>
        <v>#REF!</v>
      </c>
      <c r="NRJ22" s="128" t="e">
        <f t="shared" si="157"/>
        <v>#REF!</v>
      </c>
      <c r="NRK22" s="128" t="e">
        <f t="shared" si="157"/>
        <v>#REF!</v>
      </c>
      <c r="NRL22" s="128" t="e">
        <f t="shared" si="157"/>
        <v>#REF!</v>
      </c>
      <c r="NRM22" s="128" t="e">
        <f t="shared" si="157"/>
        <v>#REF!</v>
      </c>
      <c r="NRN22" s="128" t="e">
        <f t="shared" si="157"/>
        <v>#REF!</v>
      </c>
      <c r="NRO22" s="128" t="e">
        <f t="shared" si="157"/>
        <v>#REF!</v>
      </c>
      <c r="NRP22" s="128" t="e">
        <f t="shared" si="157"/>
        <v>#REF!</v>
      </c>
      <c r="NRQ22" s="128" t="e">
        <f t="shared" si="157"/>
        <v>#REF!</v>
      </c>
      <c r="NRR22" s="128" t="e">
        <f t="shared" si="157"/>
        <v>#REF!</v>
      </c>
      <c r="NRS22" s="128" t="e">
        <f t="shared" si="157"/>
        <v>#REF!</v>
      </c>
      <c r="NRT22" s="128" t="e">
        <f t="shared" si="157"/>
        <v>#REF!</v>
      </c>
      <c r="NRU22" s="128" t="e">
        <f t="shared" si="157"/>
        <v>#REF!</v>
      </c>
      <c r="NRV22" s="128" t="e">
        <f t="shared" si="157"/>
        <v>#REF!</v>
      </c>
      <c r="NRW22" s="128" t="e">
        <f t="shared" si="157"/>
        <v>#REF!</v>
      </c>
      <c r="NRX22" s="128" t="e">
        <f t="shared" si="157"/>
        <v>#REF!</v>
      </c>
      <c r="NRY22" s="128" t="e">
        <f t="shared" si="157"/>
        <v>#REF!</v>
      </c>
      <c r="NRZ22" s="128" t="e">
        <f t="shared" si="157"/>
        <v>#REF!</v>
      </c>
      <c r="NSA22" s="128" t="e">
        <f t="shared" si="157"/>
        <v>#REF!</v>
      </c>
      <c r="NSB22" s="128" t="e">
        <f t="shared" si="157"/>
        <v>#REF!</v>
      </c>
      <c r="NSC22" s="128" t="e">
        <f t="shared" si="157"/>
        <v>#REF!</v>
      </c>
      <c r="NSD22" s="128" t="e">
        <f t="shared" si="157"/>
        <v>#REF!</v>
      </c>
      <c r="NSE22" s="128" t="e">
        <f t="shared" si="157"/>
        <v>#REF!</v>
      </c>
      <c r="NSF22" s="128" t="e">
        <f t="shared" si="157"/>
        <v>#REF!</v>
      </c>
      <c r="NSG22" s="128" t="e">
        <f t="shared" si="157"/>
        <v>#REF!</v>
      </c>
      <c r="NSH22" s="128" t="e">
        <f t="shared" si="157"/>
        <v>#REF!</v>
      </c>
      <c r="NSI22" s="128" t="e">
        <f t="shared" si="157"/>
        <v>#REF!</v>
      </c>
      <c r="NSJ22" s="128" t="e">
        <f t="shared" si="157"/>
        <v>#REF!</v>
      </c>
      <c r="NSK22" s="128" t="e">
        <f t="shared" si="157"/>
        <v>#REF!</v>
      </c>
      <c r="NSL22" s="128" t="e">
        <f t="shared" si="157"/>
        <v>#REF!</v>
      </c>
      <c r="NSM22" s="128" t="e">
        <f t="shared" si="157"/>
        <v>#REF!</v>
      </c>
      <c r="NSN22" s="128" t="e">
        <f t="shared" si="157"/>
        <v>#REF!</v>
      </c>
      <c r="NSO22" s="128" t="e">
        <f t="shared" si="157"/>
        <v>#REF!</v>
      </c>
      <c r="NSP22" s="128" t="e">
        <f t="shared" si="157"/>
        <v>#REF!</v>
      </c>
      <c r="NSQ22" s="128" t="e">
        <f t="shared" si="157"/>
        <v>#REF!</v>
      </c>
      <c r="NSR22" s="128" t="e">
        <f t="shared" si="157"/>
        <v>#REF!</v>
      </c>
      <c r="NSS22" s="128" t="e">
        <f t="shared" si="157"/>
        <v>#REF!</v>
      </c>
      <c r="NST22" s="128" t="e">
        <f t="shared" si="157"/>
        <v>#REF!</v>
      </c>
      <c r="NSU22" s="128" t="e">
        <f t="shared" si="157"/>
        <v>#REF!</v>
      </c>
      <c r="NSV22" s="128" t="e">
        <f t="shared" si="157"/>
        <v>#REF!</v>
      </c>
      <c r="NSW22" s="128" t="e">
        <f t="shared" si="157"/>
        <v>#REF!</v>
      </c>
      <c r="NSX22" s="128" t="e">
        <f t="shared" si="157"/>
        <v>#REF!</v>
      </c>
      <c r="NSY22" s="128" t="e">
        <f t="shared" si="157"/>
        <v>#REF!</v>
      </c>
      <c r="NSZ22" s="128" t="e">
        <f t="shared" si="157"/>
        <v>#REF!</v>
      </c>
      <c r="NTA22" s="128" t="e">
        <f t="shared" si="157"/>
        <v>#REF!</v>
      </c>
      <c r="NTB22" s="128" t="e">
        <f t="shared" si="157"/>
        <v>#REF!</v>
      </c>
      <c r="NTC22" s="128" t="e">
        <f t="shared" si="157"/>
        <v>#REF!</v>
      </c>
      <c r="NTD22" s="128" t="e">
        <f t="shared" si="157"/>
        <v>#REF!</v>
      </c>
      <c r="NTE22" s="128" t="e">
        <f t="shared" si="157"/>
        <v>#REF!</v>
      </c>
      <c r="NTF22" s="128" t="e">
        <f t="shared" si="157"/>
        <v>#REF!</v>
      </c>
      <c r="NTG22" s="128" t="e">
        <f t="shared" si="157"/>
        <v>#REF!</v>
      </c>
      <c r="NTH22" s="128" t="e">
        <f t="shared" si="157"/>
        <v>#REF!</v>
      </c>
      <c r="NTI22" s="128" t="e">
        <f t="shared" si="157"/>
        <v>#REF!</v>
      </c>
      <c r="NTJ22" s="128" t="e">
        <f t="shared" si="157"/>
        <v>#REF!</v>
      </c>
      <c r="NTK22" s="128" t="e">
        <f t="shared" si="157"/>
        <v>#REF!</v>
      </c>
      <c r="NTL22" s="128" t="e">
        <f t="shared" si="157"/>
        <v>#REF!</v>
      </c>
      <c r="NTM22" s="128" t="e">
        <f t="shared" si="157"/>
        <v>#REF!</v>
      </c>
      <c r="NTN22" s="128" t="e">
        <f t="shared" si="157"/>
        <v>#REF!</v>
      </c>
      <c r="NTO22" s="128" t="e">
        <f t="shared" si="157"/>
        <v>#REF!</v>
      </c>
      <c r="NTP22" s="128" t="e">
        <f t="shared" si="157"/>
        <v>#REF!</v>
      </c>
      <c r="NTQ22" s="128" t="e">
        <f t="shared" si="157"/>
        <v>#REF!</v>
      </c>
      <c r="NTR22" s="128" t="e">
        <f t="shared" si="157"/>
        <v>#REF!</v>
      </c>
      <c r="NTS22" s="128" t="e">
        <f t="shared" si="157"/>
        <v>#REF!</v>
      </c>
      <c r="NTT22" s="128" t="e">
        <f t="shared" si="157"/>
        <v>#REF!</v>
      </c>
      <c r="NTU22" s="128" t="e">
        <f t="shared" ref="NTU22:NWF22" si="158">NUA22</f>
        <v>#REF!</v>
      </c>
      <c r="NTV22" s="128" t="e">
        <f t="shared" si="158"/>
        <v>#REF!</v>
      </c>
      <c r="NTW22" s="128" t="e">
        <f t="shared" si="158"/>
        <v>#REF!</v>
      </c>
      <c r="NTX22" s="128" t="e">
        <f t="shared" si="158"/>
        <v>#REF!</v>
      </c>
      <c r="NTY22" s="128" t="e">
        <f t="shared" si="158"/>
        <v>#REF!</v>
      </c>
      <c r="NTZ22" s="128" t="e">
        <f t="shared" si="158"/>
        <v>#REF!</v>
      </c>
      <c r="NUA22" s="128" t="e">
        <f t="shared" si="158"/>
        <v>#REF!</v>
      </c>
      <c r="NUB22" s="128" t="e">
        <f t="shared" si="158"/>
        <v>#REF!</v>
      </c>
      <c r="NUC22" s="128" t="e">
        <f t="shared" si="158"/>
        <v>#REF!</v>
      </c>
      <c r="NUD22" s="128" t="e">
        <f t="shared" si="158"/>
        <v>#REF!</v>
      </c>
      <c r="NUE22" s="128" t="e">
        <f t="shared" si="158"/>
        <v>#REF!</v>
      </c>
      <c r="NUF22" s="128" t="e">
        <f t="shared" si="158"/>
        <v>#REF!</v>
      </c>
      <c r="NUG22" s="128" t="e">
        <f t="shared" si="158"/>
        <v>#REF!</v>
      </c>
      <c r="NUH22" s="128" t="e">
        <f t="shared" si="158"/>
        <v>#REF!</v>
      </c>
      <c r="NUI22" s="128" t="e">
        <f t="shared" si="158"/>
        <v>#REF!</v>
      </c>
      <c r="NUJ22" s="128" t="e">
        <f t="shared" si="158"/>
        <v>#REF!</v>
      </c>
      <c r="NUK22" s="128" t="e">
        <f t="shared" si="158"/>
        <v>#REF!</v>
      </c>
      <c r="NUL22" s="128" t="e">
        <f t="shared" si="158"/>
        <v>#REF!</v>
      </c>
      <c r="NUM22" s="128" t="e">
        <f t="shared" si="158"/>
        <v>#REF!</v>
      </c>
      <c r="NUN22" s="128" t="e">
        <f t="shared" si="158"/>
        <v>#REF!</v>
      </c>
      <c r="NUO22" s="128" t="e">
        <f t="shared" si="158"/>
        <v>#REF!</v>
      </c>
      <c r="NUP22" s="128" t="e">
        <f t="shared" si="158"/>
        <v>#REF!</v>
      </c>
      <c r="NUQ22" s="128" t="e">
        <f t="shared" si="158"/>
        <v>#REF!</v>
      </c>
      <c r="NUR22" s="128" t="e">
        <f t="shared" si="158"/>
        <v>#REF!</v>
      </c>
      <c r="NUS22" s="128" t="e">
        <f t="shared" si="158"/>
        <v>#REF!</v>
      </c>
      <c r="NUT22" s="128" t="e">
        <f t="shared" si="158"/>
        <v>#REF!</v>
      </c>
      <c r="NUU22" s="128" t="e">
        <f t="shared" si="158"/>
        <v>#REF!</v>
      </c>
      <c r="NUV22" s="128" t="e">
        <f t="shared" si="158"/>
        <v>#REF!</v>
      </c>
      <c r="NUW22" s="128" t="e">
        <f t="shared" si="158"/>
        <v>#REF!</v>
      </c>
      <c r="NUX22" s="128" t="e">
        <f t="shared" si="158"/>
        <v>#REF!</v>
      </c>
      <c r="NUY22" s="128" t="e">
        <f t="shared" si="158"/>
        <v>#REF!</v>
      </c>
      <c r="NUZ22" s="128" t="e">
        <f t="shared" si="158"/>
        <v>#REF!</v>
      </c>
      <c r="NVA22" s="128" t="e">
        <f t="shared" si="158"/>
        <v>#REF!</v>
      </c>
      <c r="NVB22" s="128" t="e">
        <f t="shared" si="158"/>
        <v>#REF!</v>
      </c>
      <c r="NVC22" s="128" t="e">
        <f t="shared" si="158"/>
        <v>#REF!</v>
      </c>
      <c r="NVD22" s="128" t="e">
        <f t="shared" si="158"/>
        <v>#REF!</v>
      </c>
      <c r="NVE22" s="128" t="e">
        <f t="shared" si="158"/>
        <v>#REF!</v>
      </c>
      <c r="NVF22" s="128" t="e">
        <f t="shared" si="158"/>
        <v>#REF!</v>
      </c>
      <c r="NVG22" s="128" t="e">
        <f t="shared" si="158"/>
        <v>#REF!</v>
      </c>
      <c r="NVH22" s="128" t="e">
        <f t="shared" si="158"/>
        <v>#REF!</v>
      </c>
      <c r="NVI22" s="128" t="e">
        <f t="shared" si="158"/>
        <v>#REF!</v>
      </c>
      <c r="NVJ22" s="128" t="e">
        <f t="shared" si="158"/>
        <v>#REF!</v>
      </c>
      <c r="NVK22" s="128" t="e">
        <f t="shared" si="158"/>
        <v>#REF!</v>
      </c>
      <c r="NVL22" s="128" t="e">
        <f t="shared" si="158"/>
        <v>#REF!</v>
      </c>
      <c r="NVM22" s="128" t="e">
        <f t="shared" si="158"/>
        <v>#REF!</v>
      </c>
      <c r="NVN22" s="128" t="e">
        <f t="shared" si="158"/>
        <v>#REF!</v>
      </c>
      <c r="NVO22" s="128" t="e">
        <f t="shared" si="158"/>
        <v>#REF!</v>
      </c>
      <c r="NVP22" s="128" t="e">
        <f t="shared" si="158"/>
        <v>#REF!</v>
      </c>
      <c r="NVQ22" s="128" t="e">
        <f t="shared" si="158"/>
        <v>#REF!</v>
      </c>
      <c r="NVR22" s="128" t="e">
        <f t="shared" si="158"/>
        <v>#REF!</v>
      </c>
      <c r="NVS22" s="128" t="e">
        <f t="shared" si="158"/>
        <v>#REF!</v>
      </c>
      <c r="NVT22" s="128" t="e">
        <f t="shared" si="158"/>
        <v>#REF!</v>
      </c>
      <c r="NVU22" s="128" t="e">
        <f t="shared" si="158"/>
        <v>#REF!</v>
      </c>
      <c r="NVV22" s="128" t="e">
        <f t="shared" si="158"/>
        <v>#REF!</v>
      </c>
      <c r="NVW22" s="128" t="e">
        <f t="shared" si="158"/>
        <v>#REF!</v>
      </c>
      <c r="NVX22" s="128" t="e">
        <f t="shared" si="158"/>
        <v>#REF!</v>
      </c>
      <c r="NVY22" s="128" t="e">
        <f t="shared" si="158"/>
        <v>#REF!</v>
      </c>
      <c r="NVZ22" s="128" t="e">
        <f t="shared" si="158"/>
        <v>#REF!</v>
      </c>
      <c r="NWA22" s="128" t="e">
        <f t="shared" si="158"/>
        <v>#REF!</v>
      </c>
      <c r="NWB22" s="128" t="e">
        <f t="shared" si="158"/>
        <v>#REF!</v>
      </c>
      <c r="NWC22" s="128" t="e">
        <f t="shared" si="158"/>
        <v>#REF!</v>
      </c>
      <c r="NWD22" s="128" t="e">
        <f t="shared" si="158"/>
        <v>#REF!</v>
      </c>
      <c r="NWE22" s="128" t="e">
        <f t="shared" si="158"/>
        <v>#REF!</v>
      </c>
      <c r="NWF22" s="128" t="e">
        <f t="shared" si="158"/>
        <v>#REF!</v>
      </c>
      <c r="NWG22" s="128" t="e">
        <f t="shared" ref="NWG22:NYR22" si="159">NWM22</f>
        <v>#REF!</v>
      </c>
      <c r="NWH22" s="128" t="e">
        <f t="shared" si="159"/>
        <v>#REF!</v>
      </c>
      <c r="NWI22" s="128" t="e">
        <f t="shared" si="159"/>
        <v>#REF!</v>
      </c>
      <c r="NWJ22" s="128" t="e">
        <f t="shared" si="159"/>
        <v>#REF!</v>
      </c>
      <c r="NWK22" s="128" t="e">
        <f t="shared" si="159"/>
        <v>#REF!</v>
      </c>
      <c r="NWL22" s="128" t="e">
        <f t="shared" si="159"/>
        <v>#REF!</v>
      </c>
      <c r="NWM22" s="128" t="e">
        <f t="shared" si="159"/>
        <v>#REF!</v>
      </c>
      <c r="NWN22" s="128" t="e">
        <f t="shared" si="159"/>
        <v>#REF!</v>
      </c>
      <c r="NWO22" s="128" t="e">
        <f t="shared" si="159"/>
        <v>#REF!</v>
      </c>
      <c r="NWP22" s="128" t="e">
        <f t="shared" si="159"/>
        <v>#REF!</v>
      </c>
      <c r="NWQ22" s="128" t="e">
        <f t="shared" si="159"/>
        <v>#REF!</v>
      </c>
      <c r="NWR22" s="128" t="e">
        <f t="shared" si="159"/>
        <v>#REF!</v>
      </c>
      <c r="NWS22" s="128" t="e">
        <f t="shared" si="159"/>
        <v>#REF!</v>
      </c>
      <c r="NWT22" s="128" t="e">
        <f t="shared" si="159"/>
        <v>#REF!</v>
      </c>
      <c r="NWU22" s="128" t="e">
        <f t="shared" si="159"/>
        <v>#REF!</v>
      </c>
      <c r="NWV22" s="128" t="e">
        <f t="shared" si="159"/>
        <v>#REF!</v>
      </c>
      <c r="NWW22" s="128" t="e">
        <f t="shared" si="159"/>
        <v>#REF!</v>
      </c>
      <c r="NWX22" s="128" t="e">
        <f t="shared" si="159"/>
        <v>#REF!</v>
      </c>
      <c r="NWY22" s="128" t="e">
        <f t="shared" si="159"/>
        <v>#REF!</v>
      </c>
      <c r="NWZ22" s="128" t="e">
        <f t="shared" si="159"/>
        <v>#REF!</v>
      </c>
      <c r="NXA22" s="128" t="e">
        <f t="shared" si="159"/>
        <v>#REF!</v>
      </c>
      <c r="NXB22" s="128" t="e">
        <f t="shared" si="159"/>
        <v>#REF!</v>
      </c>
      <c r="NXC22" s="128" t="e">
        <f t="shared" si="159"/>
        <v>#REF!</v>
      </c>
      <c r="NXD22" s="128" t="e">
        <f t="shared" si="159"/>
        <v>#REF!</v>
      </c>
      <c r="NXE22" s="128" t="e">
        <f t="shared" si="159"/>
        <v>#REF!</v>
      </c>
      <c r="NXF22" s="128" t="e">
        <f t="shared" si="159"/>
        <v>#REF!</v>
      </c>
      <c r="NXG22" s="128" t="e">
        <f t="shared" si="159"/>
        <v>#REF!</v>
      </c>
      <c r="NXH22" s="128" t="e">
        <f t="shared" si="159"/>
        <v>#REF!</v>
      </c>
      <c r="NXI22" s="128" t="e">
        <f t="shared" si="159"/>
        <v>#REF!</v>
      </c>
      <c r="NXJ22" s="128" t="e">
        <f t="shared" si="159"/>
        <v>#REF!</v>
      </c>
      <c r="NXK22" s="128" t="e">
        <f t="shared" si="159"/>
        <v>#REF!</v>
      </c>
      <c r="NXL22" s="128" t="e">
        <f t="shared" si="159"/>
        <v>#REF!</v>
      </c>
      <c r="NXM22" s="128" t="e">
        <f t="shared" si="159"/>
        <v>#REF!</v>
      </c>
      <c r="NXN22" s="128" t="e">
        <f t="shared" si="159"/>
        <v>#REF!</v>
      </c>
      <c r="NXO22" s="128" t="e">
        <f t="shared" si="159"/>
        <v>#REF!</v>
      </c>
      <c r="NXP22" s="128" t="e">
        <f t="shared" si="159"/>
        <v>#REF!</v>
      </c>
      <c r="NXQ22" s="128" t="e">
        <f t="shared" si="159"/>
        <v>#REF!</v>
      </c>
      <c r="NXR22" s="128" t="e">
        <f t="shared" si="159"/>
        <v>#REF!</v>
      </c>
      <c r="NXS22" s="128" t="e">
        <f t="shared" si="159"/>
        <v>#REF!</v>
      </c>
      <c r="NXT22" s="128" t="e">
        <f t="shared" si="159"/>
        <v>#REF!</v>
      </c>
      <c r="NXU22" s="128" t="e">
        <f t="shared" si="159"/>
        <v>#REF!</v>
      </c>
      <c r="NXV22" s="128" t="e">
        <f t="shared" si="159"/>
        <v>#REF!</v>
      </c>
      <c r="NXW22" s="128" t="e">
        <f t="shared" si="159"/>
        <v>#REF!</v>
      </c>
      <c r="NXX22" s="128" t="e">
        <f t="shared" si="159"/>
        <v>#REF!</v>
      </c>
      <c r="NXY22" s="128" t="e">
        <f t="shared" si="159"/>
        <v>#REF!</v>
      </c>
      <c r="NXZ22" s="128" t="e">
        <f t="shared" si="159"/>
        <v>#REF!</v>
      </c>
      <c r="NYA22" s="128" t="e">
        <f t="shared" si="159"/>
        <v>#REF!</v>
      </c>
      <c r="NYB22" s="128" t="e">
        <f t="shared" si="159"/>
        <v>#REF!</v>
      </c>
      <c r="NYC22" s="128" t="e">
        <f t="shared" si="159"/>
        <v>#REF!</v>
      </c>
      <c r="NYD22" s="128" t="e">
        <f t="shared" si="159"/>
        <v>#REF!</v>
      </c>
      <c r="NYE22" s="128" t="e">
        <f t="shared" si="159"/>
        <v>#REF!</v>
      </c>
      <c r="NYF22" s="128" t="e">
        <f t="shared" si="159"/>
        <v>#REF!</v>
      </c>
      <c r="NYG22" s="128" t="e">
        <f t="shared" si="159"/>
        <v>#REF!</v>
      </c>
      <c r="NYH22" s="128" t="e">
        <f t="shared" si="159"/>
        <v>#REF!</v>
      </c>
      <c r="NYI22" s="128" t="e">
        <f t="shared" si="159"/>
        <v>#REF!</v>
      </c>
      <c r="NYJ22" s="128" t="e">
        <f t="shared" si="159"/>
        <v>#REF!</v>
      </c>
      <c r="NYK22" s="128" t="e">
        <f t="shared" si="159"/>
        <v>#REF!</v>
      </c>
      <c r="NYL22" s="128" t="e">
        <f t="shared" si="159"/>
        <v>#REF!</v>
      </c>
      <c r="NYM22" s="128" t="e">
        <f t="shared" si="159"/>
        <v>#REF!</v>
      </c>
      <c r="NYN22" s="128" t="e">
        <f t="shared" si="159"/>
        <v>#REF!</v>
      </c>
      <c r="NYO22" s="128" t="e">
        <f t="shared" si="159"/>
        <v>#REF!</v>
      </c>
      <c r="NYP22" s="128" t="e">
        <f t="shared" si="159"/>
        <v>#REF!</v>
      </c>
      <c r="NYQ22" s="128" t="e">
        <f t="shared" si="159"/>
        <v>#REF!</v>
      </c>
      <c r="NYR22" s="128" t="e">
        <f t="shared" si="159"/>
        <v>#REF!</v>
      </c>
      <c r="NYS22" s="128" t="e">
        <f t="shared" ref="NYS22:OBD22" si="160">NYY22</f>
        <v>#REF!</v>
      </c>
      <c r="NYT22" s="128" t="e">
        <f t="shared" si="160"/>
        <v>#REF!</v>
      </c>
      <c r="NYU22" s="128" t="e">
        <f t="shared" si="160"/>
        <v>#REF!</v>
      </c>
      <c r="NYV22" s="128" t="e">
        <f t="shared" si="160"/>
        <v>#REF!</v>
      </c>
      <c r="NYW22" s="128" t="e">
        <f t="shared" si="160"/>
        <v>#REF!</v>
      </c>
      <c r="NYX22" s="128" t="e">
        <f t="shared" si="160"/>
        <v>#REF!</v>
      </c>
      <c r="NYY22" s="128" t="e">
        <f t="shared" si="160"/>
        <v>#REF!</v>
      </c>
      <c r="NYZ22" s="128" t="e">
        <f t="shared" si="160"/>
        <v>#REF!</v>
      </c>
      <c r="NZA22" s="128" t="e">
        <f t="shared" si="160"/>
        <v>#REF!</v>
      </c>
      <c r="NZB22" s="128" t="e">
        <f t="shared" si="160"/>
        <v>#REF!</v>
      </c>
      <c r="NZC22" s="128" t="e">
        <f t="shared" si="160"/>
        <v>#REF!</v>
      </c>
      <c r="NZD22" s="128" t="e">
        <f t="shared" si="160"/>
        <v>#REF!</v>
      </c>
      <c r="NZE22" s="128" t="e">
        <f t="shared" si="160"/>
        <v>#REF!</v>
      </c>
      <c r="NZF22" s="128" t="e">
        <f t="shared" si="160"/>
        <v>#REF!</v>
      </c>
      <c r="NZG22" s="128" t="e">
        <f t="shared" si="160"/>
        <v>#REF!</v>
      </c>
      <c r="NZH22" s="128" t="e">
        <f t="shared" si="160"/>
        <v>#REF!</v>
      </c>
      <c r="NZI22" s="128" t="e">
        <f t="shared" si="160"/>
        <v>#REF!</v>
      </c>
      <c r="NZJ22" s="128" t="e">
        <f t="shared" si="160"/>
        <v>#REF!</v>
      </c>
      <c r="NZK22" s="128" t="e">
        <f t="shared" si="160"/>
        <v>#REF!</v>
      </c>
      <c r="NZL22" s="128" t="e">
        <f t="shared" si="160"/>
        <v>#REF!</v>
      </c>
      <c r="NZM22" s="128" t="e">
        <f t="shared" si="160"/>
        <v>#REF!</v>
      </c>
      <c r="NZN22" s="128" t="e">
        <f t="shared" si="160"/>
        <v>#REF!</v>
      </c>
      <c r="NZO22" s="128" t="e">
        <f t="shared" si="160"/>
        <v>#REF!</v>
      </c>
      <c r="NZP22" s="128" t="e">
        <f t="shared" si="160"/>
        <v>#REF!</v>
      </c>
      <c r="NZQ22" s="128" t="e">
        <f t="shared" si="160"/>
        <v>#REF!</v>
      </c>
      <c r="NZR22" s="128" t="e">
        <f t="shared" si="160"/>
        <v>#REF!</v>
      </c>
      <c r="NZS22" s="128" t="e">
        <f t="shared" si="160"/>
        <v>#REF!</v>
      </c>
      <c r="NZT22" s="128" t="e">
        <f t="shared" si="160"/>
        <v>#REF!</v>
      </c>
      <c r="NZU22" s="128" t="e">
        <f t="shared" si="160"/>
        <v>#REF!</v>
      </c>
      <c r="NZV22" s="128" t="e">
        <f t="shared" si="160"/>
        <v>#REF!</v>
      </c>
      <c r="NZW22" s="128" t="e">
        <f t="shared" si="160"/>
        <v>#REF!</v>
      </c>
      <c r="NZX22" s="128" t="e">
        <f t="shared" si="160"/>
        <v>#REF!</v>
      </c>
      <c r="NZY22" s="128" t="e">
        <f t="shared" si="160"/>
        <v>#REF!</v>
      </c>
      <c r="NZZ22" s="128" t="e">
        <f t="shared" si="160"/>
        <v>#REF!</v>
      </c>
      <c r="OAA22" s="128" t="e">
        <f t="shared" si="160"/>
        <v>#REF!</v>
      </c>
      <c r="OAB22" s="128" t="e">
        <f t="shared" si="160"/>
        <v>#REF!</v>
      </c>
      <c r="OAC22" s="128" t="e">
        <f t="shared" si="160"/>
        <v>#REF!</v>
      </c>
      <c r="OAD22" s="128" t="e">
        <f t="shared" si="160"/>
        <v>#REF!</v>
      </c>
      <c r="OAE22" s="128" t="e">
        <f t="shared" si="160"/>
        <v>#REF!</v>
      </c>
      <c r="OAF22" s="128" t="e">
        <f t="shared" si="160"/>
        <v>#REF!</v>
      </c>
      <c r="OAG22" s="128" t="e">
        <f t="shared" si="160"/>
        <v>#REF!</v>
      </c>
      <c r="OAH22" s="128" t="e">
        <f t="shared" si="160"/>
        <v>#REF!</v>
      </c>
      <c r="OAI22" s="128" t="e">
        <f t="shared" si="160"/>
        <v>#REF!</v>
      </c>
      <c r="OAJ22" s="128" t="e">
        <f t="shared" si="160"/>
        <v>#REF!</v>
      </c>
      <c r="OAK22" s="128" t="e">
        <f t="shared" si="160"/>
        <v>#REF!</v>
      </c>
      <c r="OAL22" s="128" t="e">
        <f t="shared" si="160"/>
        <v>#REF!</v>
      </c>
      <c r="OAM22" s="128" t="e">
        <f t="shared" si="160"/>
        <v>#REF!</v>
      </c>
      <c r="OAN22" s="128" t="e">
        <f t="shared" si="160"/>
        <v>#REF!</v>
      </c>
      <c r="OAO22" s="128" t="e">
        <f t="shared" si="160"/>
        <v>#REF!</v>
      </c>
      <c r="OAP22" s="128" t="e">
        <f t="shared" si="160"/>
        <v>#REF!</v>
      </c>
      <c r="OAQ22" s="128" t="e">
        <f t="shared" si="160"/>
        <v>#REF!</v>
      </c>
      <c r="OAR22" s="128" t="e">
        <f t="shared" si="160"/>
        <v>#REF!</v>
      </c>
      <c r="OAS22" s="128" t="e">
        <f t="shared" si="160"/>
        <v>#REF!</v>
      </c>
      <c r="OAT22" s="128" t="e">
        <f t="shared" si="160"/>
        <v>#REF!</v>
      </c>
      <c r="OAU22" s="128" t="e">
        <f t="shared" si="160"/>
        <v>#REF!</v>
      </c>
      <c r="OAV22" s="128" t="e">
        <f t="shared" si="160"/>
        <v>#REF!</v>
      </c>
      <c r="OAW22" s="128" t="e">
        <f t="shared" si="160"/>
        <v>#REF!</v>
      </c>
      <c r="OAX22" s="128" t="e">
        <f t="shared" si="160"/>
        <v>#REF!</v>
      </c>
      <c r="OAY22" s="128" t="e">
        <f t="shared" si="160"/>
        <v>#REF!</v>
      </c>
      <c r="OAZ22" s="128" t="e">
        <f t="shared" si="160"/>
        <v>#REF!</v>
      </c>
      <c r="OBA22" s="128" t="e">
        <f t="shared" si="160"/>
        <v>#REF!</v>
      </c>
      <c r="OBB22" s="128" t="e">
        <f t="shared" si="160"/>
        <v>#REF!</v>
      </c>
      <c r="OBC22" s="128" t="e">
        <f t="shared" si="160"/>
        <v>#REF!</v>
      </c>
      <c r="OBD22" s="128" t="e">
        <f t="shared" si="160"/>
        <v>#REF!</v>
      </c>
      <c r="OBE22" s="128" t="e">
        <f t="shared" ref="OBE22:ODP22" si="161">OBK22</f>
        <v>#REF!</v>
      </c>
      <c r="OBF22" s="128" t="e">
        <f t="shared" si="161"/>
        <v>#REF!</v>
      </c>
      <c r="OBG22" s="128" t="e">
        <f t="shared" si="161"/>
        <v>#REF!</v>
      </c>
      <c r="OBH22" s="128" t="e">
        <f t="shared" si="161"/>
        <v>#REF!</v>
      </c>
      <c r="OBI22" s="128" t="e">
        <f t="shared" si="161"/>
        <v>#REF!</v>
      </c>
      <c r="OBJ22" s="128" t="e">
        <f t="shared" si="161"/>
        <v>#REF!</v>
      </c>
      <c r="OBK22" s="128" t="e">
        <f t="shared" si="161"/>
        <v>#REF!</v>
      </c>
      <c r="OBL22" s="128" t="e">
        <f t="shared" si="161"/>
        <v>#REF!</v>
      </c>
      <c r="OBM22" s="128" t="e">
        <f t="shared" si="161"/>
        <v>#REF!</v>
      </c>
      <c r="OBN22" s="128" t="e">
        <f t="shared" si="161"/>
        <v>#REF!</v>
      </c>
      <c r="OBO22" s="128" t="e">
        <f t="shared" si="161"/>
        <v>#REF!</v>
      </c>
      <c r="OBP22" s="128" t="e">
        <f t="shared" si="161"/>
        <v>#REF!</v>
      </c>
      <c r="OBQ22" s="128" t="e">
        <f t="shared" si="161"/>
        <v>#REF!</v>
      </c>
      <c r="OBR22" s="128" t="e">
        <f t="shared" si="161"/>
        <v>#REF!</v>
      </c>
      <c r="OBS22" s="128" t="e">
        <f t="shared" si="161"/>
        <v>#REF!</v>
      </c>
      <c r="OBT22" s="128" t="e">
        <f t="shared" si="161"/>
        <v>#REF!</v>
      </c>
      <c r="OBU22" s="128" t="e">
        <f t="shared" si="161"/>
        <v>#REF!</v>
      </c>
      <c r="OBV22" s="128" t="e">
        <f t="shared" si="161"/>
        <v>#REF!</v>
      </c>
      <c r="OBW22" s="128" t="e">
        <f t="shared" si="161"/>
        <v>#REF!</v>
      </c>
      <c r="OBX22" s="128" t="e">
        <f t="shared" si="161"/>
        <v>#REF!</v>
      </c>
      <c r="OBY22" s="128" t="e">
        <f t="shared" si="161"/>
        <v>#REF!</v>
      </c>
      <c r="OBZ22" s="128" t="e">
        <f t="shared" si="161"/>
        <v>#REF!</v>
      </c>
      <c r="OCA22" s="128" t="e">
        <f t="shared" si="161"/>
        <v>#REF!</v>
      </c>
      <c r="OCB22" s="128" t="e">
        <f t="shared" si="161"/>
        <v>#REF!</v>
      </c>
      <c r="OCC22" s="128" t="e">
        <f t="shared" si="161"/>
        <v>#REF!</v>
      </c>
      <c r="OCD22" s="128" t="e">
        <f t="shared" si="161"/>
        <v>#REF!</v>
      </c>
      <c r="OCE22" s="128" t="e">
        <f t="shared" si="161"/>
        <v>#REF!</v>
      </c>
      <c r="OCF22" s="128" t="e">
        <f t="shared" si="161"/>
        <v>#REF!</v>
      </c>
      <c r="OCG22" s="128" t="e">
        <f t="shared" si="161"/>
        <v>#REF!</v>
      </c>
      <c r="OCH22" s="128" t="e">
        <f t="shared" si="161"/>
        <v>#REF!</v>
      </c>
      <c r="OCI22" s="128" t="e">
        <f t="shared" si="161"/>
        <v>#REF!</v>
      </c>
      <c r="OCJ22" s="128" t="e">
        <f t="shared" si="161"/>
        <v>#REF!</v>
      </c>
      <c r="OCK22" s="128" t="e">
        <f t="shared" si="161"/>
        <v>#REF!</v>
      </c>
      <c r="OCL22" s="128" t="e">
        <f t="shared" si="161"/>
        <v>#REF!</v>
      </c>
      <c r="OCM22" s="128" t="e">
        <f t="shared" si="161"/>
        <v>#REF!</v>
      </c>
      <c r="OCN22" s="128" t="e">
        <f t="shared" si="161"/>
        <v>#REF!</v>
      </c>
      <c r="OCO22" s="128" t="e">
        <f t="shared" si="161"/>
        <v>#REF!</v>
      </c>
      <c r="OCP22" s="128" t="e">
        <f t="shared" si="161"/>
        <v>#REF!</v>
      </c>
      <c r="OCQ22" s="128" t="e">
        <f t="shared" si="161"/>
        <v>#REF!</v>
      </c>
      <c r="OCR22" s="128" t="e">
        <f t="shared" si="161"/>
        <v>#REF!</v>
      </c>
      <c r="OCS22" s="128" t="e">
        <f t="shared" si="161"/>
        <v>#REF!</v>
      </c>
      <c r="OCT22" s="128" t="e">
        <f t="shared" si="161"/>
        <v>#REF!</v>
      </c>
      <c r="OCU22" s="128" t="e">
        <f t="shared" si="161"/>
        <v>#REF!</v>
      </c>
      <c r="OCV22" s="128" t="e">
        <f t="shared" si="161"/>
        <v>#REF!</v>
      </c>
      <c r="OCW22" s="128" t="e">
        <f t="shared" si="161"/>
        <v>#REF!</v>
      </c>
      <c r="OCX22" s="128" t="e">
        <f t="shared" si="161"/>
        <v>#REF!</v>
      </c>
      <c r="OCY22" s="128" t="e">
        <f t="shared" si="161"/>
        <v>#REF!</v>
      </c>
      <c r="OCZ22" s="128" t="e">
        <f t="shared" si="161"/>
        <v>#REF!</v>
      </c>
      <c r="ODA22" s="128" t="e">
        <f t="shared" si="161"/>
        <v>#REF!</v>
      </c>
      <c r="ODB22" s="128" t="e">
        <f t="shared" si="161"/>
        <v>#REF!</v>
      </c>
      <c r="ODC22" s="128" t="e">
        <f t="shared" si="161"/>
        <v>#REF!</v>
      </c>
      <c r="ODD22" s="128" t="e">
        <f t="shared" si="161"/>
        <v>#REF!</v>
      </c>
      <c r="ODE22" s="128" t="e">
        <f t="shared" si="161"/>
        <v>#REF!</v>
      </c>
      <c r="ODF22" s="128" t="e">
        <f t="shared" si="161"/>
        <v>#REF!</v>
      </c>
      <c r="ODG22" s="128" t="e">
        <f t="shared" si="161"/>
        <v>#REF!</v>
      </c>
      <c r="ODH22" s="128" t="e">
        <f t="shared" si="161"/>
        <v>#REF!</v>
      </c>
      <c r="ODI22" s="128" t="e">
        <f t="shared" si="161"/>
        <v>#REF!</v>
      </c>
      <c r="ODJ22" s="128" t="e">
        <f t="shared" si="161"/>
        <v>#REF!</v>
      </c>
      <c r="ODK22" s="128" t="e">
        <f t="shared" si="161"/>
        <v>#REF!</v>
      </c>
      <c r="ODL22" s="128" t="e">
        <f t="shared" si="161"/>
        <v>#REF!</v>
      </c>
      <c r="ODM22" s="128" t="e">
        <f t="shared" si="161"/>
        <v>#REF!</v>
      </c>
      <c r="ODN22" s="128" t="e">
        <f t="shared" si="161"/>
        <v>#REF!</v>
      </c>
      <c r="ODO22" s="128" t="e">
        <f t="shared" si="161"/>
        <v>#REF!</v>
      </c>
      <c r="ODP22" s="128" t="e">
        <f t="shared" si="161"/>
        <v>#REF!</v>
      </c>
      <c r="ODQ22" s="128" t="e">
        <f t="shared" ref="ODQ22:OGB22" si="162">ODW22</f>
        <v>#REF!</v>
      </c>
      <c r="ODR22" s="128" t="e">
        <f t="shared" si="162"/>
        <v>#REF!</v>
      </c>
      <c r="ODS22" s="128" t="e">
        <f t="shared" si="162"/>
        <v>#REF!</v>
      </c>
      <c r="ODT22" s="128" t="e">
        <f t="shared" si="162"/>
        <v>#REF!</v>
      </c>
      <c r="ODU22" s="128" t="e">
        <f t="shared" si="162"/>
        <v>#REF!</v>
      </c>
      <c r="ODV22" s="128" t="e">
        <f t="shared" si="162"/>
        <v>#REF!</v>
      </c>
      <c r="ODW22" s="128" t="e">
        <f t="shared" si="162"/>
        <v>#REF!</v>
      </c>
      <c r="ODX22" s="128" t="e">
        <f t="shared" si="162"/>
        <v>#REF!</v>
      </c>
      <c r="ODY22" s="128" t="e">
        <f t="shared" si="162"/>
        <v>#REF!</v>
      </c>
      <c r="ODZ22" s="128" t="e">
        <f t="shared" si="162"/>
        <v>#REF!</v>
      </c>
      <c r="OEA22" s="128" t="e">
        <f t="shared" si="162"/>
        <v>#REF!</v>
      </c>
      <c r="OEB22" s="128" t="e">
        <f t="shared" si="162"/>
        <v>#REF!</v>
      </c>
      <c r="OEC22" s="128" t="e">
        <f t="shared" si="162"/>
        <v>#REF!</v>
      </c>
      <c r="OED22" s="128" t="e">
        <f t="shared" si="162"/>
        <v>#REF!</v>
      </c>
      <c r="OEE22" s="128" t="e">
        <f t="shared" si="162"/>
        <v>#REF!</v>
      </c>
      <c r="OEF22" s="128" t="e">
        <f t="shared" si="162"/>
        <v>#REF!</v>
      </c>
      <c r="OEG22" s="128" t="e">
        <f t="shared" si="162"/>
        <v>#REF!</v>
      </c>
      <c r="OEH22" s="128" t="e">
        <f t="shared" si="162"/>
        <v>#REF!</v>
      </c>
      <c r="OEI22" s="128" t="e">
        <f t="shared" si="162"/>
        <v>#REF!</v>
      </c>
      <c r="OEJ22" s="128" t="e">
        <f t="shared" si="162"/>
        <v>#REF!</v>
      </c>
      <c r="OEK22" s="128" t="e">
        <f t="shared" si="162"/>
        <v>#REF!</v>
      </c>
      <c r="OEL22" s="128" t="e">
        <f t="shared" si="162"/>
        <v>#REF!</v>
      </c>
      <c r="OEM22" s="128" t="e">
        <f t="shared" si="162"/>
        <v>#REF!</v>
      </c>
      <c r="OEN22" s="128" t="e">
        <f t="shared" si="162"/>
        <v>#REF!</v>
      </c>
      <c r="OEO22" s="128" t="e">
        <f t="shared" si="162"/>
        <v>#REF!</v>
      </c>
      <c r="OEP22" s="128" t="e">
        <f t="shared" si="162"/>
        <v>#REF!</v>
      </c>
      <c r="OEQ22" s="128" t="e">
        <f t="shared" si="162"/>
        <v>#REF!</v>
      </c>
      <c r="OER22" s="128" t="e">
        <f t="shared" si="162"/>
        <v>#REF!</v>
      </c>
      <c r="OES22" s="128" t="e">
        <f t="shared" si="162"/>
        <v>#REF!</v>
      </c>
      <c r="OET22" s="128" t="e">
        <f t="shared" si="162"/>
        <v>#REF!</v>
      </c>
      <c r="OEU22" s="128" t="e">
        <f t="shared" si="162"/>
        <v>#REF!</v>
      </c>
      <c r="OEV22" s="128" t="e">
        <f t="shared" si="162"/>
        <v>#REF!</v>
      </c>
      <c r="OEW22" s="128" t="e">
        <f t="shared" si="162"/>
        <v>#REF!</v>
      </c>
      <c r="OEX22" s="128" t="e">
        <f t="shared" si="162"/>
        <v>#REF!</v>
      </c>
      <c r="OEY22" s="128" t="e">
        <f t="shared" si="162"/>
        <v>#REF!</v>
      </c>
      <c r="OEZ22" s="128" t="e">
        <f t="shared" si="162"/>
        <v>#REF!</v>
      </c>
      <c r="OFA22" s="128" t="e">
        <f t="shared" si="162"/>
        <v>#REF!</v>
      </c>
      <c r="OFB22" s="128" t="e">
        <f t="shared" si="162"/>
        <v>#REF!</v>
      </c>
      <c r="OFC22" s="128" t="e">
        <f t="shared" si="162"/>
        <v>#REF!</v>
      </c>
      <c r="OFD22" s="128" t="e">
        <f t="shared" si="162"/>
        <v>#REF!</v>
      </c>
      <c r="OFE22" s="128" t="e">
        <f t="shared" si="162"/>
        <v>#REF!</v>
      </c>
      <c r="OFF22" s="128" t="e">
        <f t="shared" si="162"/>
        <v>#REF!</v>
      </c>
      <c r="OFG22" s="128" t="e">
        <f t="shared" si="162"/>
        <v>#REF!</v>
      </c>
      <c r="OFH22" s="128" t="e">
        <f t="shared" si="162"/>
        <v>#REF!</v>
      </c>
      <c r="OFI22" s="128" t="e">
        <f t="shared" si="162"/>
        <v>#REF!</v>
      </c>
      <c r="OFJ22" s="128" t="e">
        <f t="shared" si="162"/>
        <v>#REF!</v>
      </c>
      <c r="OFK22" s="128" t="e">
        <f t="shared" si="162"/>
        <v>#REF!</v>
      </c>
      <c r="OFL22" s="128" t="e">
        <f t="shared" si="162"/>
        <v>#REF!</v>
      </c>
      <c r="OFM22" s="128" t="e">
        <f t="shared" si="162"/>
        <v>#REF!</v>
      </c>
      <c r="OFN22" s="128" t="e">
        <f t="shared" si="162"/>
        <v>#REF!</v>
      </c>
      <c r="OFO22" s="128" t="e">
        <f t="shared" si="162"/>
        <v>#REF!</v>
      </c>
      <c r="OFP22" s="128" t="e">
        <f t="shared" si="162"/>
        <v>#REF!</v>
      </c>
      <c r="OFQ22" s="128" t="e">
        <f t="shared" si="162"/>
        <v>#REF!</v>
      </c>
      <c r="OFR22" s="128" t="e">
        <f t="shared" si="162"/>
        <v>#REF!</v>
      </c>
      <c r="OFS22" s="128" t="e">
        <f t="shared" si="162"/>
        <v>#REF!</v>
      </c>
      <c r="OFT22" s="128" t="e">
        <f t="shared" si="162"/>
        <v>#REF!</v>
      </c>
      <c r="OFU22" s="128" t="e">
        <f t="shared" si="162"/>
        <v>#REF!</v>
      </c>
      <c r="OFV22" s="128" t="e">
        <f t="shared" si="162"/>
        <v>#REF!</v>
      </c>
      <c r="OFW22" s="128" t="e">
        <f t="shared" si="162"/>
        <v>#REF!</v>
      </c>
      <c r="OFX22" s="128" t="e">
        <f t="shared" si="162"/>
        <v>#REF!</v>
      </c>
      <c r="OFY22" s="128" t="e">
        <f t="shared" si="162"/>
        <v>#REF!</v>
      </c>
      <c r="OFZ22" s="128" t="e">
        <f t="shared" si="162"/>
        <v>#REF!</v>
      </c>
      <c r="OGA22" s="128" t="e">
        <f t="shared" si="162"/>
        <v>#REF!</v>
      </c>
      <c r="OGB22" s="128" t="e">
        <f t="shared" si="162"/>
        <v>#REF!</v>
      </c>
      <c r="OGC22" s="128" t="e">
        <f t="shared" ref="OGC22:OIN22" si="163">OGI22</f>
        <v>#REF!</v>
      </c>
      <c r="OGD22" s="128" t="e">
        <f t="shared" si="163"/>
        <v>#REF!</v>
      </c>
      <c r="OGE22" s="128" t="e">
        <f t="shared" si="163"/>
        <v>#REF!</v>
      </c>
      <c r="OGF22" s="128" t="e">
        <f t="shared" si="163"/>
        <v>#REF!</v>
      </c>
      <c r="OGG22" s="128" t="e">
        <f t="shared" si="163"/>
        <v>#REF!</v>
      </c>
      <c r="OGH22" s="128" t="e">
        <f t="shared" si="163"/>
        <v>#REF!</v>
      </c>
      <c r="OGI22" s="128" t="e">
        <f t="shared" si="163"/>
        <v>#REF!</v>
      </c>
      <c r="OGJ22" s="128" t="e">
        <f t="shared" si="163"/>
        <v>#REF!</v>
      </c>
      <c r="OGK22" s="128" t="e">
        <f t="shared" si="163"/>
        <v>#REF!</v>
      </c>
      <c r="OGL22" s="128" t="e">
        <f t="shared" si="163"/>
        <v>#REF!</v>
      </c>
      <c r="OGM22" s="128" t="e">
        <f t="shared" si="163"/>
        <v>#REF!</v>
      </c>
      <c r="OGN22" s="128" t="e">
        <f t="shared" si="163"/>
        <v>#REF!</v>
      </c>
      <c r="OGO22" s="128" t="e">
        <f t="shared" si="163"/>
        <v>#REF!</v>
      </c>
      <c r="OGP22" s="128" t="e">
        <f t="shared" si="163"/>
        <v>#REF!</v>
      </c>
      <c r="OGQ22" s="128" t="e">
        <f t="shared" si="163"/>
        <v>#REF!</v>
      </c>
      <c r="OGR22" s="128" t="e">
        <f t="shared" si="163"/>
        <v>#REF!</v>
      </c>
      <c r="OGS22" s="128" t="e">
        <f t="shared" si="163"/>
        <v>#REF!</v>
      </c>
      <c r="OGT22" s="128" t="e">
        <f t="shared" si="163"/>
        <v>#REF!</v>
      </c>
      <c r="OGU22" s="128" t="e">
        <f t="shared" si="163"/>
        <v>#REF!</v>
      </c>
      <c r="OGV22" s="128" t="e">
        <f t="shared" si="163"/>
        <v>#REF!</v>
      </c>
      <c r="OGW22" s="128" t="e">
        <f t="shared" si="163"/>
        <v>#REF!</v>
      </c>
      <c r="OGX22" s="128" t="e">
        <f t="shared" si="163"/>
        <v>#REF!</v>
      </c>
      <c r="OGY22" s="128" t="e">
        <f t="shared" si="163"/>
        <v>#REF!</v>
      </c>
      <c r="OGZ22" s="128" t="e">
        <f t="shared" si="163"/>
        <v>#REF!</v>
      </c>
      <c r="OHA22" s="128" t="e">
        <f t="shared" si="163"/>
        <v>#REF!</v>
      </c>
      <c r="OHB22" s="128" t="e">
        <f t="shared" si="163"/>
        <v>#REF!</v>
      </c>
      <c r="OHC22" s="128" t="e">
        <f t="shared" si="163"/>
        <v>#REF!</v>
      </c>
      <c r="OHD22" s="128" t="e">
        <f t="shared" si="163"/>
        <v>#REF!</v>
      </c>
      <c r="OHE22" s="128" t="e">
        <f t="shared" si="163"/>
        <v>#REF!</v>
      </c>
      <c r="OHF22" s="128" t="e">
        <f t="shared" si="163"/>
        <v>#REF!</v>
      </c>
      <c r="OHG22" s="128" t="e">
        <f t="shared" si="163"/>
        <v>#REF!</v>
      </c>
      <c r="OHH22" s="128" t="e">
        <f t="shared" si="163"/>
        <v>#REF!</v>
      </c>
      <c r="OHI22" s="128" t="e">
        <f t="shared" si="163"/>
        <v>#REF!</v>
      </c>
      <c r="OHJ22" s="128" t="e">
        <f t="shared" si="163"/>
        <v>#REF!</v>
      </c>
      <c r="OHK22" s="128" t="e">
        <f t="shared" si="163"/>
        <v>#REF!</v>
      </c>
      <c r="OHL22" s="128" t="e">
        <f t="shared" si="163"/>
        <v>#REF!</v>
      </c>
      <c r="OHM22" s="128" t="e">
        <f t="shared" si="163"/>
        <v>#REF!</v>
      </c>
      <c r="OHN22" s="128" t="e">
        <f t="shared" si="163"/>
        <v>#REF!</v>
      </c>
      <c r="OHO22" s="128" t="e">
        <f t="shared" si="163"/>
        <v>#REF!</v>
      </c>
      <c r="OHP22" s="128" t="e">
        <f t="shared" si="163"/>
        <v>#REF!</v>
      </c>
      <c r="OHQ22" s="128" t="e">
        <f t="shared" si="163"/>
        <v>#REF!</v>
      </c>
      <c r="OHR22" s="128" t="e">
        <f t="shared" si="163"/>
        <v>#REF!</v>
      </c>
      <c r="OHS22" s="128" t="e">
        <f t="shared" si="163"/>
        <v>#REF!</v>
      </c>
      <c r="OHT22" s="128" t="e">
        <f t="shared" si="163"/>
        <v>#REF!</v>
      </c>
      <c r="OHU22" s="128" t="e">
        <f t="shared" si="163"/>
        <v>#REF!</v>
      </c>
      <c r="OHV22" s="128" t="e">
        <f t="shared" si="163"/>
        <v>#REF!</v>
      </c>
      <c r="OHW22" s="128" t="e">
        <f t="shared" si="163"/>
        <v>#REF!</v>
      </c>
      <c r="OHX22" s="128" t="e">
        <f t="shared" si="163"/>
        <v>#REF!</v>
      </c>
      <c r="OHY22" s="128" t="e">
        <f t="shared" si="163"/>
        <v>#REF!</v>
      </c>
      <c r="OHZ22" s="128" t="e">
        <f t="shared" si="163"/>
        <v>#REF!</v>
      </c>
      <c r="OIA22" s="128" t="e">
        <f t="shared" si="163"/>
        <v>#REF!</v>
      </c>
      <c r="OIB22" s="128" t="e">
        <f t="shared" si="163"/>
        <v>#REF!</v>
      </c>
      <c r="OIC22" s="128" t="e">
        <f t="shared" si="163"/>
        <v>#REF!</v>
      </c>
      <c r="OID22" s="128" t="e">
        <f t="shared" si="163"/>
        <v>#REF!</v>
      </c>
      <c r="OIE22" s="128" t="e">
        <f t="shared" si="163"/>
        <v>#REF!</v>
      </c>
      <c r="OIF22" s="128" t="e">
        <f t="shared" si="163"/>
        <v>#REF!</v>
      </c>
      <c r="OIG22" s="128" t="e">
        <f t="shared" si="163"/>
        <v>#REF!</v>
      </c>
      <c r="OIH22" s="128" t="e">
        <f t="shared" si="163"/>
        <v>#REF!</v>
      </c>
      <c r="OII22" s="128" t="e">
        <f t="shared" si="163"/>
        <v>#REF!</v>
      </c>
      <c r="OIJ22" s="128" t="e">
        <f t="shared" si="163"/>
        <v>#REF!</v>
      </c>
      <c r="OIK22" s="128" t="e">
        <f t="shared" si="163"/>
        <v>#REF!</v>
      </c>
      <c r="OIL22" s="128" t="e">
        <f t="shared" si="163"/>
        <v>#REF!</v>
      </c>
      <c r="OIM22" s="128" t="e">
        <f t="shared" si="163"/>
        <v>#REF!</v>
      </c>
      <c r="OIN22" s="128" t="e">
        <f t="shared" si="163"/>
        <v>#REF!</v>
      </c>
      <c r="OIO22" s="128" t="e">
        <f t="shared" ref="OIO22:OKZ22" si="164">OIU22</f>
        <v>#REF!</v>
      </c>
      <c r="OIP22" s="128" t="e">
        <f t="shared" si="164"/>
        <v>#REF!</v>
      </c>
      <c r="OIQ22" s="128" t="e">
        <f t="shared" si="164"/>
        <v>#REF!</v>
      </c>
      <c r="OIR22" s="128" t="e">
        <f t="shared" si="164"/>
        <v>#REF!</v>
      </c>
      <c r="OIS22" s="128" t="e">
        <f t="shared" si="164"/>
        <v>#REF!</v>
      </c>
      <c r="OIT22" s="128" t="e">
        <f t="shared" si="164"/>
        <v>#REF!</v>
      </c>
      <c r="OIU22" s="128" t="e">
        <f t="shared" si="164"/>
        <v>#REF!</v>
      </c>
      <c r="OIV22" s="128" t="e">
        <f t="shared" si="164"/>
        <v>#REF!</v>
      </c>
      <c r="OIW22" s="128" t="e">
        <f t="shared" si="164"/>
        <v>#REF!</v>
      </c>
      <c r="OIX22" s="128" t="e">
        <f t="shared" si="164"/>
        <v>#REF!</v>
      </c>
      <c r="OIY22" s="128" t="e">
        <f t="shared" si="164"/>
        <v>#REF!</v>
      </c>
      <c r="OIZ22" s="128" t="e">
        <f t="shared" si="164"/>
        <v>#REF!</v>
      </c>
      <c r="OJA22" s="128" t="e">
        <f t="shared" si="164"/>
        <v>#REF!</v>
      </c>
      <c r="OJB22" s="128" t="e">
        <f t="shared" si="164"/>
        <v>#REF!</v>
      </c>
      <c r="OJC22" s="128" t="e">
        <f t="shared" si="164"/>
        <v>#REF!</v>
      </c>
      <c r="OJD22" s="128" t="e">
        <f t="shared" si="164"/>
        <v>#REF!</v>
      </c>
      <c r="OJE22" s="128" t="e">
        <f t="shared" si="164"/>
        <v>#REF!</v>
      </c>
      <c r="OJF22" s="128" t="e">
        <f t="shared" si="164"/>
        <v>#REF!</v>
      </c>
      <c r="OJG22" s="128" t="e">
        <f t="shared" si="164"/>
        <v>#REF!</v>
      </c>
      <c r="OJH22" s="128" t="e">
        <f t="shared" si="164"/>
        <v>#REF!</v>
      </c>
      <c r="OJI22" s="128" t="e">
        <f t="shared" si="164"/>
        <v>#REF!</v>
      </c>
      <c r="OJJ22" s="128" t="e">
        <f t="shared" si="164"/>
        <v>#REF!</v>
      </c>
      <c r="OJK22" s="128" t="e">
        <f t="shared" si="164"/>
        <v>#REF!</v>
      </c>
      <c r="OJL22" s="128" t="e">
        <f t="shared" si="164"/>
        <v>#REF!</v>
      </c>
      <c r="OJM22" s="128" t="e">
        <f t="shared" si="164"/>
        <v>#REF!</v>
      </c>
      <c r="OJN22" s="128" t="e">
        <f t="shared" si="164"/>
        <v>#REF!</v>
      </c>
      <c r="OJO22" s="128" t="e">
        <f t="shared" si="164"/>
        <v>#REF!</v>
      </c>
      <c r="OJP22" s="128" t="e">
        <f t="shared" si="164"/>
        <v>#REF!</v>
      </c>
      <c r="OJQ22" s="128" t="e">
        <f t="shared" si="164"/>
        <v>#REF!</v>
      </c>
      <c r="OJR22" s="128" t="e">
        <f t="shared" si="164"/>
        <v>#REF!</v>
      </c>
      <c r="OJS22" s="128" t="e">
        <f t="shared" si="164"/>
        <v>#REF!</v>
      </c>
      <c r="OJT22" s="128" t="e">
        <f t="shared" si="164"/>
        <v>#REF!</v>
      </c>
      <c r="OJU22" s="128" t="e">
        <f t="shared" si="164"/>
        <v>#REF!</v>
      </c>
      <c r="OJV22" s="128" t="e">
        <f t="shared" si="164"/>
        <v>#REF!</v>
      </c>
      <c r="OJW22" s="128" t="e">
        <f t="shared" si="164"/>
        <v>#REF!</v>
      </c>
      <c r="OJX22" s="128" t="e">
        <f t="shared" si="164"/>
        <v>#REF!</v>
      </c>
      <c r="OJY22" s="128" t="e">
        <f t="shared" si="164"/>
        <v>#REF!</v>
      </c>
      <c r="OJZ22" s="128" t="e">
        <f t="shared" si="164"/>
        <v>#REF!</v>
      </c>
      <c r="OKA22" s="128" t="e">
        <f t="shared" si="164"/>
        <v>#REF!</v>
      </c>
      <c r="OKB22" s="128" t="e">
        <f t="shared" si="164"/>
        <v>#REF!</v>
      </c>
      <c r="OKC22" s="128" t="e">
        <f t="shared" si="164"/>
        <v>#REF!</v>
      </c>
      <c r="OKD22" s="128" t="e">
        <f t="shared" si="164"/>
        <v>#REF!</v>
      </c>
      <c r="OKE22" s="128" t="e">
        <f t="shared" si="164"/>
        <v>#REF!</v>
      </c>
      <c r="OKF22" s="128" t="e">
        <f t="shared" si="164"/>
        <v>#REF!</v>
      </c>
      <c r="OKG22" s="128" t="e">
        <f t="shared" si="164"/>
        <v>#REF!</v>
      </c>
      <c r="OKH22" s="128" t="e">
        <f t="shared" si="164"/>
        <v>#REF!</v>
      </c>
      <c r="OKI22" s="128" t="e">
        <f t="shared" si="164"/>
        <v>#REF!</v>
      </c>
      <c r="OKJ22" s="128" t="e">
        <f t="shared" si="164"/>
        <v>#REF!</v>
      </c>
      <c r="OKK22" s="128" t="e">
        <f t="shared" si="164"/>
        <v>#REF!</v>
      </c>
      <c r="OKL22" s="128" t="e">
        <f t="shared" si="164"/>
        <v>#REF!</v>
      </c>
      <c r="OKM22" s="128" t="e">
        <f t="shared" si="164"/>
        <v>#REF!</v>
      </c>
      <c r="OKN22" s="128" t="e">
        <f t="shared" si="164"/>
        <v>#REF!</v>
      </c>
      <c r="OKO22" s="128" t="e">
        <f t="shared" si="164"/>
        <v>#REF!</v>
      </c>
      <c r="OKP22" s="128" t="e">
        <f t="shared" si="164"/>
        <v>#REF!</v>
      </c>
      <c r="OKQ22" s="128" t="e">
        <f t="shared" si="164"/>
        <v>#REF!</v>
      </c>
      <c r="OKR22" s="128" t="e">
        <f t="shared" si="164"/>
        <v>#REF!</v>
      </c>
      <c r="OKS22" s="128" t="e">
        <f t="shared" si="164"/>
        <v>#REF!</v>
      </c>
      <c r="OKT22" s="128" t="e">
        <f t="shared" si="164"/>
        <v>#REF!</v>
      </c>
      <c r="OKU22" s="128" t="e">
        <f t="shared" si="164"/>
        <v>#REF!</v>
      </c>
      <c r="OKV22" s="128" t="e">
        <f t="shared" si="164"/>
        <v>#REF!</v>
      </c>
      <c r="OKW22" s="128" t="e">
        <f t="shared" si="164"/>
        <v>#REF!</v>
      </c>
      <c r="OKX22" s="128" t="e">
        <f t="shared" si="164"/>
        <v>#REF!</v>
      </c>
      <c r="OKY22" s="128" t="e">
        <f t="shared" si="164"/>
        <v>#REF!</v>
      </c>
      <c r="OKZ22" s="128" t="e">
        <f t="shared" si="164"/>
        <v>#REF!</v>
      </c>
      <c r="OLA22" s="128" t="e">
        <f t="shared" ref="OLA22:ONL22" si="165">OLG22</f>
        <v>#REF!</v>
      </c>
      <c r="OLB22" s="128" t="e">
        <f t="shared" si="165"/>
        <v>#REF!</v>
      </c>
      <c r="OLC22" s="128" t="e">
        <f t="shared" si="165"/>
        <v>#REF!</v>
      </c>
      <c r="OLD22" s="128" t="e">
        <f t="shared" si="165"/>
        <v>#REF!</v>
      </c>
      <c r="OLE22" s="128" t="e">
        <f t="shared" si="165"/>
        <v>#REF!</v>
      </c>
      <c r="OLF22" s="128" t="e">
        <f t="shared" si="165"/>
        <v>#REF!</v>
      </c>
      <c r="OLG22" s="128" t="e">
        <f t="shared" si="165"/>
        <v>#REF!</v>
      </c>
      <c r="OLH22" s="128" t="e">
        <f t="shared" si="165"/>
        <v>#REF!</v>
      </c>
      <c r="OLI22" s="128" t="e">
        <f t="shared" si="165"/>
        <v>#REF!</v>
      </c>
      <c r="OLJ22" s="128" t="e">
        <f t="shared" si="165"/>
        <v>#REF!</v>
      </c>
      <c r="OLK22" s="128" t="e">
        <f t="shared" si="165"/>
        <v>#REF!</v>
      </c>
      <c r="OLL22" s="128" t="e">
        <f t="shared" si="165"/>
        <v>#REF!</v>
      </c>
      <c r="OLM22" s="128" t="e">
        <f t="shared" si="165"/>
        <v>#REF!</v>
      </c>
      <c r="OLN22" s="128" t="e">
        <f t="shared" si="165"/>
        <v>#REF!</v>
      </c>
      <c r="OLO22" s="128" t="e">
        <f t="shared" si="165"/>
        <v>#REF!</v>
      </c>
      <c r="OLP22" s="128" t="e">
        <f t="shared" si="165"/>
        <v>#REF!</v>
      </c>
      <c r="OLQ22" s="128" t="e">
        <f t="shared" si="165"/>
        <v>#REF!</v>
      </c>
      <c r="OLR22" s="128" t="e">
        <f t="shared" si="165"/>
        <v>#REF!</v>
      </c>
      <c r="OLS22" s="128" t="e">
        <f t="shared" si="165"/>
        <v>#REF!</v>
      </c>
      <c r="OLT22" s="128" t="e">
        <f t="shared" si="165"/>
        <v>#REF!</v>
      </c>
      <c r="OLU22" s="128" t="e">
        <f t="shared" si="165"/>
        <v>#REF!</v>
      </c>
      <c r="OLV22" s="128" t="e">
        <f t="shared" si="165"/>
        <v>#REF!</v>
      </c>
      <c r="OLW22" s="128" t="e">
        <f t="shared" si="165"/>
        <v>#REF!</v>
      </c>
      <c r="OLX22" s="128" t="e">
        <f t="shared" si="165"/>
        <v>#REF!</v>
      </c>
      <c r="OLY22" s="128" t="e">
        <f t="shared" si="165"/>
        <v>#REF!</v>
      </c>
      <c r="OLZ22" s="128" t="e">
        <f t="shared" si="165"/>
        <v>#REF!</v>
      </c>
      <c r="OMA22" s="128" t="e">
        <f t="shared" si="165"/>
        <v>#REF!</v>
      </c>
      <c r="OMB22" s="128" t="e">
        <f t="shared" si="165"/>
        <v>#REF!</v>
      </c>
      <c r="OMC22" s="128" t="e">
        <f t="shared" si="165"/>
        <v>#REF!</v>
      </c>
      <c r="OMD22" s="128" t="e">
        <f t="shared" si="165"/>
        <v>#REF!</v>
      </c>
      <c r="OME22" s="128" t="e">
        <f t="shared" si="165"/>
        <v>#REF!</v>
      </c>
      <c r="OMF22" s="128" t="e">
        <f t="shared" si="165"/>
        <v>#REF!</v>
      </c>
      <c r="OMG22" s="128" t="e">
        <f t="shared" si="165"/>
        <v>#REF!</v>
      </c>
      <c r="OMH22" s="128" t="e">
        <f t="shared" si="165"/>
        <v>#REF!</v>
      </c>
      <c r="OMI22" s="128" t="e">
        <f t="shared" si="165"/>
        <v>#REF!</v>
      </c>
      <c r="OMJ22" s="128" t="e">
        <f t="shared" si="165"/>
        <v>#REF!</v>
      </c>
      <c r="OMK22" s="128" t="e">
        <f t="shared" si="165"/>
        <v>#REF!</v>
      </c>
      <c r="OML22" s="128" t="e">
        <f t="shared" si="165"/>
        <v>#REF!</v>
      </c>
      <c r="OMM22" s="128" t="e">
        <f t="shared" si="165"/>
        <v>#REF!</v>
      </c>
      <c r="OMN22" s="128" t="e">
        <f t="shared" si="165"/>
        <v>#REF!</v>
      </c>
      <c r="OMO22" s="128" t="e">
        <f t="shared" si="165"/>
        <v>#REF!</v>
      </c>
      <c r="OMP22" s="128" t="e">
        <f t="shared" si="165"/>
        <v>#REF!</v>
      </c>
      <c r="OMQ22" s="128" t="e">
        <f t="shared" si="165"/>
        <v>#REF!</v>
      </c>
      <c r="OMR22" s="128" t="e">
        <f t="shared" si="165"/>
        <v>#REF!</v>
      </c>
      <c r="OMS22" s="128" t="e">
        <f t="shared" si="165"/>
        <v>#REF!</v>
      </c>
      <c r="OMT22" s="128" t="e">
        <f t="shared" si="165"/>
        <v>#REF!</v>
      </c>
      <c r="OMU22" s="128" t="e">
        <f t="shared" si="165"/>
        <v>#REF!</v>
      </c>
      <c r="OMV22" s="128" t="e">
        <f t="shared" si="165"/>
        <v>#REF!</v>
      </c>
      <c r="OMW22" s="128" t="e">
        <f t="shared" si="165"/>
        <v>#REF!</v>
      </c>
      <c r="OMX22" s="128" t="e">
        <f t="shared" si="165"/>
        <v>#REF!</v>
      </c>
      <c r="OMY22" s="128" t="e">
        <f t="shared" si="165"/>
        <v>#REF!</v>
      </c>
      <c r="OMZ22" s="128" t="e">
        <f t="shared" si="165"/>
        <v>#REF!</v>
      </c>
      <c r="ONA22" s="128" t="e">
        <f t="shared" si="165"/>
        <v>#REF!</v>
      </c>
      <c r="ONB22" s="128" t="e">
        <f t="shared" si="165"/>
        <v>#REF!</v>
      </c>
      <c r="ONC22" s="128" t="e">
        <f t="shared" si="165"/>
        <v>#REF!</v>
      </c>
      <c r="OND22" s="128" t="e">
        <f t="shared" si="165"/>
        <v>#REF!</v>
      </c>
      <c r="ONE22" s="128" t="e">
        <f t="shared" si="165"/>
        <v>#REF!</v>
      </c>
      <c r="ONF22" s="128" t="e">
        <f t="shared" si="165"/>
        <v>#REF!</v>
      </c>
      <c r="ONG22" s="128" t="e">
        <f t="shared" si="165"/>
        <v>#REF!</v>
      </c>
      <c r="ONH22" s="128" t="e">
        <f t="shared" si="165"/>
        <v>#REF!</v>
      </c>
      <c r="ONI22" s="128" t="e">
        <f t="shared" si="165"/>
        <v>#REF!</v>
      </c>
      <c r="ONJ22" s="128" t="e">
        <f t="shared" si="165"/>
        <v>#REF!</v>
      </c>
      <c r="ONK22" s="128" t="e">
        <f t="shared" si="165"/>
        <v>#REF!</v>
      </c>
      <c r="ONL22" s="128" t="e">
        <f t="shared" si="165"/>
        <v>#REF!</v>
      </c>
      <c r="ONM22" s="128" t="e">
        <f t="shared" ref="ONM22:OPX22" si="166">ONS22</f>
        <v>#REF!</v>
      </c>
      <c r="ONN22" s="128" t="e">
        <f t="shared" si="166"/>
        <v>#REF!</v>
      </c>
      <c r="ONO22" s="128" t="e">
        <f t="shared" si="166"/>
        <v>#REF!</v>
      </c>
      <c r="ONP22" s="128" t="e">
        <f t="shared" si="166"/>
        <v>#REF!</v>
      </c>
      <c r="ONQ22" s="128" t="e">
        <f t="shared" si="166"/>
        <v>#REF!</v>
      </c>
      <c r="ONR22" s="128" t="e">
        <f t="shared" si="166"/>
        <v>#REF!</v>
      </c>
      <c r="ONS22" s="128" t="e">
        <f t="shared" si="166"/>
        <v>#REF!</v>
      </c>
      <c r="ONT22" s="128" t="e">
        <f t="shared" si="166"/>
        <v>#REF!</v>
      </c>
      <c r="ONU22" s="128" t="e">
        <f t="shared" si="166"/>
        <v>#REF!</v>
      </c>
      <c r="ONV22" s="128" t="e">
        <f t="shared" si="166"/>
        <v>#REF!</v>
      </c>
      <c r="ONW22" s="128" t="e">
        <f t="shared" si="166"/>
        <v>#REF!</v>
      </c>
      <c r="ONX22" s="128" t="e">
        <f t="shared" si="166"/>
        <v>#REF!</v>
      </c>
      <c r="ONY22" s="128" t="e">
        <f t="shared" si="166"/>
        <v>#REF!</v>
      </c>
      <c r="ONZ22" s="128" t="e">
        <f t="shared" si="166"/>
        <v>#REF!</v>
      </c>
      <c r="OOA22" s="128" t="e">
        <f t="shared" si="166"/>
        <v>#REF!</v>
      </c>
      <c r="OOB22" s="128" t="e">
        <f t="shared" si="166"/>
        <v>#REF!</v>
      </c>
      <c r="OOC22" s="128" t="e">
        <f t="shared" si="166"/>
        <v>#REF!</v>
      </c>
      <c r="OOD22" s="128" t="e">
        <f t="shared" si="166"/>
        <v>#REF!</v>
      </c>
      <c r="OOE22" s="128" t="e">
        <f t="shared" si="166"/>
        <v>#REF!</v>
      </c>
      <c r="OOF22" s="128" t="e">
        <f t="shared" si="166"/>
        <v>#REF!</v>
      </c>
      <c r="OOG22" s="128" t="e">
        <f t="shared" si="166"/>
        <v>#REF!</v>
      </c>
      <c r="OOH22" s="128" t="e">
        <f t="shared" si="166"/>
        <v>#REF!</v>
      </c>
      <c r="OOI22" s="128" t="e">
        <f t="shared" si="166"/>
        <v>#REF!</v>
      </c>
      <c r="OOJ22" s="128" t="e">
        <f t="shared" si="166"/>
        <v>#REF!</v>
      </c>
      <c r="OOK22" s="128" t="e">
        <f t="shared" si="166"/>
        <v>#REF!</v>
      </c>
      <c r="OOL22" s="128" t="e">
        <f t="shared" si="166"/>
        <v>#REF!</v>
      </c>
      <c r="OOM22" s="128" t="e">
        <f t="shared" si="166"/>
        <v>#REF!</v>
      </c>
      <c r="OON22" s="128" t="e">
        <f t="shared" si="166"/>
        <v>#REF!</v>
      </c>
      <c r="OOO22" s="128" t="e">
        <f t="shared" si="166"/>
        <v>#REF!</v>
      </c>
      <c r="OOP22" s="128" t="e">
        <f t="shared" si="166"/>
        <v>#REF!</v>
      </c>
      <c r="OOQ22" s="128" t="e">
        <f t="shared" si="166"/>
        <v>#REF!</v>
      </c>
      <c r="OOR22" s="128" t="e">
        <f t="shared" si="166"/>
        <v>#REF!</v>
      </c>
      <c r="OOS22" s="128" t="e">
        <f t="shared" si="166"/>
        <v>#REF!</v>
      </c>
      <c r="OOT22" s="128" t="e">
        <f t="shared" si="166"/>
        <v>#REF!</v>
      </c>
      <c r="OOU22" s="128" t="e">
        <f t="shared" si="166"/>
        <v>#REF!</v>
      </c>
      <c r="OOV22" s="128" t="e">
        <f t="shared" si="166"/>
        <v>#REF!</v>
      </c>
      <c r="OOW22" s="128" t="e">
        <f t="shared" si="166"/>
        <v>#REF!</v>
      </c>
      <c r="OOX22" s="128" t="e">
        <f t="shared" si="166"/>
        <v>#REF!</v>
      </c>
      <c r="OOY22" s="128" t="e">
        <f t="shared" si="166"/>
        <v>#REF!</v>
      </c>
      <c r="OOZ22" s="128" t="e">
        <f t="shared" si="166"/>
        <v>#REF!</v>
      </c>
      <c r="OPA22" s="128" t="e">
        <f t="shared" si="166"/>
        <v>#REF!</v>
      </c>
      <c r="OPB22" s="128" t="e">
        <f t="shared" si="166"/>
        <v>#REF!</v>
      </c>
      <c r="OPC22" s="128" t="e">
        <f t="shared" si="166"/>
        <v>#REF!</v>
      </c>
      <c r="OPD22" s="128" t="e">
        <f t="shared" si="166"/>
        <v>#REF!</v>
      </c>
      <c r="OPE22" s="128" t="e">
        <f t="shared" si="166"/>
        <v>#REF!</v>
      </c>
      <c r="OPF22" s="128" t="e">
        <f t="shared" si="166"/>
        <v>#REF!</v>
      </c>
      <c r="OPG22" s="128" t="e">
        <f t="shared" si="166"/>
        <v>#REF!</v>
      </c>
      <c r="OPH22" s="128" t="e">
        <f t="shared" si="166"/>
        <v>#REF!</v>
      </c>
      <c r="OPI22" s="128" t="e">
        <f t="shared" si="166"/>
        <v>#REF!</v>
      </c>
      <c r="OPJ22" s="128" t="e">
        <f t="shared" si="166"/>
        <v>#REF!</v>
      </c>
      <c r="OPK22" s="128" t="e">
        <f t="shared" si="166"/>
        <v>#REF!</v>
      </c>
      <c r="OPL22" s="128" t="e">
        <f t="shared" si="166"/>
        <v>#REF!</v>
      </c>
      <c r="OPM22" s="128" t="e">
        <f t="shared" si="166"/>
        <v>#REF!</v>
      </c>
      <c r="OPN22" s="128" t="e">
        <f t="shared" si="166"/>
        <v>#REF!</v>
      </c>
      <c r="OPO22" s="128" t="e">
        <f t="shared" si="166"/>
        <v>#REF!</v>
      </c>
      <c r="OPP22" s="128" t="e">
        <f t="shared" si="166"/>
        <v>#REF!</v>
      </c>
      <c r="OPQ22" s="128" t="e">
        <f t="shared" si="166"/>
        <v>#REF!</v>
      </c>
      <c r="OPR22" s="128" t="e">
        <f t="shared" si="166"/>
        <v>#REF!</v>
      </c>
      <c r="OPS22" s="128" t="e">
        <f t="shared" si="166"/>
        <v>#REF!</v>
      </c>
      <c r="OPT22" s="128" t="e">
        <f t="shared" si="166"/>
        <v>#REF!</v>
      </c>
      <c r="OPU22" s="128" t="e">
        <f t="shared" si="166"/>
        <v>#REF!</v>
      </c>
      <c r="OPV22" s="128" t="e">
        <f t="shared" si="166"/>
        <v>#REF!</v>
      </c>
      <c r="OPW22" s="128" t="e">
        <f t="shared" si="166"/>
        <v>#REF!</v>
      </c>
      <c r="OPX22" s="128" t="e">
        <f t="shared" si="166"/>
        <v>#REF!</v>
      </c>
      <c r="OPY22" s="128" t="e">
        <f t="shared" ref="OPY22:OSJ22" si="167">OQE22</f>
        <v>#REF!</v>
      </c>
      <c r="OPZ22" s="128" t="e">
        <f t="shared" si="167"/>
        <v>#REF!</v>
      </c>
      <c r="OQA22" s="128" t="e">
        <f t="shared" si="167"/>
        <v>#REF!</v>
      </c>
      <c r="OQB22" s="128" t="e">
        <f t="shared" si="167"/>
        <v>#REF!</v>
      </c>
      <c r="OQC22" s="128" t="e">
        <f t="shared" si="167"/>
        <v>#REF!</v>
      </c>
      <c r="OQD22" s="128" t="e">
        <f t="shared" si="167"/>
        <v>#REF!</v>
      </c>
      <c r="OQE22" s="128" t="e">
        <f t="shared" si="167"/>
        <v>#REF!</v>
      </c>
      <c r="OQF22" s="128" t="e">
        <f t="shared" si="167"/>
        <v>#REF!</v>
      </c>
      <c r="OQG22" s="128" t="e">
        <f t="shared" si="167"/>
        <v>#REF!</v>
      </c>
      <c r="OQH22" s="128" t="e">
        <f t="shared" si="167"/>
        <v>#REF!</v>
      </c>
      <c r="OQI22" s="128" t="e">
        <f t="shared" si="167"/>
        <v>#REF!</v>
      </c>
      <c r="OQJ22" s="128" t="e">
        <f t="shared" si="167"/>
        <v>#REF!</v>
      </c>
      <c r="OQK22" s="128" t="e">
        <f t="shared" si="167"/>
        <v>#REF!</v>
      </c>
      <c r="OQL22" s="128" t="e">
        <f t="shared" si="167"/>
        <v>#REF!</v>
      </c>
      <c r="OQM22" s="128" t="e">
        <f t="shared" si="167"/>
        <v>#REF!</v>
      </c>
      <c r="OQN22" s="128" t="e">
        <f t="shared" si="167"/>
        <v>#REF!</v>
      </c>
      <c r="OQO22" s="128" t="e">
        <f t="shared" si="167"/>
        <v>#REF!</v>
      </c>
      <c r="OQP22" s="128" t="e">
        <f t="shared" si="167"/>
        <v>#REF!</v>
      </c>
      <c r="OQQ22" s="128" t="e">
        <f t="shared" si="167"/>
        <v>#REF!</v>
      </c>
      <c r="OQR22" s="128" t="e">
        <f t="shared" si="167"/>
        <v>#REF!</v>
      </c>
      <c r="OQS22" s="128" t="e">
        <f t="shared" si="167"/>
        <v>#REF!</v>
      </c>
      <c r="OQT22" s="128" t="e">
        <f t="shared" si="167"/>
        <v>#REF!</v>
      </c>
      <c r="OQU22" s="128" t="e">
        <f t="shared" si="167"/>
        <v>#REF!</v>
      </c>
      <c r="OQV22" s="128" t="e">
        <f t="shared" si="167"/>
        <v>#REF!</v>
      </c>
      <c r="OQW22" s="128" t="e">
        <f t="shared" si="167"/>
        <v>#REF!</v>
      </c>
      <c r="OQX22" s="128" t="e">
        <f t="shared" si="167"/>
        <v>#REF!</v>
      </c>
      <c r="OQY22" s="128" t="e">
        <f t="shared" si="167"/>
        <v>#REF!</v>
      </c>
      <c r="OQZ22" s="128" t="e">
        <f t="shared" si="167"/>
        <v>#REF!</v>
      </c>
      <c r="ORA22" s="128" t="e">
        <f t="shared" si="167"/>
        <v>#REF!</v>
      </c>
      <c r="ORB22" s="128" t="e">
        <f t="shared" si="167"/>
        <v>#REF!</v>
      </c>
      <c r="ORC22" s="128" t="e">
        <f t="shared" si="167"/>
        <v>#REF!</v>
      </c>
      <c r="ORD22" s="128" t="e">
        <f t="shared" si="167"/>
        <v>#REF!</v>
      </c>
      <c r="ORE22" s="128" t="e">
        <f t="shared" si="167"/>
        <v>#REF!</v>
      </c>
      <c r="ORF22" s="128" t="e">
        <f t="shared" si="167"/>
        <v>#REF!</v>
      </c>
      <c r="ORG22" s="128" t="e">
        <f t="shared" si="167"/>
        <v>#REF!</v>
      </c>
      <c r="ORH22" s="128" t="e">
        <f t="shared" si="167"/>
        <v>#REF!</v>
      </c>
      <c r="ORI22" s="128" t="e">
        <f t="shared" si="167"/>
        <v>#REF!</v>
      </c>
      <c r="ORJ22" s="128" t="e">
        <f t="shared" si="167"/>
        <v>#REF!</v>
      </c>
      <c r="ORK22" s="128" t="e">
        <f t="shared" si="167"/>
        <v>#REF!</v>
      </c>
      <c r="ORL22" s="128" t="e">
        <f t="shared" si="167"/>
        <v>#REF!</v>
      </c>
      <c r="ORM22" s="128" t="e">
        <f t="shared" si="167"/>
        <v>#REF!</v>
      </c>
      <c r="ORN22" s="128" t="e">
        <f t="shared" si="167"/>
        <v>#REF!</v>
      </c>
      <c r="ORO22" s="128" t="e">
        <f t="shared" si="167"/>
        <v>#REF!</v>
      </c>
      <c r="ORP22" s="128" t="e">
        <f t="shared" si="167"/>
        <v>#REF!</v>
      </c>
      <c r="ORQ22" s="128" t="e">
        <f t="shared" si="167"/>
        <v>#REF!</v>
      </c>
      <c r="ORR22" s="128" t="e">
        <f t="shared" si="167"/>
        <v>#REF!</v>
      </c>
      <c r="ORS22" s="128" t="e">
        <f t="shared" si="167"/>
        <v>#REF!</v>
      </c>
      <c r="ORT22" s="128" t="e">
        <f t="shared" si="167"/>
        <v>#REF!</v>
      </c>
      <c r="ORU22" s="128" t="e">
        <f t="shared" si="167"/>
        <v>#REF!</v>
      </c>
      <c r="ORV22" s="128" t="e">
        <f t="shared" si="167"/>
        <v>#REF!</v>
      </c>
      <c r="ORW22" s="128" t="e">
        <f t="shared" si="167"/>
        <v>#REF!</v>
      </c>
      <c r="ORX22" s="128" t="e">
        <f t="shared" si="167"/>
        <v>#REF!</v>
      </c>
      <c r="ORY22" s="128" t="e">
        <f t="shared" si="167"/>
        <v>#REF!</v>
      </c>
      <c r="ORZ22" s="128" t="e">
        <f t="shared" si="167"/>
        <v>#REF!</v>
      </c>
      <c r="OSA22" s="128" t="e">
        <f t="shared" si="167"/>
        <v>#REF!</v>
      </c>
      <c r="OSB22" s="128" t="e">
        <f t="shared" si="167"/>
        <v>#REF!</v>
      </c>
      <c r="OSC22" s="128" t="e">
        <f t="shared" si="167"/>
        <v>#REF!</v>
      </c>
      <c r="OSD22" s="128" t="e">
        <f t="shared" si="167"/>
        <v>#REF!</v>
      </c>
      <c r="OSE22" s="128" t="e">
        <f t="shared" si="167"/>
        <v>#REF!</v>
      </c>
      <c r="OSF22" s="128" t="e">
        <f t="shared" si="167"/>
        <v>#REF!</v>
      </c>
      <c r="OSG22" s="128" t="e">
        <f t="shared" si="167"/>
        <v>#REF!</v>
      </c>
      <c r="OSH22" s="128" t="e">
        <f t="shared" si="167"/>
        <v>#REF!</v>
      </c>
      <c r="OSI22" s="128" t="e">
        <f t="shared" si="167"/>
        <v>#REF!</v>
      </c>
      <c r="OSJ22" s="128" t="e">
        <f t="shared" si="167"/>
        <v>#REF!</v>
      </c>
      <c r="OSK22" s="128" t="e">
        <f t="shared" ref="OSK22:OUV22" si="168">OSQ22</f>
        <v>#REF!</v>
      </c>
      <c r="OSL22" s="128" t="e">
        <f t="shared" si="168"/>
        <v>#REF!</v>
      </c>
      <c r="OSM22" s="128" t="e">
        <f t="shared" si="168"/>
        <v>#REF!</v>
      </c>
      <c r="OSN22" s="128" t="e">
        <f t="shared" si="168"/>
        <v>#REF!</v>
      </c>
      <c r="OSO22" s="128" t="e">
        <f t="shared" si="168"/>
        <v>#REF!</v>
      </c>
      <c r="OSP22" s="128" t="e">
        <f t="shared" si="168"/>
        <v>#REF!</v>
      </c>
      <c r="OSQ22" s="128" t="e">
        <f t="shared" si="168"/>
        <v>#REF!</v>
      </c>
      <c r="OSR22" s="128" t="e">
        <f t="shared" si="168"/>
        <v>#REF!</v>
      </c>
      <c r="OSS22" s="128" t="e">
        <f t="shared" si="168"/>
        <v>#REF!</v>
      </c>
      <c r="OST22" s="128" t="e">
        <f t="shared" si="168"/>
        <v>#REF!</v>
      </c>
      <c r="OSU22" s="128" t="e">
        <f t="shared" si="168"/>
        <v>#REF!</v>
      </c>
      <c r="OSV22" s="128" t="e">
        <f t="shared" si="168"/>
        <v>#REF!</v>
      </c>
      <c r="OSW22" s="128" t="e">
        <f t="shared" si="168"/>
        <v>#REF!</v>
      </c>
      <c r="OSX22" s="128" t="e">
        <f t="shared" si="168"/>
        <v>#REF!</v>
      </c>
      <c r="OSY22" s="128" t="e">
        <f t="shared" si="168"/>
        <v>#REF!</v>
      </c>
      <c r="OSZ22" s="128" t="e">
        <f t="shared" si="168"/>
        <v>#REF!</v>
      </c>
      <c r="OTA22" s="128" t="e">
        <f t="shared" si="168"/>
        <v>#REF!</v>
      </c>
      <c r="OTB22" s="128" t="e">
        <f t="shared" si="168"/>
        <v>#REF!</v>
      </c>
      <c r="OTC22" s="128" t="e">
        <f t="shared" si="168"/>
        <v>#REF!</v>
      </c>
      <c r="OTD22" s="128" t="e">
        <f t="shared" si="168"/>
        <v>#REF!</v>
      </c>
      <c r="OTE22" s="128" t="e">
        <f t="shared" si="168"/>
        <v>#REF!</v>
      </c>
      <c r="OTF22" s="128" t="e">
        <f t="shared" si="168"/>
        <v>#REF!</v>
      </c>
      <c r="OTG22" s="128" t="e">
        <f t="shared" si="168"/>
        <v>#REF!</v>
      </c>
      <c r="OTH22" s="128" t="e">
        <f t="shared" si="168"/>
        <v>#REF!</v>
      </c>
      <c r="OTI22" s="128" t="e">
        <f t="shared" si="168"/>
        <v>#REF!</v>
      </c>
      <c r="OTJ22" s="128" t="e">
        <f t="shared" si="168"/>
        <v>#REF!</v>
      </c>
      <c r="OTK22" s="128" t="e">
        <f t="shared" si="168"/>
        <v>#REF!</v>
      </c>
      <c r="OTL22" s="128" t="e">
        <f t="shared" si="168"/>
        <v>#REF!</v>
      </c>
      <c r="OTM22" s="128" t="e">
        <f t="shared" si="168"/>
        <v>#REF!</v>
      </c>
      <c r="OTN22" s="128" t="e">
        <f t="shared" si="168"/>
        <v>#REF!</v>
      </c>
      <c r="OTO22" s="128" t="e">
        <f t="shared" si="168"/>
        <v>#REF!</v>
      </c>
      <c r="OTP22" s="128" t="e">
        <f t="shared" si="168"/>
        <v>#REF!</v>
      </c>
      <c r="OTQ22" s="128" t="e">
        <f t="shared" si="168"/>
        <v>#REF!</v>
      </c>
      <c r="OTR22" s="128" t="e">
        <f t="shared" si="168"/>
        <v>#REF!</v>
      </c>
      <c r="OTS22" s="128" t="e">
        <f t="shared" si="168"/>
        <v>#REF!</v>
      </c>
      <c r="OTT22" s="128" t="e">
        <f t="shared" si="168"/>
        <v>#REF!</v>
      </c>
      <c r="OTU22" s="128" t="e">
        <f t="shared" si="168"/>
        <v>#REF!</v>
      </c>
      <c r="OTV22" s="128" t="e">
        <f t="shared" si="168"/>
        <v>#REF!</v>
      </c>
      <c r="OTW22" s="128" t="e">
        <f t="shared" si="168"/>
        <v>#REF!</v>
      </c>
      <c r="OTX22" s="128" t="e">
        <f t="shared" si="168"/>
        <v>#REF!</v>
      </c>
      <c r="OTY22" s="128" t="e">
        <f t="shared" si="168"/>
        <v>#REF!</v>
      </c>
      <c r="OTZ22" s="128" t="e">
        <f t="shared" si="168"/>
        <v>#REF!</v>
      </c>
      <c r="OUA22" s="128" t="e">
        <f t="shared" si="168"/>
        <v>#REF!</v>
      </c>
      <c r="OUB22" s="128" t="e">
        <f t="shared" si="168"/>
        <v>#REF!</v>
      </c>
      <c r="OUC22" s="128" t="e">
        <f t="shared" si="168"/>
        <v>#REF!</v>
      </c>
      <c r="OUD22" s="128" t="e">
        <f t="shared" si="168"/>
        <v>#REF!</v>
      </c>
      <c r="OUE22" s="128" t="e">
        <f t="shared" si="168"/>
        <v>#REF!</v>
      </c>
      <c r="OUF22" s="128" t="e">
        <f t="shared" si="168"/>
        <v>#REF!</v>
      </c>
      <c r="OUG22" s="128" t="e">
        <f t="shared" si="168"/>
        <v>#REF!</v>
      </c>
      <c r="OUH22" s="128" t="e">
        <f t="shared" si="168"/>
        <v>#REF!</v>
      </c>
      <c r="OUI22" s="128" t="e">
        <f t="shared" si="168"/>
        <v>#REF!</v>
      </c>
      <c r="OUJ22" s="128" t="e">
        <f t="shared" si="168"/>
        <v>#REF!</v>
      </c>
      <c r="OUK22" s="128" t="e">
        <f t="shared" si="168"/>
        <v>#REF!</v>
      </c>
      <c r="OUL22" s="128" t="e">
        <f t="shared" si="168"/>
        <v>#REF!</v>
      </c>
      <c r="OUM22" s="128" t="e">
        <f t="shared" si="168"/>
        <v>#REF!</v>
      </c>
      <c r="OUN22" s="128" t="e">
        <f t="shared" si="168"/>
        <v>#REF!</v>
      </c>
      <c r="OUO22" s="128" t="e">
        <f t="shared" si="168"/>
        <v>#REF!</v>
      </c>
      <c r="OUP22" s="128" t="e">
        <f t="shared" si="168"/>
        <v>#REF!</v>
      </c>
      <c r="OUQ22" s="128" t="e">
        <f t="shared" si="168"/>
        <v>#REF!</v>
      </c>
      <c r="OUR22" s="128" t="e">
        <f t="shared" si="168"/>
        <v>#REF!</v>
      </c>
      <c r="OUS22" s="128" t="e">
        <f t="shared" si="168"/>
        <v>#REF!</v>
      </c>
      <c r="OUT22" s="128" t="e">
        <f t="shared" si="168"/>
        <v>#REF!</v>
      </c>
      <c r="OUU22" s="128" t="e">
        <f t="shared" si="168"/>
        <v>#REF!</v>
      </c>
      <c r="OUV22" s="128" t="e">
        <f t="shared" si="168"/>
        <v>#REF!</v>
      </c>
      <c r="OUW22" s="128" t="e">
        <f t="shared" ref="OUW22:OXH22" si="169">OVC22</f>
        <v>#REF!</v>
      </c>
      <c r="OUX22" s="128" t="e">
        <f t="shared" si="169"/>
        <v>#REF!</v>
      </c>
      <c r="OUY22" s="128" t="e">
        <f t="shared" si="169"/>
        <v>#REF!</v>
      </c>
      <c r="OUZ22" s="128" t="e">
        <f t="shared" si="169"/>
        <v>#REF!</v>
      </c>
      <c r="OVA22" s="128" t="e">
        <f t="shared" si="169"/>
        <v>#REF!</v>
      </c>
      <c r="OVB22" s="128" t="e">
        <f t="shared" si="169"/>
        <v>#REF!</v>
      </c>
      <c r="OVC22" s="128" t="e">
        <f t="shared" si="169"/>
        <v>#REF!</v>
      </c>
      <c r="OVD22" s="128" t="e">
        <f t="shared" si="169"/>
        <v>#REF!</v>
      </c>
      <c r="OVE22" s="128" t="e">
        <f t="shared" si="169"/>
        <v>#REF!</v>
      </c>
      <c r="OVF22" s="128" t="e">
        <f t="shared" si="169"/>
        <v>#REF!</v>
      </c>
      <c r="OVG22" s="128" t="e">
        <f t="shared" si="169"/>
        <v>#REF!</v>
      </c>
      <c r="OVH22" s="128" t="e">
        <f t="shared" si="169"/>
        <v>#REF!</v>
      </c>
      <c r="OVI22" s="128" t="e">
        <f t="shared" si="169"/>
        <v>#REF!</v>
      </c>
      <c r="OVJ22" s="128" t="e">
        <f t="shared" si="169"/>
        <v>#REF!</v>
      </c>
      <c r="OVK22" s="128" t="e">
        <f t="shared" si="169"/>
        <v>#REF!</v>
      </c>
      <c r="OVL22" s="128" t="e">
        <f t="shared" si="169"/>
        <v>#REF!</v>
      </c>
      <c r="OVM22" s="128" t="e">
        <f t="shared" si="169"/>
        <v>#REF!</v>
      </c>
      <c r="OVN22" s="128" t="e">
        <f t="shared" si="169"/>
        <v>#REF!</v>
      </c>
      <c r="OVO22" s="128" t="e">
        <f t="shared" si="169"/>
        <v>#REF!</v>
      </c>
      <c r="OVP22" s="128" t="e">
        <f t="shared" si="169"/>
        <v>#REF!</v>
      </c>
      <c r="OVQ22" s="128" t="e">
        <f t="shared" si="169"/>
        <v>#REF!</v>
      </c>
      <c r="OVR22" s="128" t="e">
        <f t="shared" si="169"/>
        <v>#REF!</v>
      </c>
      <c r="OVS22" s="128" t="e">
        <f t="shared" si="169"/>
        <v>#REF!</v>
      </c>
      <c r="OVT22" s="128" t="e">
        <f t="shared" si="169"/>
        <v>#REF!</v>
      </c>
      <c r="OVU22" s="128" t="e">
        <f t="shared" si="169"/>
        <v>#REF!</v>
      </c>
      <c r="OVV22" s="128" t="e">
        <f t="shared" si="169"/>
        <v>#REF!</v>
      </c>
      <c r="OVW22" s="128" t="e">
        <f t="shared" si="169"/>
        <v>#REF!</v>
      </c>
      <c r="OVX22" s="128" t="e">
        <f t="shared" si="169"/>
        <v>#REF!</v>
      </c>
      <c r="OVY22" s="128" t="e">
        <f t="shared" si="169"/>
        <v>#REF!</v>
      </c>
      <c r="OVZ22" s="128" t="e">
        <f t="shared" si="169"/>
        <v>#REF!</v>
      </c>
      <c r="OWA22" s="128" t="e">
        <f t="shared" si="169"/>
        <v>#REF!</v>
      </c>
      <c r="OWB22" s="128" t="e">
        <f t="shared" si="169"/>
        <v>#REF!</v>
      </c>
      <c r="OWC22" s="128" t="e">
        <f t="shared" si="169"/>
        <v>#REF!</v>
      </c>
      <c r="OWD22" s="128" t="e">
        <f t="shared" si="169"/>
        <v>#REF!</v>
      </c>
      <c r="OWE22" s="128" t="e">
        <f t="shared" si="169"/>
        <v>#REF!</v>
      </c>
      <c r="OWF22" s="128" t="e">
        <f t="shared" si="169"/>
        <v>#REF!</v>
      </c>
      <c r="OWG22" s="128" t="e">
        <f t="shared" si="169"/>
        <v>#REF!</v>
      </c>
      <c r="OWH22" s="128" t="e">
        <f t="shared" si="169"/>
        <v>#REF!</v>
      </c>
      <c r="OWI22" s="128" t="e">
        <f t="shared" si="169"/>
        <v>#REF!</v>
      </c>
      <c r="OWJ22" s="128" t="e">
        <f t="shared" si="169"/>
        <v>#REF!</v>
      </c>
      <c r="OWK22" s="128" t="e">
        <f t="shared" si="169"/>
        <v>#REF!</v>
      </c>
      <c r="OWL22" s="128" t="e">
        <f t="shared" si="169"/>
        <v>#REF!</v>
      </c>
      <c r="OWM22" s="128" t="e">
        <f t="shared" si="169"/>
        <v>#REF!</v>
      </c>
      <c r="OWN22" s="128" t="e">
        <f t="shared" si="169"/>
        <v>#REF!</v>
      </c>
      <c r="OWO22" s="128" t="e">
        <f t="shared" si="169"/>
        <v>#REF!</v>
      </c>
      <c r="OWP22" s="128" t="e">
        <f t="shared" si="169"/>
        <v>#REF!</v>
      </c>
      <c r="OWQ22" s="128" t="e">
        <f t="shared" si="169"/>
        <v>#REF!</v>
      </c>
      <c r="OWR22" s="128" t="e">
        <f t="shared" si="169"/>
        <v>#REF!</v>
      </c>
      <c r="OWS22" s="128" t="e">
        <f t="shared" si="169"/>
        <v>#REF!</v>
      </c>
      <c r="OWT22" s="128" t="e">
        <f t="shared" si="169"/>
        <v>#REF!</v>
      </c>
      <c r="OWU22" s="128" t="e">
        <f t="shared" si="169"/>
        <v>#REF!</v>
      </c>
      <c r="OWV22" s="128" t="e">
        <f t="shared" si="169"/>
        <v>#REF!</v>
      </c>
      <c r="OWW22" s="128" t="e">
        <f t="shared" si="169"/>
        <v>#REF!</v>
      </c>
      <c r="OWX22" s="128" t="e">
        <f t="shared" si="169"/>
        <v>#REF!</v>
      </c>
      <c r="OWY22" s="128" t="e">
        <f t="shared" si="169"/>
        <v>#REF!</v>
      </c>
      <c r="OWZ22" s="128" t="e">
        <f t="shared" si="169"/>
        <v>#REF!</v>
      </c>
      <c r="OXA22" s="128" t="e">
        <f t="shared" si="169"/>
        <v>#REF!</v>
      </c>
      <c r="OXB22" s="128" t="e">
        <f t="shared" si="169"/>
        <v>#REF!</v>
      </c>
      <c r="OXC22" s="128" t="e">
        <f t="shared" si="169"/>
        <v>#REF!</v>
      </c>
      <c r="OXD22" s="128" t="e">
        <f t="shared" si="169"/>
        <v>#REF!</v>
      </c>
      <c r="OXE22" s="128" t="e">
        <f t="shared" si="169"/>
        <v>#REF!</v>
      </c>
      <c r="OXF22" s="128" t="e">
        <f t="shared" si="169"/>
        <v>#REF!</v>
      </c>
      <c r="OXG22" s="128" t="e">
        <f t="shared" si="169"/>
        <v>#REF!</v>
      </c>
      <c r="OXH22" s="128" t="e">
        <f t="shared" si="169"/>
        <v>#REF!</v>
      </c>
      <c r="OXI22" s="128" t="e">
        <f t="shared" ref="OXI22:OZT22" si="170">OXO22</f>
        <v>#REF!</v>
      </c>
      <c r="OXJ22" s="128" t="e">
        <f t="shared" si="170"/>
        <v>#REF!</v>
      </c>
      <c r="OXK22" s="128" t="e">
        <f t="shared" si="170"/>
        <v>#REF!</v>
      </c>
      <c r="OXL22" s="128" t="e">
        <f t="shared" si="170"/>
        <v>#REF!</v>
      </c>
      <c r="OXM22" s="128" t="e">
        <f t="shared" si="170"/>
        <v>#REF!</v>
      </c>
      <c r="OXN22" s="128" t="e">
        <f t="shared" si="170"/>
        <v>#REF!</v>
      </c>
      <c r="OXO22" s="128" t="e">
        <f t="shared" si="170"/>
        <v>#REF!</v>
      </c>
      <c r="OXP22" s="128" t="e">
        <f t="shared" si="170"/>
        <v>#REF!</v>
      </c>
      <c r="OXQ22" s="128" t="e">
        <f t="shared" si="170"/>
        <v>#REF!</v>
      </c>
      <c r="OXR22" s="128" t="e">
        <f t="shared" si="170"/>
        <v>#REF!</v>
      </c>
      <c r="OXS22" s="128" t="e">
        <f t="shared" si="170"/>
        <v>#REF!</v>
      </c>
      <c r="OXT22" s="128" t="e">
        <f t="shared" si="170"/>
        <v>#REF!</v>
      </c>
      <c r="OXU22" s="128" t="e">
        <f t="shared" si="170"/>
        <v>#REF!</v>
      </c>
      <c r="OXV22" s="128" t="e">
        <f t="shared" si="170"/>
        <v>#REF!</v>
      </c>
      <c r="OXW22" s="128" t="e">
        <f t="shared" si="170"/>
        <v>#REF!</v>
      </c>
      <c r="OXX22" s="128" t="e">
        <f t="shared" si="170"/>
        <v>#REF!</v>
      </c>
      <c r="OXY22" s="128" t="e">
        <f t="shared" si="170"/>
        <v>#REF!</v>
      </c>
      <c r="OXZ22" s="128" t="e">
        <f t="shared" si="170"/>
        <v>#REF!</v>
      </c>
      <c r="OYA22" s="128" t="e">
        <f t="shared" si="170"/>
        <v>#REF!</v>
      </c>
      <c r="OYB22" s="128" t="e">
        <f t="shared" si="170"/>
        <v>#REF!</v>
      </c>
      <c r="OYC22" s="128" t="e">
        <f t="shared" si="170"/>
        <v>#REF!</v>
      </c>
      <c r="OYD22" s="128" t="e">
        <f t="shared" si="170"/>
        <v>#REF!</v>
      </c>
      <c r="OYE22" s="128" t="e">
        <f t="shared" si="170"/>
        <v>#REF!</v>
      </c>
      <c r="OYF22" s="128" t="e">
        <f t="shared" si="170"/>
        <v>#REF!</v>
      </c>
      <c r="OYG22" s="128" t="e">
        <f t="shared" si="170"/>
        <v>#REF!</v>
      </c>
      <c r="OYH22" s="128" t="e">
        <f t="shared" si="170"/>
        <v>#REF!</v>
      </c>
      <c r="OYI22" s="128" t="e">
        <f t="shared" si="170"/>
        <v>#REF!</v>
      </c>
      <c r="OYJ22" s="128" t="e">
        <f t="shared" si="170"/>
        <v>#REF!</v>
      </c>
      <c r="OYK22" s="128" t="e">
        <f t="shared" si="170"/>
        <v>#REF!</v>
      </c>
      <c r="OYL22" s="128" t="e">
        <f t="shared" si="170"/>
        <v>#REF!</v>
      </c>
      <c r="OYM22" s="128" t="e">
        <f t="shared" si="170"/>
        <v>#REF!</v>
      </c>
      <c r="OYN22" s="128" t="e">
        <f t="shared" si="170"/>
        <v>#REF!</v>
      </c>
      <c r="OYO22" s="128" t="e">
        <f t="shared" si="170"/>
        <v>#REF!</v>
      </c>
      <c r="OYP22" s="128" t="e">
        <f t="shared" si="170"/>
        <v>#REF!</v>
      </c>
      <c r="OYQ22" s="128" t="e">
        <f t="shared" si="170"/>
        <v>#REF!</v>
      </c>
      <c r="OYR22" s="128" t="e">
        <f t="shared" si="170"/>
        <v>#REF!</v>
      </c>
      <c r="OYS22" s="128" t="e">
        <f t="shared" si="170"/>
        <v>#REF!</v>
      </c>
      <c r="OYT22" s="128" t="e">
        <f t="shared" si="170"/>
        <v>#REF!</v>
      </c>
      <c r="OYU22" s="128" t="e">
        <f t="shared" si="170"/>
        <v>#REF!</v>
      </c>
      <c r="OYV22" s="128" t="e">
        <f t="shared" si="170"/>
        <v>#REF!</v>
      </c>
      <c r="OYW22" s="128" t="e">
        <f t="shared" si="170"/>
        <v>#REF!</v>
      </c>
      <c r="OYX22" s="128" t="e">
        <f t="shared" si="170"/>
        <v>#REF!</v>
      </c>
      <c r="OYY22" s="128" t="e">
        <f t="shared" si="170"/>
        <v>#REF!</v>
      </c>
      <c r="OYZ22" s="128" t="e">
        <f t="shared" si="170"/>
        <v>#REF!</v>
      </c>
      <c r="OZA22" s="128" t="e">
        <f t="shared" si="170"/>
        <v>#REF!</v>
      </c>
      <c r="OZB22" s="128" t="e">
        <f t="shared" si="170"/>
        <v>#REF!</v>
      </c>
      <c r="OZC22" s="128" t="e">
        <f t="shared" si="170"/>
        <v>#REF!</v>
      </c>
      <c r="OZD22" s="128" t="e">
        <f t="shared" si="170"/>
        <v>#REF!</v>
      </c>
      <c r="OZE22" s="128" t="e">
        <f t="shared" si="170"/>
        <v>#REF!</v>
      </c>
      <c r="OZF22" s="128" t="e">
        <f t="shared" si="170"/>
        <v>#REF!</v>
      </c>
      <c r="OZG22" s="128" t="e">
        <f t="shared" si="170"/>
        <v>#REF!</v>
      </c>
      <c r="OZH22" s="128" t="e">
        <f t="shared" si="170"/>
        <v>#REF!</v>
      </c>
      <c r="OZI22" s="128" t="e">
        <f t="shared" si="170"/>
        <v>#REF!</v>
      </c>
      <c r="OZJ22" s="128" t="e">
        <f t="shared" si="170"/>
        <v>#REF!</v>
      </c>
      <c r="OZK22" s="128" t="e">
        <f t="shared" si="170"/>
        <v>#REF!</v>
      </c>
      <c r="OZL22" s="128" t="e">
        <f t="shared" si="170"/>
        <v>#REF!</v>
      </c>
      <c r="OZM22" s="128" t="e">
        <f t="shared" si="170"/>
        <v>#REF!</v>
      </c>
      <c r="OZN22" s="128" t="e">
        <f t="shared" si="170"/>
        <v>#REF!</v>
      </c>
      <c r="OZO22" s="128" t="e">
        <f t="shared" si="170"/>
        <v>#REF!</v>
      </c>
      <c r="OZP22" s="128" t="e">
        <f t="shared" si="170"/>
        <v>#REF!</v>
      </c>
      <c r="OZQ22" s="128" t="e">
        <f t="shared" si="170"/>
        <v>#REF!</v>
      </c>
      <c r="OZR22" s="128" t="e">
        <f t="shared" si="170"/>
        <v>#REF!</v>
      </c>
      <c r="OZS22" s="128" t="e">
        <f t="shared" si="170"/>
        <v>#REF!</v>
      </c>
      <c r="OZT22" s="128" t="e">
        <f t="shared" si="170"/>
        <v>#REF!</v>
      </c>
      <c r="OZU22" s="128" t="e">
        <f t="shared" ref="OZU22:PCF22" si="171">PAA22</f>
        <v>#REF!</v>
      </c>
      <c r="OZV22" s="128" t="e">
        <f t="shared" si="171"/>
        <v>#REF!</v>
      </c>
      <c r="OZW22" s="128" t="e">
        <f t="shared" si="171"/>
        <v>#REF!</v>
      </c>
      <c r="OZX22" s="128" t="e">
        <f t="shared" si="171"/>
        <v>#REF!</v>
      </c>
      <c r="OZY22" s="128" t="e">
        <f t="shared" si="171"/>
        <v>#REF!</v>
      </c>
      <c r="OZZ22" s="128" t="e">
        <f t="shared" si="171"/>
        <v>#REF!</v>
      </c>
      <c r="PAA22" s="128" t="e">
        <f t="shared" si="171"/>
        <v>#REF!</v>
      </c>
      <c r="PAB22" s="128" t="e">
        <f t="shared" si="171"/>
        <v>#REF!</v>
      </c>
      <c r="PAC22" s="128" t="e">
        <f t="shared" si="171"/>
        <v>#REF!</v>
      </c>
      <c r="PAD22" s="128" t="e">
        <f t="shared" si="171"/>
        <v>#REF!</v>
      </c>
      <c r="PAE22" s="128" t="e">
        <f t="shared" si="171"/>
        <v>#REF!</v>
      </c>
      <c r="PAF22" s="128" t="e">
        <f t="shared" si="171"/>
        <v>#REF!</v>
      </c>
      <c r="PAG22" s="128" t="e">
        <f t="shared" si="171"/>
        <v>#REF!</v>
      </c>
      <c r="PAH22" s="128" t="e">
        <f t="shared" si="171"/>
        <v>#REF!</v>
      </c>
      <c r="PAI22" s="128" t="e">
        <f t="shared" si="171"/>
        <v>#REF!</v>
      </c>
      <c r="PAJ22" s="128" t="e">
        <f t="shared" si="171"/>
        <v>#REF!</v>
      </c>
      <c r="PAK22" s="128" t="e">
        <f t="shared" si="171"/>
        <v>#REF!</v>
      </c>
      <c r="PAL22" s="128" t="e">
        <f t="shared" si="171"/>
        <v>#REF!</v>
      </c>
      <c r="PAM22" s="128" t="e">
        <f t="shared" si="171"/>
        <v>#REF!</v>
      </c>
      <c r="PAN22" s="128" t="e">
        <f t="shared" si="171"/>
        <v>#REF!</v>
      </c>
      <c r="PAO22" s="128" t="e">
        <f t="shared" si="171"/>
        <v>#REF!</v>
      </c>
      <c r="PAP22" s="128" t="e">
        <f t="shared" si="171"/>
        <v>#REF!</v>
      </c>
      <c r="PAQ22" s="128" t="e">
        <f t="shared" si="171"/>
        <v>#REF!</v>
      </c>
      <c r="PAR22" s="128" t="e">
        <f t="shared" si="171"/>
        <v>#REF!</v>
      </c>
      <c r="PAS22" s="128" t="e">
        <f t="shared" si="171"/>
        <v>#REF!</v>
      </c>
      <c r="PAT22" s="128" t="e">
        <f t="shared" si="171"/>
        <v>#REF!</v>
      </c>
      <c r="PAU22" s="128" t="e">
        <f t="shared" si="171"/>
        <v>#REF!</v>
      </c>
      <c r="PAV22" s="128" t="e">
        <f t="shared" si="171"/>
        <v>#REF!</v>
      </c>
      <c r="PAW22" s="128" t="e">
        <f t="shared" si="171"/>
        <v>#REF!</v>
      </c>
      <c r="PAX22" s="128" t="e">
        <f t="shared" si="171"/>
        <v>#REF!</v>
      </c>
      <c r="PAY22" s="128" t="e">
        <f t="shared" si="171"/>
        <v>#REF!</v>
      </c>
      <c r="PAZ22" s="128" t="e">
        <f t="shared" si="171"/>
        <v>#REF!</v>
      </c>
      <c r="PBA22" s="128" t="e">
        <f t="shared" si="171"/>
        <v>#REF!</v>
      </c>
      <c r="PBB22" s="128" t="e">
        <f t="shared" si="171"/>
        <v>#REF!</v>
      </c>
      <c r="PBC22" s="128" t="e">
        <f t="shared" si="171"/>
        <v>#REF!</v>
      </c>
      <c r="PBD22" s="128" t="e">
        <f t="shared" si="171"/>
        <v>#REF!</v>
      </c>
      <c r="PBE22" s="128" t="e">
        <f t="shared" si="171"/>
        <v>#REF!</v>
      </c>
      <c r="PBF22" s="128" t="e">
        <f t="shared" si="171"/>
        <v>#REF!</v>
      </c>
      <c r="PBG22" s="128" t="e">
        <f t="shared" si="171"/>
        <v>#REF!</v>
      </c>
      <c r="PBH22" s="128" t="e">
        <f t="shared" si="171"/>
        <v>#REF!</v>
      </c>
      <c r="PBI22" s="128" t="e">
        <f t="shared" si="171"/>
        <v>#REF!</v>
      </c>
      <c r="PBJ22" s="128" t="e">
        <f t="shared" si="171"/>
        <v>#REF!</v>
      </c>
      <c r="PBK22" s="128" t="e">
        <f t="shared" si="171"/>
        <v>#REF!</v>
      </c>
      <c r="PBL22" s="128" t="e">
        <f t="shared" si="171"/>
        <v>#REF!</v>
      </c>
      <c r="PBM22" s="128" t="e">
        <f t="shared" si="171"/>
        <v>#REF!</v>
      </c>
      <c r="PBN22" s="128" t="e">
        <f t="shared" si="171"/>
        <v>#REF!</v>
      </c>
      <c r="PBO22" s="128" t="e">
        <f t="shared" si="171"/>
        <v>#REF!</v>
      </c>
      <c r="PBP22" s="128" t="e">
        <f t="shared" si="171"/>
        <v>#REF!</v>
      </c>
      <c r="PBQ22" s="128" t="e">
        <f t="shared" si="171"/>
        <v>#REF!</v>
      </c>
      <c r="PBR22" s="128" t="e">
        <f t="shared" si="171"/>
        <v>#REF!</v>
      </c>
      <c r="PBS22" s="128" t="e">
        <f t="shared" si="171"/>
        <v>#REF!</v>
      </c>
      <c r="PBT22" s="128" t="e">
        <f t="shared" si="171"/>
        <v>#REF!</v>
      </c>
      <c r="PBU22" s="128" t="e">
        <f t="shared" si="171"/>
        <v>#REF!</v>
      </c>
      <c r="PBV22" s="128" t="e">
        <f t="shared" si="171"/>
        <v>#REF!</v>
      </c>
      <c r="PBW22" s="128" t="e">
        <f t="shared" si="171"/>
        <v>#REF!</v>
      </c>
      <c r="PBX22" s="128" t="e">
        <f t="shared" si="171"/>
        <v>#REF!</v>
      </c>
      <c r="PBY22" s="128" t="e">
        <f t="shared" si="171"/>
        <v>#REF!</v>
      </c>
      <c r="PBZ22" s="128" t="e">
        <f t="shared" si="171"/>
        <v>#REF!</v>
      </c>
      <c r="PCA22" s="128" t="e">
        <f t="shared" si="171"/>
        <v>#REF!</v>
      </c>
      <c r="PCB22" s="128" t="e">
        <f t="shared" si="171"/>
        <v>#REF!</v>
      </c>
      <c r="PCC22" s="128" t="e">
        <f t="shared" si="171"/>
        <v>#REF!</v>
      </c>
      <c r="PCD22" s="128" t="e">
        <f t="shared" si="171"/>
        <v>#REF!</v>
      </c>
      <c r="PCE22" s="128" t="e">
        <f t="shared" si="171"/>
        <v>#REF!</v>
      </c>
      <c r="PCF22" s="128" t="e">
        <f t="shared" si="171"/>
        <v>#REF!</v>
      </c>
      <c r="PCG22" s="128" t="e">
        <f t="shared" ref="PCG22:PER22" si="172">PCM22</f>
        <v>#REF!</v>
      </c>
      <c r="PCH22" s="128" t="e">
        <f t="shared" si="172"/>
        <v>#REF!</v>
      </c>
      <c r="PCI22" s="128" t="e">
        <f t="shared" si="172"/>
        <v>#REF!</v>
      </c>
      <c r="PCJ22" s="128" t="e">
        <f t="shared" si="172"/>
        <v>#REF!</v>
      </c>
      <c r="PCK22" s="128" t="e">
        <f t="shared" si="172"/>
        <v>#REF!</v>
      </c>
      <c r="PCL22" s="128" t="e">
        <f t="shared" si="172"/>
        <v>#REF!</v>
      </c>
      <c r="PCM22" s="128" t="e">
        <f t="shared" si="172"/>
        <v>#REF!</v>
      </c>
      <c r="PCN22" s="128" t="e">
        <f t="shared" si="172"/>
        <v>#REF!</v>
      </c>
      <c r="PCO22" s="128" t="e">
        <f t="shared" si="172"/>
        <v>#REF!</v>
      </c>
      <c r="PCP22" s="128" t="e">
        <f t="shared" si="172"/>
        <v>#REF!</v>
      </c>
      <c r="PCQ22" s="128" t="e">
        <f t="shared" si="172"/>
        <v>#REF!</v>
      </c>
      <c r="PCR22" s="128" t="e">
        <f t="shared" si="172"/>
        <v>#REF!</v>
      </c>
      <c r="PCS22" s="128" t="e">
        <f t="shared" si="172"/>
        <v>#REF!</v>
      </c>
      <c r="PCT22" s="128" t="e">
        <f t="shared" si="172"/>
        <v>#REF!</v>
      </c>
      <c r="PCU22" s="128" t="e">
        <f t="shared" si="172"/>
        <v>#REF!</v>
      </c>
      <c r="PCV22" s="128" t="e">
        <f t="shared" si="172"/>
        <v>#REF!</v>
      </c>
      <c r="PCW22" s="128" t="e">
        <f t="shared" si="172"/>
        <v>#REF!</v>
      </c>
      <c r="PCX22" s="128" t="e">
        <f t="shared" si="172"/>
        <v>#REF!</v>
      </c>
      <c r="PCY22" s="128" t="e">
        <f t="shared" si="172"/>
        <v>#REF!</v>
      </c>
      <c r="PCZ22" s="128" t="e">
        <f t="shared" si="172"/>
        <v>#REF!</v>
      </c>
      <c r="PDA22" s="128" t="e">
        <f t="shared" si="172"/>
        <v>#REF!</v>
      </c>
      <c r="PDB22" s="128" t="e">
        <f t="shared" si="172"/>
        <v>#REF!</v>
      </c>
      <c r="PDC22" s="128" t="e">
        <f t="shared" si="172"/>
        <v>#REF!</v>
      </c>
      <c r="PDD22" s="128" t="e">
        <f t="shared" si="172"/>
        <v>#REF!</v>
      </c>
      <c r="PDE22" s="128" t="e">
        <f t="shared" si="172"/>
        <v>#REF!</v>
      </c>
      <c r="PDF22" s="128" t="e">
        <f t="shared" si="172"/>
        <v>#REF!</v>
      </c>
      <c r="PDG22" s="128" t="e">
        <f t="shared" si="172"/>
        <v>#REF!</v>
      </c>
      <c r="PDH22" s="128" t="e">
        <f t="shared" si="172"/>
        <v>#REF!</v>
      </c>
      <c r="PDI22" s="128" t="e">
        <f t="shared" si="172"/>
        <v>#REF!</v>
      </c>
      <c r="PDJ22" s="128" t="e">
        <f t="shared" si="172"/>
        <v>#REF!</v>
      </c>
      <c r="PDK22" s="128" t="e">
        <f t="shared" si="172"/>
        <v>#REF!</v>
      </c>
      <c r="PDL22" s="128" t="e">
        <f t="shared" si="172"/>
        <v>#REF!</v>
      </c>
      <c r="PDM22" s="128" t="e">
        <f t="shared" si="172"/>
        <v>#REF!</v>
      </c>
      <c r="PDN22" s="128" t="e">
        <f t="shared" si="172"/>
        <v>#REF!</v>
      </c>
      <c r="PDO22" s="128" t="e">
        <f t="shared" si="172"/>
        <v>#REF!</v>
      </c>
      <c r="PDP22" s="128" t="e">
        <f t="shared" si="172"/>
        <v>#REF!</v>
      </c>
      <c r="PDQ22" s="128" t="e">
        <f t="shared" si="172"/>
        <v>#REF!</v>
      </c>
      <c r="PDR22" s="128" t="e">
        <f t="shared" si="172"/>
        <v>#REF!</v>
      </c>
      <c r="PDS22" s="128" t="e">
        <f t="shared" si="172"/>
        <v>#REF!</v>
      </c>
      <c r="PDT22" s="128" t="e">
        <f t="shared" si="172"/>
        <v>#REF!</v>
      </c>
      <c r="PDU22" s="128" t="e">
        <f t="shared" si="172"/>
        <v>#REF!</v>
      </c>
      <c r="PDV22" s="128" t="e">
        <f t="shared" si="172"/>
        <v>#REF!</v>
      </c>
      <c r="PDW22" s="128" t="e">
        <f t="shared" si="172"/>
        <v>#REF!</v>
      </c>
      <c r="PDX22" s="128" t="e">
        <f t="shared" si="172"/>
        <v>#REF!</v>
      </c>
      <c r="PDY22" s="128" t="e">
        <f t="shared" si="172"/>
        <v>#REF!</v>
      </c>
      <c r="PDZ22" s="128" t="e">
        <f t="shared" si="172"/>
        <v>#REF!</v>
      </c>
      <c r="PEA22" s="128" t="e">
        <f t="shared" si="172"/>
        <v>#REF!</v>
      </c>
      <c r="PEB22" s="128" t="e">
        <f t="shared" si="172"/>
        <v>#REF!</v>
      </c>
      <c r="PEC22" s="128" t="e">
        <f t="shared" si="172"/>
        <v>#REF!</v>
      </c>
      <c r="PED22" s="128" t="e">
        <f t="shared" si="172"/>
        <v>#REF!</v>
      </c>
      <c r="PEE22" s="128" t="e">
        <f t="shared" si="172"/>
        <v>#REF!</v>
      </c>
      <c r="PEF22" s="128" t="e">
        <f t="shared" si="172"/>
        <v>#REF!</v>
      </c>
      <c r="PEG22" s="128" t="e">
        <f t="shared" si="172"/>
        <v>#REF!</v>
      </c>
      <c r="PEH22" s="128" t="e">
        <f t="shared" si="172"/>
        <v>#REF!</v>
      </c>
      <c r="PEI22" s="128" t="e">
        <f t="shared" si="172"/>
        <v>#REF!</v>
      </c>
      <c r="PEJ22" s="128" t="e">
        <f t="shared" si="172"/>
        <v>#REF!</v>
      </c>
      <c r="PEK22" s="128" t="e">
        <f t="shared" si="172"/>
        <v>#REF!</v>
      </c>
      <c r="PEL22" s="128" t="e">
        <f t="shared" si="172"/>
        <v>#REF!</v>
      </c>
      <c r="PEM22" s="128" t="e">
        <f t="shared" si="172"/>
        <v>#REF!</v>
      </c>
      <c r="PEN22" s="128" t="e">
        <f t="shared" si="172"/>
        <v>#REF!</v>
      </c>
      <c r="PEO22" s="128" t="e">
        <f t="shared" si="172"/>
        <v>#REF!</v>
      </c>
      <c r="PEP22" s="128" t="e">
        <f t="shared" si="172"/>
        <v>#REF!</v>
      </c>
      <c r="PEQ22" s="128" t="e">
        <f t="shared" si="172"/>
        <v>#REF!</v>
      </c>
      <c r="PER22" s="128" t="e">
        <f t="shared" si="172"/>
        <v>#REF!</v>
      </c>
      <c r="PES22" s="128" t="e">
        <f t="shared" ref="PES22:PHD22" si="173">PEY22</f>
        <v>#REF!</v>
      </c>
      <c r="PET22" s="128" t="e">
        <f t="shared" si="173"/>
        <v>#REF!</v>
      </c>
      <c r="PEU22" s="128" t="e">
        <f t="shared" si="173"/>
        <v>#REF!</v>
      </c>
      <c r="PEV22" s="128" t="e">
        <f t="shared" si="173"/>
        <v>#REF!</v>
      </c>
      <c r="PEW22" s="128" t="e">
        <f t="shared" si="173"/>
        <v>#REF!</v>
      </c>
      <c r="PEX22" s="128" t="e">
        <f t="shared" si="173"/>
        <v>#REF!</v>
      </c>
      <c r="PEY22" s="128" t="e">
        <f t="shared" si="173"/>
        <v>#REF!</v>
      </c>
      <c r="PEZ22" s="128" t="e">
        <f t="shared" si="173"/>
        <v>#REF!</v>
      </c>
      <c r="PFA22" s="128" t="e">
        <f t="shared" si="173"/>
        <v>#REF!</v>
      </c>
      <c r="PFB22" s="128" t="e">
        <f t="shared" si="173"/>
        <v>#REF!</v>
      </c>
      <c r="PFC22" s="128" t="e">
        <f t="shared" si="173"/>
        <v>#REF!</v>
      </c>
      <c r="PFD22" s="128" t="e">
        <f t="shared" si="173"/>
        <v>#REF!</v>
      </c>
      <c r="PFE22" s="128" t="e">
        <f t="shared" si="173"/>
        <v>#REF!</v>
      </c>
      <c r="PFF22" s="128" t="e">
        <f t="shared" si="173"/>
        <v>#REF!</v>
      </c>
      <c r="PFG22" s="128" t="e">
        <f t="shared" si="173"/>
        <v>#REF!</v>
      </c>
      <c r="PFH22" s="128" t="e">
        <f t="shared" si="173"/>
        <v>#REF!</v>
      </c>
      <c r="PFI22" s="128" t="e">
        <f t="shared" si="173"/>
        <v>#REF!</v>
      </c>
      <c r="PFJ22" s="128" t="e">
        <f t="shared" si="173"/>
        <v>#REF!</v>
      </c>
      <c r="PFK22" s="128" t="e">
        <f t="shared" si="173"/>
        <v>#REF!</v>
      </c>
      <c r="PFL22" s="128" t="e">
        <f t="shared" si="173"/>
        <v>#REF!</v>
      </c>
      <c r="PFM22" s="128" t="e">
        <f t="shared" si="173"/>
        <v>#REF!</v>
      </c>
      <c r="PFN22" s="128" t="e">
        <f t="shared" si="173"/>
        <v>#REF!</v>
      </c>
      <c r="PFO22" s="128" t="e">
        <f t="shared" si="173"/>
        <v>#REF!</v>
      </c>
      <c r="PFP22" s="128" t="e">
        <f t="shared" si="173"/>
        <v>#REF!</v>
      </c>
      <c r="PFQ22" s="128" t="e">
        <f t="shared" si="173"/>
        <v>#REF!</v>
      </c>
      <c r="PFR22" s="128" t="e">
        <f t="shared" si="173"/>
        <v>#REF!</v>
      </c>
      <c r="PFS22" s="128" t="e">
        <f t="shared" si="173"/>
        <v>#REF!</v>
      </c>
      <c r="PFT22" s="128" t="e">
        <f t="shared" si="173"/>
        <v>#REF!</v>
      </c>
      <c r="PFU22" s="128" t="e">
        <f t="shared" si="173"/>
        <v>#REF!</v>
      </c>
      <c r="PFV22" s="128" t="e">
        <f t="shared" si="173"/>
        <v>#REF!</v>
      </c>
      <c r="PFW22" s="128" t="e">
        <f t="shared" si="173"/>
        <v>#REF!</v>
      </c>
      <c r="PFX22" s="128" t="e">
        <f t="shared" si="173"/>
        <v>#REF!</v>
      </c>
      <c r="PFY22" s="128" t="e">
        <f t="shared" si="173"/>
        <v>#REF!</v>
      </c>
      <c r="PFZ22" s="128" t="e">
        <f t="shared" si="173"/>
        <v>#REF!</v>
      </c>
      <c r="PGA22" s="128" t="e">
        <f t="shared" si="173"/>
        <v>#REF!</v>
      </c>
      <c r="PGB22" s="128" t="e">
        <f t="shared" si="173"/>
        <v>#REF!</v>
      </c>
      <c r="PGC22" s="128" t="e">
        <f t="shared" si="173"/>
        <v>#REF!</v>
      </c>
      <c r="PGD22" s="128" t="e">
        <f t="shared" si="173"/>
        <v>#REF!</v>
      </c>
      <c r="PGE22" s="128" t="e">
        <f t="shared" si="173"/>
        <v>#REF!</v>
      </c>
      <c r="PGF22" s="128" t="e">
        <f t="shared" si="173"/>
        <v>#REF!</v>
      </c>
      <c r="PGG22" s="128" t="e">
        <f t="shared" si="173"/>
        <v>#REF!</v>
      </c>
      <c r="PGH22" s="128" t="e">
        <f t="shared" si="173"/>
        <v>#REF!</v>
      </c>
      <c r="PGI22" s="128" t="e">
        <f t="shared" si="173"/>
        <v>#REF!</v>
      </c>
      <c r="PGJ22" s="128" t="e">
        <f t="shared" si="173"/>
        <v>#REF!</v>
      </c>
      <c r="PGK22" s="128" t="e">
        <f t="shared" si="173"/>
        <v>#REF!</v>
      </c>
      <c r="PGL22" s="128" t="e">
        <f t="shared" si="173"/>
        <v>#REF!</v>
      </c>
      <c r="PGM22" s="128" t="e">
        <f t="shared" si="173"/>
        <v>#REF!</v>
      </c>
      <c r="PGN22" s="128" t="e">
        <f t="shared" si="173"/>
        <v>#REF!</v>
      </c>
      <c r="PGO22" s="128" t="e">
        <f t="shared" si="173"/>
        <v>#REF!</v>
      </c>
      <c r="PGP22" s="128" t="e">
        <f t="shared" si="173"/>
        <v>#REF!</v>
      </c>
      <c r="PGQ22" s="128" t="e">
        <f t="shared" si="173"/>
        <v>#REF!</v>
      </c>
      <c r="PGR22" s="128" t="e">
        <f t="shared" si="173"/>
        <v>#REF!</v>
      </c>
      <c r="PGS22" s="128" t="e">
        <f t="shared" si="173"/>
        <v>#REF!</v>
      </c>
      <c r="PGT22" s="128" t="e">
        <f t="shared" si="173"/>
        <v>#REF!</v>
      </c>
      <c r="PGU22" s="128" t="e">
        <f t="shared" si="173"/>
        <v>#REF!</v>
      </c>
      <c r="PGV22" s="128" t="e">
        <f t="shared" si="173"/>
        <v>#REF!</v>
      </c>
      <c r="PGW22" s="128" t="e">
        <f t="shared" si="173"/>
        <v>#REF!</v>
      </c>
      <c r="PGX22" s="128" t="e">
        <f t="shared" si="173"/>
        <v>#REF!</v>
      </c>
      <c r="PGY22" s="128" t="e">
        <f t="shared" si="173"/>
        <v>#REF!</v>
      </c>
      <c r="PGZ22" s="128" t="e">
        <f t="shared" si="173"/>
        <v>#REF!</v>
      </c>
      <c r="PHA22" s="128" t="e">
        <f t="shared" si="173"/>
        <v>#REF!</v>
      </c>
      <c r="PHB22" s="128" t="e">
        <f t="shared" si="173"/>
        <v>#REF!</v>
      </c>
      <c r="PHC22" s="128" t="e">
        <f t="shared" si="173"/>
        <v>#REF!</v>
      </c>
      <c r="PHD22" s="128" t="e">
        <f t="shared" si="173"/>
        <v>#REF!</v>
      </c>
      <c r="PHE22" s="128" t="e">
        <f t="shared" ref="PHE22:PJP22" si="174">PHK22</f>
        <v>#REF!</v>
      </c>
      <c r="PHF22" s="128" t="e">
        <f t="shared" si="174"/>
        <v>#REF!</v>
      </c>
      <c r="PHG22" s="128" t="e">
        <f t="shared" si="174"/>
        <v>#REF!</v>
      </c>
      <c r="PHH22" s="128" t="e">
        <f t="shared" si="174"/>
        <v>#REF!</v>
      </c>
      <c r="PHI22" s="128" t="e">
        <f t="shared" si="174"/>
        <v>#REF!</v>
      </c>
      <c r="PHJ22" s="128" t="e">
        <f t="shared" si="174"/>
        <v>#REF!</v>
      </c>
      <c r="PHK22" s="128" t="e">
        <f t="shared" si="174"/>
        <v>#REF!</v>
      </c>
      <c r="PHL22" s="128" t="e">
        <f t="shared" si="174"/>
        <v>#REF!</v>
      </c>
      <c r="PHM22" s="128" t="e">
        <f t="shared" si="174"/>
        <v>#REF!</v>
      </c>
      <c r="PHN22" s="128" t="e">
        <f t="shared" si="174"/>
        <v>#REF!</v>
      </c>
      <c r="PHO22" s="128" t="e">
        <f t="shared" si="174"/>
        <v>#REF!</v>
      </c>
      <c r="PHP22" s="128" t="e">
        <f t="shared" si="174"/>
        <v>#REF!</v>
      </c>
      <c r="PHQ22" s="128" t="e">
        <f t="shared" si="174"/>
        <v>#REF!</v>
      </c>
      <c r="PHR22" s="128" t="e">
        <f t="shared" si="174"/>
        <v>#REF!</v>
      </c>
      <c r="PHS22" s="128" t="e">
        <f t="shared" si="174"/>
        <v>#REF!</v>
      </c>
      <c r="PHT22" s="128" t="e">
        <f t="shared" si="174"/>
        <v>#REF!</v>
      </c>
      <c r="PHU22" s="128" t="e">
        <f t="shared" si="174"/>
        <v>#REF!</v>
      </c>
      <c r="PHV22" s="128" t="e">
        <f t="shared" si="174"/>
        <v>#REF!</v>
      </c>
      <c r="PHW22" s="128" t="e">
        <f t="shared" si="174"/>
        <v>#REF!</v>
      </c>
      <c r="PHX22" s="128" t="e">
        <f t="shared" si="174"/>
        <v>#REF!</v>
      </c>
      <c r="PHY22" s="128" t="e">
        <f t="shared" si="174"/>
        <v>#REF!</v>
      </c>
      <c r="PHZ22" s="128" t="e">
        <f t="shared" si="174"/>
        <v>#REF!</v>
      </c>
      <c r="PIA22" s="128" t="e">
        <f t="shared" si="174"/>
        <v>#REF!</v>
      </c>
      <c r="PIB22" s="128" t="e">
        <f t="shared" si="174"/>
        <v>#REF!</v>
      </c>
      <c r="PIC22" s="128" t="e">
        <f t="shared" si="174"/>
        <v>#REF!</v>
      </c>
      <c r="PID22" s="128" t="e">
        <f t="shared" si="174"/>
        <v>#REF!</v>
      </c>
      <c r="PIE22" s="128" t="e">
        <f t="shared" si="174"/>
        <v>#REF!</v>
      </c>
      <c r="PIF22" s="128" t="e">
        <f t="shared" si="174"/>
        <v>#REF!</v>
      </c>
      <c r="PIG22" s="128" t="e">
        <f t="shared" si="174"/>
        <v>#REF!</v>
      </c>
      <c r="PIH22" s="128" t="e">
        <f t="shared" si="174"/>
        <v>#REF!</v>
      </c>
      <c r="PII22" s="128" t="e">
        <f t="shared" si="174"/>
        <v>#REF!</v>
      </c>
      <c r="PIJ22" s="128" t="e">
        <f t="shared" si="174"/>
        <v>#REF!</v>
      </c>
      <c r="PIK22" s="128" t="e">
        <f t="shared" si="174"/>
        <v>#REF!</v>
      </c>
      <c r="PIL22" s="128" t="e">
        <f t="shared" si="174"/>
        <v>#REF!</v>
      </c>
      <c r="PIM22" s="128" t="e">
        <f t="shared" si="174"/>
        <v>#REF!</v>
      </c>
      <c r="PIN22" s="128" t="e">
        <f t="shared" si="174"/>
        <v>#REF!</v>
      </c>
      <c r="PIO22" s="128" t="e">
        <f t="shared" si="174"/>
        <v>#REF!</v>
      </c>
      <c r="PIP22" s="128" t="e">
        <f t="shared" si="174"/>
        <v>#REF!</v>
      </c>
      <c r="PIQ22" s="128" t="e">
        <f t="shared" si="174"/>
        <v>#REF!</v>
      </c>
      <c r="PIR22" s="128" t="e">
        <f t="shared" si="174"/>
        <v>#REF!</v>
      </c>
      <c r="PIS22" s="128" t="e">
        <f t="shared" si="174"/>
        <v>#REF!</v>
      </c>
      <c r="PIT22" s="128" t="e">
        <f t="shared" si="174"/>
        <v>#REF!</v>
      </c>
      <c r="PIU22" s="128" t="e">
        <f t="shared" si="174"/>
        <v>#REF!</v>
      </c>
      <c r="PIV22" s="128" t="e">
        <f t="shared" si="174"/>
        <v>#REF!</v>
      </c>
      <c r="PIW22" s="128" t="e">
        <f t="shared" si="174"/>
        <v>#REF!</v>
      </c>
      <c r="PIX22" s="128" t="e">
        <f t="shared" si="174"/>
        <v>#REF!</v>
      </c>
      <c r="PIY22" s="128" t="e">
        <f t="shared" si="174"/>
        <v>#REF!</v>
      </c>
      <c r="PIZ22" s="128" t="e">
        <f t="shared" si="174"/>
        <v>#REF!</v>
      </c>
      <c r="PJA22" s="128" t="e">
        <f t="shared" si="174"/>
        <v>#REF!</v>
      </c>
      <c r="PJB22" s="128" t="e">
        <f t="shared" si="174"/>
        <v>#REF!</v>
      </c>
      <c r="PJC22" s="128" t="e">
        <f t="shared" si="174"/>
        <v>#REF!</v>
      </c>
      <c r="PJD22" s="128" t="e">
        <f t="shared" si="174"/>
        <v>#REF!</v>
      </c>
      <c r="PJE22" s="128" t="e">
        <f t="shared" si="174"/>
        <v>#REF!</v>
      </c>
      <c r="PJF22" s="128" t="e">
        <f t="shared" si="174"/>
        <v>#REF!</v>
      </c>
      <c r="PJG22" s="128" t="e">
        <f t="shared" si="174"/>
        <v>#REF!</v>
      </c>
      <c r="PJH22" s="128" t="e">
        <f t="shared" si="174"/>
        <v>#REF!</v>
      </c>
      <c r="PJI22" s="128" t="e">
        <f t="shared" si="174"/>
        <v>#REF!</v>
      </c>
      <c r="PJJ22" s="128" t="e">
        <f t="shared" si="174"/>
        <v>#REF!</v>
      </c>
      <c r="PJK22" s="128" t="e">
        <f t="shared" si="174"/>
        <v>#REF!</v>
      </c>
      <c r="PJL22" s="128" t="e">
        <f t="shared" si="174"/>
        <v>#REF!</v>
      </c>
      <c r="PJM22" s="128" t="e">
        <f t="shared" si="174"/>
        <v>#REF!</v>
      </c>
      <c r="PJN22" s="128" t="e">
        <f t="shared" si="174"/>
        <v>#REF!</v>
      </c>
      <c r="PJO22" s="128" t="e">
        <f t="shared" si="174"/>
        <v>#REF!</v>
      </c>
      <c r="PJP22" s="128" t="e">
        <f t="shared" si="174"/>
        <v>#REF!</v>
      </c>
      <c r="PJQ22" s="128" t="e">
        <f t="shared" ref="PJQ22:PMB22" si="175">PJW22</f>
        <v>#REF!</v>
      </c>
      <c r="PJR22" s="128" t="e">
        <f t="shared" si="175"/>
        <v>#REF!</v>
      </c>
      <c r="PJS22" s="128" t="e">
        <f t="shared" si="175"/>
        <v>#REF!</v>
      </c>
      <c r="PJT22" s="128" t="e">
        <f t="shared" si="175"/>
        <v>#REF!</v>
      </c>
      <c r="PJU22" s="128" t="e">
        <f t="shared" si="175"/>
        <v>#REF!</v>
      </c>
      <c r="PJV22" s="128" t="e">
        <f t="shared" si="175"/>
        <v>#REF!</v>
      </c>
      <c r="PJW22" s="128" t="e">
        <f t="shared" si="175"/>
        <v>#REF!</v>
      </c>
      <c r="PJX22" s="128" t="e">
        <f t="shared" si="175"/>
        <v>#REF!</v>
      </c>
      <c r="PJY22" s="128" t="e">
        <f t="shared" si="175"/>
        <v>#REF!</v>
      </c>
      <c r="PJZ22" s="128" t="e">
        <f t="shared" si="175"/>
        <v>#REF!</v>
      </c>
      <c r="PKA22" s="128" t="e">
        <f t="shared" si="175"/>
        <v>#REF!</v>
      </c>
      <c r="PKB22" s="128" t="e">
        <f t="shared" si="175"/>
        <v>#REF!</v>
      </c>
      <c r="PKC22" s="128" t="e">
        <f t="shared" si="175"/>
        <v>#REF!</v>
      </c>
      <c r="PKD22" s="128" t="e">
        <f t="shared" si="175"/>
        <v>#REF!</v>
      </c>
      <c r="PKE22" s="128" t="e">
        <f t="shared" si="175"/>
        <v>#REF!</v>
      </c>
      <c r="PKF22" s="128" t="e">
        <f t="shared" si="175"/>
        <v>#REF!</v>
      </c>
      <c r="PKG22" s="128" t="e">
        <f t="shared" si="175"/>
        <v>#REF!</v>
      </c>
      <c r="PKH22" s="128" t="e">
        <f t="shared" si="175"/>
        <v>#REF!</v>
      </c>
      <c r="PKI22" s="128" t="e">
        <f t="shared" si="175"/>
        <v>#REF!</v>
      </c>
      <c r="PKJ22" s="128" t="e">
        <f t="shared" si="175"/>
        <v>#REF!</v>
      </c>
      <c r="PKK22" s="128" t="e">
        <f t="shared" si="175"/>
        <v>#REF!</v>
      </c>
      <c r="PKL22" s="128" t="e">
        <f t="shared" si="175"/>
        <v>#REF!</v>
      </c>
      <c r="PKM22" s="128" t="e">
        <f t="shared" si="175"/>
        <v>#REF!</v>
      </c>
      <c r="PKN22" s="128" t="e">
        <f t="shared" si="175"/>
        <v>#REF!</v>
      </c>
      <c r="PKO22" s="128" t="e">
        <f t="shared" si="175"/>
        <v>#REF!</v>
      </c>
      <c r="PKP22" s="128" t="e">
        <f t="shared" si="175"/>
        <v>#REF!</v>
      </c>
      <c r="PKQ22" s="128" t="e">
        <f t="shared" si="175"/>
        <v>#REF!</v>
      </c>
      <c r="PKR22" s="128" t="e">
        <f t="shared" si="175"/>
        <v>#REF!</v>
      </c>
      <c r="PKS22" s="128" t="e">
        <f t="shared" si="175"/>
        <v>#REF!</v>
      </c>
      <c r="PKT22" s="128" t="e">
        <f t="shared" si="175"/>
        <v>#REF!</v>
      </c>
      <c r="PKU22" s="128" t="e">
        <f t="shared" si="175"/>
        <v>#REF!</v>
      </c>
      <c r="PKV22" s="128" t="e">
        <f t="shared" si="175"/>
        <v>#REF!</v>
      </c>
      <c r="PKW22" s="128" t="e">
        <f t="shared" si="175"/>
        <v>#REF!</v>
      </c>
      <c r="PKX22" s="128" t="e">
        <f t="shared" si="175"/>
        <v>#REF!</v>
      </c>
      <c r="PKY22" s="128" t="e">
        <f t="shared" si="175"/>
        <v>#REF!</v>
      </c>
      <c r="PKZ22" s="128" t="e">
        <f t="shared" si="175"/>
        <v>#REF!</v>
      </c>
      <c r="PLA22" s="128" t="e">
        <f t="shared" si="175"/>
        <v>#REF!</v>
      </c>
      <c r="PLB22" s="128" t="e">
        <f t="shared" si="175"/>
        <v>#REF!</v>
      </c>
      <c r="PLC22" s="128" t="e">
        <f t="shared" si="175"/>
        <v>#REF!</v>
      </c>
      <c r="PLD22" s="128" t="e">
        <f t="shared" si="175"/>
        <v>#REF!</v>
      </c>
      <c r="PLE22" s="128" t="e">
        <f t="shared" si="175"/>
        <v>#REF!</v>
      </c>
      <c r="PLF22" s="128" t="e">
        <f t="shared" si="175"/>
        <v>#REF!</v>
      </c>
      <c r="PLG22" s="128" t="e">
        <f t="shared" si="175"/>
        <v>#REF!</v>
      </c>
      <c r="PLH22" s="128" t="e">
        <f t="shared" si="175"/>
        <v>#REF!</v>
      </c>
      <c r="PLI22" s="128" t="e">
        <f t="shared" si="175"/>
        <v>#REF!</v>
      </c>
      <c r="PLJ22" s="128" t="e">
        <f t="shared" si="175"/>
        <v>#REF!</v>
      </c>
      <c r="PLK22" s="128" t="e">
        <f t="shared" si="175"/>
        <v>#REF!</v>
      </c>
      <c r="PLL22" s="128" t="e">
        <f t="shared" si="175"/>
        <v>#REF!</v>
      </c>
      <c r="PLM22" s="128" t="e">
        <f t="shared" si="175"/>
        <v>#REF!</v>
      </c>
      <c r="PLN22" s="128" t="e">
        <f t="shared" si="175"/>
        <v>#REF!</v>
      </c>
      <c r="PLO22" s="128" t="e">
        <f t="shared" si="175"/>
        <v>#REF!</v>
      </c>
      <c r="PLP22" s="128" t="e">
        <f t="shared" si="175"/>
        <v>#REF!</v>
      </c>
      <c r="PLQ22" s="128" t="e">
        <f t="shared" si="175"/>
        <v>#REF!</v>
      </c>
      <c r="PLR22" s="128" t="e">
        <f t="shared" si="175"/>
        <v>#REF!</v>
      </c>
      <c r="PLS22" s="128" t="e">
        <f t="shared" si="175"/>
        <v>#REF!</v>
      </c>
      <c r="PLT22" s="128" t="e">
        <f t="shared" si="175"/>
        <v>#REF!</v>
      </c>
      <c r="PLU22" s="128" t="e">
        <f t="shared" si="175"/>
        <v>#REF!</v>
      </c>
      <c r="PLV22" s="128" t="e">
        <f t="shared" si="175"/>
        <v>#REF!</v>
      </c>
      <c r="PLW22" s="128" t="e">
        <f t="shared" si="175"/>
        <v>#REF!</v>
      </c>
      <c r="PLX22" s="128" t="e">
        <f t="shared" si="175"/>
        <v>#REF!</v>
      </c>
      <c r="PLY22" s="128" t="e">
        <f t="shared" si="175"/>
        <v>#REF!</v>
      </c>
      <c r="PLZ22" s="128" t="e">
        <f t="shared" si="175"/>
        <v>#REF!</v>
      </c>
      <c r="PMA22" s="128" t="e">
        <f t="shared" si="175"/>
        <v>#REF!</v>
      </c>
      <c r="PMB22" s="128" t="e">
        <f t="shared" si="175"/>
        <v>#REF!</v>
      </c>
      <c r="PMC22" s="128" t="e">
        <f t="shared" ref="PMC22:PON22" si="176">PMI22</f>
        <v>#REF!</v>
      </c>
      <c r="PMD22" s="128" t="e">
        <f t="shared" si="176"/>
        <v>#REF!</v>
      </c>
      <c r="PME22" s="128" t="e">
        <f t="shared" si="176"/>
        <v>#REF!</v>
      </c>
      <c r="PMF22" s="128" t="e">
        <f t="shared" si="176"/>
        <v>#REF!</v>
      </c>
      <c r="PMG22" s="128" t="e">
        <f t="shared" si="176"/>
        <v>#REF!</v>
      </c>
      <c r="PMH22" s="128" t="e">
        <f t="shared" si="176"/>
        <v>#REF!</v>
      </c>
      <c r="PMI22" s="128" t="e">
        <f t="shared" si="176"/>
        <v>#REF!</v>
      </c>
      <c r="PMJ22" s="128" t="e">
        <f t="shared" si="176"/>
        <v>#REF!</v>
      </c>
      <c r="PMK22" s="128" t="e">
        <f t="shared" si="176"/>
        <v>#REF!</v>
      </c>
      <c r="PML22" s="128" t="e">
        <f t="shared" si="176"/>
        <v>#REF!</v>
      </c>
      <c r="PMM22" s="128" t="e">
        <f t="shared" si="176"/>
        <v>#REF!</v>
      </c>
      <c r="PMN22" s="128" t="e">
        <f t="shared" si="176"/>
        <v>#REF!</v>
      </c>
      <c r="PMO22" s="128" t="e">
        <f t="shared" si="176"/>
        <v>#REF!</v>
      </c>
      <c r="PMP22" s="128" t="e">
        <f t="shared" si="176"/>
        <v>#REF!</v>
      </c>
      <c r="PMQ22" s="128" t="e">
        <f t="shared" si="176"/>
        <v>#REF!</v>
      </c>
      <c r="PMR22" s="128" t="e">
        <f t="shared" si="176"/>
        <v>#REF!</v>
      </c>
      <c r="PMS22" s="128" t="e">
        <f t="shared" si="176"/>
        <v>#REF!</v>
      </c>
      <c r="PMT22" s="128" t="e">
        <f t="shared" si="176"/>
        <v>#REF!</v>
      </c>
      <c r="PMU22" s="128" t="e">
        <f t="shared" si="176"/>
        <v>#REF!</v>
      </c>
      <c r="PMV22" s="128" t="e">
        <f t="shared" si="176"/>
        <v>#REF!</v>
      </c>
      <c r="PMW22" s="128" t="e">
        <f t="shared" si="176"/>
        <v>#REF!</v>
      </c>
      <c r="PMX22" s="128" t="e">
        <f t="shared" si="176"/>
        <v>#REF!</v>
      </c>
      <c r="PMY22" s="128" t="e">
        <f t="shared" si="176"/>
        <v>#REF!</v>
      </c>
      <c r="PMZ22" s="128" t="e">
        <f t="shared" si="176"/>
        <v>#REF!</v>
      </c>
      <c r="PNA22" s="128" t="e">
        <f t="shared" si="176"/>
        <v>#REF!</v>
      </c>
      <c r="PNB22" s="128" t="e">
        <f t="shared" si="176"/>
        <v>#REF!</v>
      </c>
      <c r="PNC22" s="128" t="e">
        <f t="shared" si="176"/>
        <v>#REF!</v>
      </c>
      <c r="PND22" s="128" t="e">
        <f t="shared" si="176"/>
        <v>#REF!</v>
      </c>
      <c r="PNE22" s="128" t="e">
        <f t="shared" si="176"/>
        <v>#REF!</v>
      </c>
      <c r="PNF22" s="128" t="e">
        <f t="shared" si="176"/>
        <v>#REF!</v>
      </c>
      <c r="PNG22" s="128" t="e">
        <f t="shared" si="176"/>
        <v>#REF!</v>
      </c>
      <c r="PNH22" s="128" t="e">
        <f t="shared" si="176"/>
        <v>#REF!</v>
      </c>
      <c r="PNI22" s="128" t="e">
        <f t="shared" si="176"/>
        <v>#REF!</v>
      </c>
      <c r="PNJ22" s="128" t="e">
        <f t="shared" si="176"/>
        <v>#REF!</v>
      </c>
      <c r="PNK22" s="128" t="e">
        <f t="shared" si="176"/>
        <v>#REF!</v>
      </c>
      <c r="PNL22" s="128" t="e">
        <f t="shared" si="176"/>
        <v>#REF!</v>
      </c>
      <c r="PNM22" s="128" t="e">
        <f t="shared" si="176"/>
        <v>#REF!</v>
      </c>
      <c r="PNN22" s="128" t="e">
        <f t="shared" si="176"/>
        <v>#REF!</v>
      </c>
      <c r="PNO22" s="128" t="e">
        <f t="shared" si="176"/>
        <v>#REF!</v>
      </c>
      <c r="PNP22" s="128" t="e">
        <f t="shared" si="176"/>
        <v>#REF!</v>
      </c>
      <c r="PNQ22" s="128" t="e">
        <f t="shared" si="176"/>
        <v>#REF!</v>
      </c>
      <c r="PNR22" s="128" t="e">
        <f t="shared" si="176"/>
        <v>#REF!</v>
      </c>
      <c r="PNS22" s="128" t="e">
        <f t="shared" si="176"/>
        <v>#REF!</v>
      </c>
      <c r="PNT22" s="128" t="e">
        <f t="shared" si="176"/>
        <v>#REF!</v>
      </c>
      <c r="PNU22" s="128" t="e">
        <f t="shared" si="176"/>
        <v>#REF!</v>
      </c>
      <c r="PNV22" s="128" t="e">
        <f t="shared" si="176"/>
        <v>#REF!</v>
      </c>
      <c r="PNW22" s="128" t="e">
        <f t="shared" si="176"/>
        <v>#REF!</v>
      </c>
      <c r="PNX22" s="128" t="e">
        <f t="shared" si="176"/>
        <v>#REF!</v>
      </c>
      <c r="PNY22" s="128" t="e">
        <f t="shared" si="176"/>
        <v>#REF!</v>
      </c>
      <c r="PNZ22" s="128" t="e">
        <f t="shared" si="176"/>
        <v>#REF!</v>
      </c>
      <c r="POA22" s="128" t="e">
        <f t="shared" si="176"/>
        <v>#REF!</v>
      </c>
      <c r="POB22" s="128" t="e">
        <f t="shared" si="176"/>
        <v>#REF!</v>
      </c>
      <c r="POC22" s="128" t="e">
        <f t="shared" si="176"/>
        <v>#REF!</v>
      </c>
      <c r="POD22" s="128" t="e">
        <f t="shared" si="176"/>
        <v>#REF!</v>
      </c>
      <c r="POE22" s="128" t="e">
        <f t="shared" si="176"/>
        <v>#REF!</v>
      </c>
      <c r="POF22" s="128" t="e">
        <f t="shared" si="176"/>
        <v>#REF!</v>
      </c>
      <c r="POG22" s="128" t="e">
        <f t="shared" si="176"/>
        <v>#REF!</v>
      </c>
      <c r="POH22" s="128" t="e">
        <f t="shared" si="176"/>
        <v>#REF!</v>
      </c>
      <c r="POI22" s="128" t="e">
        <f t="shared" si="176"/>
        <v>#REF!</v>
      </c>
      <c r="POJ22" s="128" t="e">
        <f t="shared" si="176"/>
        <v>#REF!</v>
      </c>
      <c r="POK22" s="128" t="e">
        <f t="shared" si="176"/>
        <v>#REF!</v>
      </c>
      <c r="POL22" s="128" t="e">
        <f t="shared" si="176"/>
        <v>#REF!</v>
      </c>
      <c r="POM22" s="128" t="e">
        <f t="shared" si="176"/>
        <v>#REF!</v>
      </c>
      <c r="PON22" s="128" t="e">
        <f t="shared" si="176"/>
        <v>#REF!</v>
      </c>
      <c r="POO22" s="128" t="e">
        <f t="shared" ref="POO22:PQZ22" si="177">POU22</f>
        <v>#REF!</v>
      </c>
      <c r="POP22" s="128" t="e">
        <f t="shared" si="177"/>
        <v>#REF!</v>
      </c>
      <c r="POQ22" s="128" t="e">
        <f t="shared" si="177"/>
        <v>#REF!</v>
      </c>
      <c r="POR22" s="128" t="e">
        <f t="shared" si="177"/>
        <v>#REF!</v>
      </c>
      <c r="POS22" s="128" t="e">
        <f t="shared" si="177"/>
        <v>#REF!</v>
      </c>
      <c r="POT22" s="128" t="e">
        <f t="shared" si="177"/>
        <v>#REF!</v>
      </c>
      <c r="POU22" s="128" t="e">
        <f t="shared" si="177"/>
        <v>#REF!</v>
      </c>
      <c r="POV22" s="128" t="e">
        <f t="shared" si="177"/>
        <v>#REF!</v>
      </c>
      <c r="POW22" s="128" t="e">
        <f t="shared" si="177"/>
        <v>#REF!</v>
      </c>
      <c r="POX22" s="128" t="e">
        <f t="shared" si="177"/>
        <v>#REF!</v>
      </c>
      <c r="POY22" s="128" t="e">
        <f t="shared" si="177"/>
        <v>#REF!</v>
      </c>
      <c r="POZ22" s="128" t="e">
        <f t="shared" si="177"/>
        <v>#REF!</v>
      </c>
      <c r="PPA22" s="128" t="e">
        <f t="shared" si="177"/>
        <v>#REF!</v>
      </c>
      <c r="PPB22" s="128" t="e">
        <f t="shared" si="177"/>
        <v>#REF!</v>
      </c>
      <c r="PPC22" s="128" t="e">
        <f t="shared" si="177"/>
        <v>#REF!</v>
      </c>
      <c r="PPD22" s="128" t="e">
        <f t="shared" si="177"/>
        <v>#REF!</v>
      </c>
      <c r="PPE22" s="128" t="e">
        <f t="shared" si="177"/>
        <v>#REF!</v>
      </c>
      <c r="PPF22" s="128" t="e">
        <f t="shared" si="177"/>
        <v>#REF!</v>
      </c>
      <c r="PPG22" s="128" t="e">
        <f t="shared" si="177"/>
        <v>#REF!</v>
      </c>
      <c r="PPH22" s="128" t="e">
        <f t="shared" si="177"/>
        <v>#REF!</v>
      </c>
      <c r="PPI22" s="128" t="e">
        <f t="shared" si="177"/>
        <v>#REF!</v>
      </c>
      <c r="PPJ22" s="128" t="e">
        <f t="shared" si="177"/>
        <v>#REF!</v>
      </c>
      <c r="PPK22" s="128" t="e">
        <f t="shared" si="177"/>
        <v>#REF!</v>
      </c>
      <c r="PPL22" s="128" t="e">
        <f t="shared" si="177"/>
        <v>#REF!</v>
      </c>
      <c r="PPM22" s="128" t="e">
        <f t="shared" si="177"/>
        <v>#REF!</v>
      </c>
      <c r="PPN22" s="128" t="e">
        <f t="shared" si="177"/>
        <v>#REF!</v>
      </c>
      <c r="PPO22" s="128" t="e">
        <f t="shared" si="177"/>
        <v>#REF!</v>
      </c>
      <c r="PPP22" s="128" t="e">
        <f t="shared" si="177"/>
        <v>#REF!</v>
      </c>
      <c r="PPQ22" s="128" t="e">
        <f t="shared" si="177"/>
        <v>#REF!</v>
      </c>
      <c r="PPR22" s="128" t="e">
        <f t="shared" si="177"/>
        <v>#REF!</v>
      </c>
      <c r="PPS22" s="128" t="e">
        <f t="shared" si="177"/>
        <v>#REF!</v>
      </c>
      <c r="PPT22" s="128" t="e">
        <f t="shared" si="177"/>
        <v>#REF!</v>
      </c>
      <c r="PPU22" s="128" t="e">
        <f t="shared" si="177"/>
        <v>#REF!</v>
      </c>
      <c r="PPV22" s="128" t="e">
        <f t="shared" si="177"/>
        <v>#REF!</v>
      </c>
      <c r="PPW22" s="128" t="e">
        <f t="shared" si="177"/>
        <v>#REF!</v>
      </c>
      <c r="PPX22" s="128" t="e">
        <f t="shared" si="177"/>
        <v>#REF!</v>
      </c>
      <c r="PPY22" s="128" t="e">
        <f t="shared" si="177"/>
        <v>#REF!</v>
      </c>
      <c r="PPZ22" s="128" t="e">
        <f t="shared" si="177"/>
        <v>#REF!</v>
      </c>
      <c r="PQA22" s="128" t="e">
        <f t="shared" si="177"/>
        <v>#REF!</v>
      </c>
      <c r="PQB22" s="128" t="e">
        <f t="shared" si="177"/>
        <v>#REF!</v>
      </c>
      <c r="PQC22" s="128" t="e">
        <f t="shared" si="177"/>
        <v>#REF!</v>
      </c>
      <c r="PQD22" s="128" t="e">
        <f t="shared" si="177"/>
        <v>#REF!</v>
      </c>
      <c r="PQE22" s="128" t="e">
        <f t="shared" si="177"/>
        <v>#REF!</v>
      </c>
      <c r="PQF22" s="128" t="e">
        <f t="shared" si="177"/>
        <v>#REF!</v>
      </c>
      <c r="PQG22" s="128" t="e">
        <f t="shared" si="177"/>
        <v>#REF!</v>
      </c>
      <c r="PQH22" s="128" t="e">
        <f t="shared" si="177"/>
        <v>#REF!</v>
      </c>
      <c r="PQI22" s="128" t="e">
        <f t="shared" si="177"/>
        <v>#REF!</v>
      </c>
      <c r="PQJ22" s="128" t="e">
        <f t="shared" si="177"/>
        <v>#REF!</v>
      </c>
      <c r="PQK22" s="128" t="e">
        <f t="shared" si="177"/>
        <v>#REF!</v>
      </c>
      <c r="PQL22" s="128" t="e">
        <f t="shared" si="177"/>
        <v>#REF!</v>
      </c>
      <c r="PQM22" s="128" t="e">
        <f t="shared" si="177"/>
        <v>#REF!</v>
      </c>
      <c r="PQN22" s="128" t="e">
        <f t="shared" si="177"/>
        <v>#REF!</v>
      </c>
      <c r="PQO22" s="128" t="e">
        <f t="shared" si="177"/>
        <v>#REF!</v>
      </c>
      <c r="PQP22" s="128" t="e">
        <f t="shared" si="177"/>
        <v>#REF!</v>
      </c>
      <c r="PQQ22" s="128" t="e">
        <f t="shared" si="177"/>
        <v>#REF!</v>
      </c>
      <c r="PQR22" s="128" t="e">
        <f t="shared" si="177"/>
        <v>#REF!</v>
      </c>
      <c r="PQS22" s="128" t="e">
        <f t="shared" si="177"/>
        <v>#REF!</v>
      </c>
      <c r="PQT22" s="128" t="e">
        <f t="shared" si="177"/>
        <v>#REF!</v>
      </c>
      <c r="PQU22" s="128" t="e">
        <f t="shared" si="177"/>
        <v>#REF!</v>
      </c>
      <c r="PQV22" s="128" t="e">
        <f t="shared" si="177"/>
        <v>#REF!</v>
      </c>
      <c r="PQW22" s="128" t="e">
        <f t="shared" si="177"/>
        <v>#REF!</v>
      </c>
      <c r="PQX22" s="128" t="e">
        <f t="shared" si="177"/>
        <v>#REF!</v>
      </c>
      <c r="PQY22" s="128" t="e">
        <f t="shared" si="177"/>
        <v>#REF!</v>
      </c>
      <c r="PQZ22" s="128" t="e">
        <f t="shared" si="177"/>
        <v>#REF!</v>
      </c>
      <c r="PRA22" s="128" t="e">
        <f t="shared" ref="PRA22:PTL22" si="178">PRG22</f>
        <v>#REF!</v>
      </c>
      <c r="PRB22" s="128" t="e">
        <f t="shared" si="178"/>
        <v>#REF!</v>
      </c>
      <c r="PRC22" s="128" t="e">
        <f t="shared" si="178"/>
        <v>#REF!</v>
      </c>
      <c r="PRD22" s="128" t="e">
        <f t="shared" si="178"/>
        <v>#REF!</v>
      </c>
      <c r="PRE22" s="128" t="e">
        <f t="shared" si="178"/>
        <v>#REF!</v>
      </c>
      <c r="PRF22" s="128" t="e">
        <f t="shared" si="178"/>
        <v>#REF!</v>
      </c>
      <c r="PRG22" s="128" t="e">
        <f t="shared" si="178"/>
        <v>#REF!</v>
      </c>
      <c r="PRH22" s="128" t="e">
        <f t="shared" si="178"/>
        <v>#REF!</v>
      </c>
      <c r="PRI22" s="128" t="e">
        <f t="shared" si="178"/>
        <v>#REF!</v>
      </c>
      <c r="PRJ22" s="128" t="e">
        <f t="shared" si="178"/>
        <v>#REF!</v>
      </c>
      <c r="PRK22" s="128" t="e">
        <f t="shared" si="178"/>
        <v>#REF!</v>
      </c>
      <c r="PRL22" s="128" t="e">
        <f t="shared" si="178"/>
        <v>#REF!</v>
      </c>
      <c r="PRM22" s="128" t="e">
        <f t="shared" si="178"/>
        <v>#REF!</v>
      </c>
      <c r="PRN22" s="128" t="e">
        <f t="shared" si="178"/>
        <v>#REF!</v>
      </c>
      <c r="PRO22" s="128" t="e">
        <f t="shared" si="178"/>
        <v>#REF!</v>
      </c>
      <c r="PRP22" s="128" t="e">
        <f t="shared" si="178"/>
        <v>#REF!</v>
      </c>
      <c r="PRQ22" s="128" t="e">
        <f t="shared" si="178"/>
        <v>#REF!</v>
      </c>
      <c r="PRR22" s="128" t="e">
        <f t="shared" si="178"/>
        <v>#REF!</v>
      </c>
      <c r="PRS22" s="128" t="e">
        <f t="shared" si="178"/>
        <v>#REF!</v>
      </c>
      <c r="PRT22" s="128" t="e">
        <f t="shared" si="178"/>
        <v>#REF!</v>
      </c>
      <c r="PRU22" s="128" t="e">
        <f t="shared" si="178"/>
        <v>#REF!</v>
      </c>
      <c r="PRV22" s="128" t="e">
        <f t="shared" si="178"/>
        <v>#REF!</v>
      </c>
      <c r="PRW22" s="128" t="e">
        <f t="shared" si="178"/>
        <v>#REF!</v>
      </c>
      <c r="PRX22" s="128" t="e">
        <f t="shared" si="178"/>
        <v>#REF!</v>
      </c>
      <c r="PRY22" s="128" t="e">
        <f t="shared" si="178"/>
        <v>#REF!</v>
      </c>
      <c r="PRZ22" s="128" t="e">
        <f t="shared" si="178"/>
        <v>#REF!</v>
      </c>
      <c r="PSA22" s="128" t="e">
        <f t="shared" si="178"/>
        <v>#REF!</v>
      </c>
      <c r="PSB22" s="128" t="e">
        <f t="shared" si="178"/>
        <v>#REF!</v>
      </c>
      <c r="PSC22" s="128" t="e">
        <f t="shared" si="178"/>
        <v>#REF!</v>
      </c>
      <c r="PSD22" s="128" t="e">
        <f t="shared" si="178"/>
        <v>#REF!</v>
      </c>
      <c r="PSE22" s="128" t="e">
        <f t="shared" si="178"/>
        <v>#REF!</v>
      </c>
      <c r="PSF22" s="128" t="e">
        <f t="shared" si="178"/>
        <v>#REF!</v>
      </c>
      <c r="PSG22" s="128" t="e">
        <f t="shared" si="178"/>
        <v>#REF!</v>
      </c>
      <c r="PSH22" s="128" t="e">
        <f t="shared" si="178"/>
        <v>#REF!</v>
      </c>
      <c r="PSI22" s="128" t="e">
        <f t="shared" si="178"/>
        <v>#REF!</v>
      </c>
      <c r="PSJ22" s="128" t="e">
        <f t="shared" si="178"/>
        <v>#REF!</v>
      </c>
      <c r="PSK22" s="128" t="e">
        <f t="shared" si="178"/>
        <v>#REF!</v>
      </c>
      <c r="PSL22" s="128" t="e">
        <f t="shared" si="178"/>
        <v>#REF!</v>
      </c>
      <c r="PSM22" s="128" t="e">
        <f t="shared" si="178"/>
        <v>#REF!</v>
      </c>
      <c r="PSN22" s="128" t="e">
        <f t="shared" si="178"/>
        <v>#REF!</v>
      </c>
      <c r="PSO22" s="128" t="e">
        <f t="shared" si="178"/>
        <v>#REF!</v>
      </c>
      <c r="PSP22" s="128" t="e">
        <f t="shared" si="178"/>
        <v>#REF!</v>
      </c>
      <c r="PSQ22" s="128" t="e">
        <f t="shared" si="178"/>
        <v>#REF!</v>
      </c>
      <c r="PSR22" s="128" t="e">
        <f t="shared" si="178"/>
        <v>#REF!</v>
      </c>
      <c r="PSS22" s="128" t="e">
        <f t="shared" si="178"/>
        <v>#REF!</v>
      </c>
      <c r="PST22" s="128" t="e">
        <f t="shared" si="178"/>
        <v>#REF!</v>
      </c>
      <c r="PSU22" s="128" t="e">
        <f t="shared" si="178"/>
        <v>#REF!</v>
      </c>
      <c r="PSV22" s="128" t="e">
        <f t="shared" si="178"/>
        <v>#REF!</v>
      </c>
      <c r="PSW22" s="128" t="e">
        <f t="shared" si="178"/>
        <v>#REF!</v>
      </c>
      <c r="PSX22" s="128" t="e">
        <f t="shared" si="178"/>
        <v>#REF!</v>
      </c>
      <c r="PSY22" s="128" t="e">
        <f t="shared" si="178"/>
        <v>#REF!</v>
      </c>
      <c r="PSZ22" s="128" t="e">
        <f t="shared" si="178"/>
        <v>#REF!</v>
      </c>
      <c r="PTA22" s="128" t="e">
        <f t="shared" si="178"/>
        <v>#REF!</v>
      </c>
      <c r="PTB22" s="128" t="e">
        <f t="shared" si="178"/>
        <v>#REF!</v>
      </c>
      <c r="PTC22" s="128" t="e">
        <f t="shared" si="178"/>
        <v>#REF!</v>
      </c>
      <c r="PTD22" s="128" t="e">
        <f t="shared" si="178"/>
        <v>#REF!</v>
      </c>
      <c r="PTE22" s="128" t="e">
        <f t="shared" si="178"/>
        <v>#REF!</v>
      </c>
      <c r="PTF22" s="128" t="e">
        <f t="shared" si="178"/>
        <v>#REF!</v>
      </c>
      <c r="PTG22" s="128" t="e">
        <f t="shared" si="178"/>
        <v>#REF!</v>
      </c>
      <c r="PTH22" s="128" t="e">
        <f t="shared" si="178"/>
        <v>#REF!</v>
      </c>
      <c r="PTI22" s="128" t="e">
        <f t="shared" si="178"/>
        <v>#REF!</v>
      </c>
      <c r="PTJ22" s="128" t="e">
        <f t="shared" si="178"/>
        <v>#REF!</v>
      </c>
      <c r="PTK22" s="128" t="e">
        <f t="shared" si="178"/>
        <v>#REF!</v>
      </c>
      <c r="PTL22" s="128" t="e">
        <f t="shared" si="178"/>
        <v>#REF!</v>
      </c>
      <c r="PTM22" s="128" t="e">
        <f t="shared" ref="PTM22:PVX22" si="179">PTS22</f>
        <v>#REF!</v>
      </c>
      <c r="PTN22" s="128" t="e">
        <f t="shared" si="179"/>
        <v>#REF!</v>
      </c>
      <c r="PTO22" s="128" t="e">
        <f t="shared" si="179"/>
        <v>#REF!</v>
      </c>
      <c r="PTP22" s="128" t="e">
        <f t="shared" si="179"/>
        <v>#REF!</v>
      </c>
      <c r="PTQ22" s="128" t="e">
        <f t="shared" si="179"/>
        <v>#REF!</v>
      </c>
      <c r="PTR22" s="128" t="e">
        <f t="shared" si="179"/>
        <v>#REF!</v>
      </c>
      <c r="PTS22" s="128" t="e">
        <f t="shared" si="179"/>
        <v>#REF!</v>
      </c>
      <c r="PTT22" s="128" t="e">
        <f t="shared" si="179"/>
        <v>#REF!</v>
      </c>
      <c r="PTU22" s="128" t="e">
        <f t="shared" si="179"/>
        <v>#REF!</v>
      </c>
      <c r="PTV22" s="128" t="e">
        <f t="shared" si="179"/>
        <v>#REF!</v>
      </c>
      <c r="PTW22" s="128" t="e">
        <f t="shared" si="179"/>
        <v>#REF!</v>
      </c>
      <c r="PTX22" s="128" t="e">
        <f t="shared" si="179"/>
        <v>#REF!</v>
      </c>
      <c r="PTY22" s="128" t="e">
        <f t="shared" si="179"/>
        <v>#REF!</v>
      </c>
      <c r="PTZ22" s="128" t="e">
        <f t="shared" si="179"/>
        <v>#REF!</v>
      </c>
      <c r="PUA22" s="128" t="e">
        <f t="shared" si="179"/>
        <v>#REF!</v>
      </c>
      <c r="PUB22" s="128" t="e">
        <f t="shared" si="179"/>
        <v>#REF!</v>
      </c>
      <c r="PUC22" s="128" t="e">
        <f t="shared" si="179"/>
        <v>#REF!</v>
      </c>
      <c r="PUD22" s="128" t="e">
        <f t="shared" si="179"/>
        <v>#REF!</v>
      </c>
      <c r="PUE22" s="128" t="e">
        <f t="shared" si="179"/>
        <v>#REF!</v>
      </c>
      <c r="PUF22" s="128" t="e">
        <f t="shared" si="179"/>
        <v>#REF!</v>
      </c>
      <c r="PUG22" s="128" t="e">
        <f t="shared" si="179"/>
        <v>#REF!</v>
      </c>
      <c r="PUH22" s="128" t="e">
        <f t="shared" si="179"/>
        <v>#REF!</v>
      </c>
      <c r="PUI22" s="128" t="e">
        <f t="shared" si="179"/>
        <v>#REF!</v>
      </c>
      <c r="PUJ22" s="128" t="e">
        <f t="shared" si="179"/>
        <v>#REF!</v>
      </c>
      <c r="PUK22" s="128" t="e">
        <f t="shared" si="179"/>
        <v>#REF!</v>
      </c>
      <c r="PUL22" s="128" t="e">
        <f t="shared" si="179"/>
        <v>#REF!</v>
      </c>
      <c r="PUM22" s="128" t="e">
        <f t="shared" si="179"/>
        <v>#REF!</v>
      </c>
      <c r="PUN22" s="128" t="e">
        <f t="shared" si="179"/>
        <v>#REF!</v>
      </c>
      <c r="PUO22" s="128" t="e">
        <f t="shared" si="179"/>
        <v>#REF!</v>
      </c>
      <c r="PUP22" s="128" t="e">
        <f t="shared" si="179"/>
        <v>#REF!</v>
      </c>
      <c r="PUQ22" s="128" t="e">
        <f t="shared" si="179"/>
        <v>#REF!</v>
      </c>
      <c r="PUR22" s="128" t="e">
        <f t="shared" si="179"/>
        <v>#REF!</v>
      </c>
      <c r="PUS22" s="128" t="e">
        <f t="shared" si="179"/>
        <v>#REF!</v>
      </c>
      <c r="PUT22" s="128" t="e">
        <f t="shared" si="179"/>
        <v>#REF!</v>
      </c>
      <c r="PUU22" s="128" t="e">
        <f t="shared" si="179"/>
        <v>#REF!</v>
      </c>
      <c r="PUV22" s="128" t="e">
        <f t="shared" si="179"/>
        <v>#REF!</v>
      </c>
      <c r="PUW22" s="128" t="e">
        <f t="shared" si="179"/>
        <v>#REF!</v>
      </c>
      <c r="PUX22" s="128" t="e">
        <f t="shared" si="179"/>
        <v>#REF!</v>
      </c>
      <c r="PUY22" s="128" t="e">
        <f t="shared" si="179"/>
        <v>#REF!</v>
      </c>
      <c r="PUZ22" s="128" t="e">
        <f t="shared" si="179"/>
        <v>#REF!</v>
      </c>
      <c r="PVA22" s="128" t="e">
        <f t="shared" si="179"/>
        <v>#REF!</v>
      </c>
      <c r="PVB22" s="128" t="e">
        <f t="shared" si="179"/>
        <v>#REF!</v>
      </c>
      <c r="PVC22" s="128" t="e">
        <f t="shared" si="179"/>
        <v>#REF!</v>
      </c>
      <c r="PVD22" s="128" t="e">
        <f t="shared" si="179"/>
        <v>#REF!</v>
      </c>
      <c r="PVE22" s="128" t="e">
        <f t="shared" si="179"/>
        <v>#REF!</v>
      </c>
      <c r="PVF22" s="128" t="e">
        <f t="shared" si="179"/>
        <v>#REF!</v>
      </c>
      <c r="PVG22" s="128" t="e">
        <f t="shared" si="179"/>
        <v>#REF!</v>
      </c>
      <c r="PVH22" s="128" t="e">
        <f t="shared" si="179"/>
        <v>#REF!</v>
      </c>
      <c r="PVI22" s="128" t="e">
        <f t="shared" si="179"/>
        <v>#REF!</v>
      </c>
      <c r="PVJ22" s="128" t="e">
        <f t="shared" si="179"/>
        <v>#REF!</v>
      </c>
      <c r="PVK22" s="128" t="e">
        <f t="shared" si="179"/>
        <v>#REF!</v>
      </c>
      <c r="PVL22" s="128" t="e">
        <f t="shared" si="179"/>
        <v>#REF!</v>
      </c>
      <c r="PVM22" s="128" t="e">
        <f t="shared" si="179"/>
        <v>#REF!</v>
      </c>
      <c r="PVN22" s="128" t="e">
        <f t="shared" si="179"/>
        <v>#REF!</v>
      </c>
      <c r="PVO22" s="128" t="e">
        <f t="shared" si="179"/>
        <v>#REF!</v>
      </c>
      <c r="PVP22" s="128" t="e">
        <f t="shared" si="179"/>
        <v>#REF!</v>
      </c>
      <c r="PVQ22" s="128" t="e">
        <f t="shared" si="179"/>
        <v>#REF!</v>
      </c>
      <c r="PVR22" s="128" t="e">
        <f t="shared" si="179"/>
        <v>#REF!</v>
      </c>
      <c r="PVS22" s="128" t="e">
        <f t="shared" si="179"/>
        <v>#REF!</v>
      </c>
      <c r="PVT22" s="128" t="e">
        <f t="shared" si="179"/>
        <v>#REF!</v>
      </c>
      <c r="PVU22" s="128" t="e">
        <f t="shared" si="179"/>
        <v>#REF!</v>
      </c>
      <c r="PVV22" s="128" t="e">
        <f t="shared" si="179"/>
        <v>#REF!</v>
      </c>
      <c r="PVW22" s="128" t="e">
        <f t="shared" si="179"/>
        <v>#REF!</v>
      </c>
      <c r="PVX22" s="128" t="e">
        <f t="shared" si="179"/>
        <v>#REF!</v>
      </c>
      <c r="PVY22" s="128" t="e">
        <f t="shared" ref="PVY22:PYJ22" si="180">PWE22</f>
        <v>#REF!</v>
      </c>
      <c r="PVZ22" s="128" t="e">
        <f t="shared" si="180"/>
        <v>#REF!</v>
      </c>
      <c r="PWA22" s="128" t="e">
        <f t="shared" si="180"/>
        <v>#REF!</v>
      </c>
      <c r="PWB22" s="128" t="e">
        <f t="shared" si="180"/>
        <v>#REF!</v>
      </c>
      <c r="PWC22" s="128" t="e">
        <f t="shared" si="180"/>
        <v>#REF!</v>
      </c>
      <c r="PWD22" s="128" t="e">
        <f t="shared" si="180"/>
        <v>#REF!</v>
      </c>
      <c r="PWE22" s="128" t="e">
        <f t="shared" si="180"/>
        <v>#REF!</v>
      </c>
      <c r="PWF22" s="128" t="e">
        <f t="shared" si="180"/>
        <v>#REF!</v>
      </c>
      <c r="PWG22" s="128" t="e">
        <f t="shared" si="180"/>
        <v>#REF!</v>
      </c>
      <c r="PWH22" s="128" t="e">
        <f t="shared" si="180"/>
        <v>#REF!</v>
      </c>
      <c r="PWI22" s="128" t="e">
        <f t="shared" si="180"/>
        <v>#REF!</v>
      </c>
      <c r="PWJ22" s="128" t="e">
        <f t="shared" si="180"/>
        <v>#REF!</v>
      </c>
      <c r="PWK22" s="128" t="e">
        <f t="shared" si="180"/>
        <v>#REF!</v>
      </c>
      <c r="PWL22" s="128" t="e">
        <f t="shared" si="180"/>
        <v>#REF!</v>
      </c>
      <c r="PWM22" s="128" t="e">
        <f t="shared" si="180"/>
        <v>#REF!</v>
      </c>
      <c r="PWN22" s="128" t="e">
        <f t="shared" si="180"/>
        <v>#REF!</v>
      </c>
      <c r="PWO22" s="128" t="e">
        <f t="shared" si="180"/>
        <v>#REF!</v>
      </c>
      <c r="PWP22" s="128" t="e">
        <f t="shared" si="180"/>
        <v>#REF!</v>
      </c>
      <c r="PWQ22" s="128" t="e">
        <f t="shared" si="180"/>
        <v>#REF!</v>
      </c>
      <c r="PWR22" s="128" t="e">
        <f t="shared" si="180"/>
        <v>#REF!</v>
      </c>
      <c r="PWS22" s="128" t="e">
        <f t="shared" si="180"/>
        <v>#REF!</v>
      </c>
      <c r="PWT22" s="128" t="e">
        <f t="shared" si="180"/>
        <v>#REF!</v>
      </c>
      <c r="PWU22" s="128" t="e">
        <f t="shared" si="180"/>
        <v>#REF!</v>
      </c>
      <c r="PWV22" s="128" t="e">
        <f t="shared" si="180"/>
        <v>#REF!</v>
      </c>
      <c r="PWW22" s="128" t="e">
        <f t="shared" si="180"/>
        <v>#REF!</v>
      </c>
      <c r="PWX22" s="128" t="e">
        <f t="shared" si="180"/>
        <v>#REF!</v>
      </c>
      <c r="PWY22" s="128" t="e">
        <f t="shared" si="180"/>
        <v>#REF!</v>
      </c>
      <c r="PWZ22" s="128" t="e">
        <f t="shared" si="180"/>
        <v>#REF!</v>
      </c>
      <c r="PXA22" s="128" t="e">
        <f t="shared" si="180"/>
        <v>#REF!</v>
      </c>
      <c r="PXB22" s="128" t="e">
        <f t="shared" si="180"/>
        <v>#REF!</v>
      </c>
      <c r="PXC22" s="128" t="e">
        <f t="shared" si="180"/>
        <v>#REF!</v>
      </c>
      <c r="PXD22" s="128" t="e">
        <f t="shared" si="180"/>
        <v>#REF!</v>
      </c>
      <c r="PXE22" s="128" t="e">
        <f t="shared" si="180"/>
        <v>#REF!</v>
      </c>
      <c r="PXF22" s="128" t="e">
        <f t="shared" si="180"/>
        <v>#REF!</v>
      </c>
      <c r="PXG22" s="128" t="e">
        <f t="shared" si="180"/>
        <v>#REF!</v>
      </c>
      <c r="PXH22" s="128" t="e">
        <f t="shared" si="180"/>
        <v>#REF!</v>
      </c>
      <c r="PXI22" s="128" t="e">
        <f t="shared" si="180"/>
        <v>#REF!</v>
      </c>
      <c r="PXJ22" s="128" t="e">
        <f t="shared" si="180"/>
        <v>#REF!</v>
      </c>
      <c r="PXK22" s="128" t="e">
        <f t="shared" si="180"/>
        <v>#REF!</v>
      </c>
      <c r="PXL22" s="128" t="e">
        <f t="shared" si="180"/>
        <v>#REF!</v>
      </c>
      <c r="PXM22" s="128" t="e">
        <f t="shared" si="180"/>
        <v>#REF!</v>
      </c>
      <c r="PXN22" s="128" t="e">
        <f t="shared" si="180"/>
        <v>#REF!</v>
      </c>
      <c r="PXO22" s="128" t="e">
        <f t="shared" si="180"/>
        <v>#REF!</v>
      </c>
      <c r="PXP22" s="128" t="e">
        <f t="shared" si="180"/>
        <v>#REF!</v>
      </c>
      <c r="PXQ22" s="128" t="e">
        <f t="shared" si="180"/>
        <v>#REF!</v>
      </c>
      <c r="PXR22" s="128" t="e">
        <f t="shared" si="180"/>
        <v>#REF!</v>
      </c>
      <c r="PXS22" s="128" t="e">
        <f t="shared" si="180"/>
        <v>#REF!</v>
      </c>
      <c r="PXT22" s="128" t="e">
        <f t="shared" si="180"/>
        <v>#REF!</v>
      </c>
      <c r="PXU22" s="128" t="e">
        <f t="shared" si="180"/>
        <v>#REF!</v>
      </c>
      <c r="PXV22" s="128" t="e">
        <f t="shared" si="180"/>
        <v>#REF!</v>
      </c>
      <c r="PXW22" s="128" t="e">
        <f t="shared" si="180"/>
        <v>#REF!</v>
      </c>
      <c r="PXX22" s="128" t="e">
        <f t="shared" si="180"/>
        <v>#REF!</v>
      </c>
      <c r="PXY22" s="128" t="e">
        <f t="shared" si="180"/>
        <v>#REF!</v>
      </c>
      <c r="PXZ22" s="128" t="e">
        <f t="shared" si="180"/>
        <v>#REF!</v>
      </c>
      <c r="PYA22" s="128" t="e">
        <f t="shared" si="180"/>
        <v>#REF!</v>
      </c>
      <c r="PYB22" s="128" t="e">
        <f t="shared" si="180"/>
        <v>#REF!</v>
      </c>
      <c r="PYC22" s="128" t="e">
        <f t="shared" si="180"/>
        <v>#REF!</v>
      </c>
      <c r="PYD22" s="128" t="e">
        <f t="shared" si="180"/>
        <v>#REF!</v>
      </c>
      <c r="PYE22" s="128" t="e">
        <f t="shared" si="180"/>
        <v>#REF!</v>
      </c>
      <c r="PYF22" s="128" t="e">
        <f t="shared" si="180"/>
        <v>#REF!</v>
      </c>
      <c r="PYG22" s="128" t="e">
        <f t="shared" si="180"/>
        <v>#REF!</v>
      </c>
      <c r="PYH22" s="128" t="e">
        <f t="shared" si="180"/>
        <v>#REF!</v>
      </c>
      <c r="PYI22" s="128" t="e">
        <f t="shared" si="180"/>
        <v>#REF!</v>
      </c>
      <c r="PYJ22" s="128" t="e">
        <f t="shared" si="180"/>
        <v>#REF!</v>
      </c>
      <c r="PYK22" s="128" t="e">
        <f t="shared" ref="PYK22:QAV22" si="181">PYQ22</f>
        <v>#REF!</v>
      </c>
      <c r="PYL22" s="128" t="e">
        <f t="shared" si="181"/>
        <v>#REF!</v>
      </c>
      <c r="PYM22" s="128" t="e">
        <f t="shared" si="181"/>
        <v>#REF!</v>
      </c>
      <c r="PYN22" s="128" t="e">
        <f t="shared" si="181"/>
        <v>#REF!</v>
      </c>
      <c r="PYO22" s="128" t="e">
        <f t="shared" si="181"/>
        <v>#REF!</v>
      </c>
      <c r="PYP22" s="128" t="e">
        <f t="shared" si="181"/>
        <v>#REF!</v>
      </c>
      <c r="PYQ22" s="128" t="e">
        <f t="shared" si="181"/>
        <v>#REF!</v>
      </c>
      <c r="PYR22" s="128" t="e">
        <f t="shared" si="181"/>
        <v>#REF!</v>
      </c>
      <c r="PYS22" s="128" t="e">
        <f t="shared" si="181"/>
        <v>#REF!</v>
      </c>
      <c r="PYT22" s="128" t="e">
        <f t="shared" si="181"/>
        <v>#REF!</v>
      </c>
      <c r="PYU22" s="128" t="e">
        <f t="shared" si="181"/>
        <v>#REF!</v>
      </c>
      <c r="PYV22" s="128" t="e">
        <f t="shared" si="181"/>
        <v>#REF!</v>
      </c>
      <c r="PYW22" s="128" t="e">
        <f t="shared" si="181"/>
        <v>#REF!</v>
      </c>
      <c r="PYX22" s="128" t="e">
        <f t="shared" si="181"/>
        <v>#REF!</v>
      </c>
      <c r="PYY22" s="128" t="e">
        <f t="shared" si="181"/>
        <v>#REF!</v>
      </c>
      <c r="PYZ22" s="128" t="e">
        <f t="shared" si="181"/>
        <v>#REF!</v>
      </c>
      <c r="PZA22" s="128" t="e">
        <f t="shared" si="181"/>
        <v>#REF!</v>
      </c>
      <c r="PZB22" s="128" t="e">
        <f t="shared" si="181"/>
        <v>#REF!</v>
      </c>
      <c r="PZC22" s="128" t="e">
        <f t="shared" si="181"/>
        <v>#REF!</v>
      </c>
      <c r="PZD22" s="128" t="e">
        <f t="shared" si="181"/>
        <v>#REF!</v>
      </c>
      <c r="PZE22" s="128" t="e">
        <f t="shared" si="181"/>
        <v>#REF!</v>
      </c>
      <c r="PZF22" s="128" t="e">
        <f t="shared" si="181"/>
        <v>#REF!</v>
      </c>
      <c r="PZG22" s="128" t="e">
        <f t="shared" si="181"/>
        <v>#REF!</v>
      </c>
      <c r="PZH22" s="128" t="e">
        <f t="shared" si="181"/>
        <v>#REF!</v>
      </c>
      <c r="PZI22" s="128" t="e">
        <f t="shared" si="181"/>
        <v>#REF!</v>
      </c>
      <c r="PZJ22" s="128" t="e">
        <f t="shared" si="181"/>
        <v>#REF!</v>
      </c>
      <c r="PZK22" s="128" t="e">
        <f t="shared" si="181"/>
        <v>#REF!</v>
      </c>
      <c r="PZL22" s="128" t="e">
        <f t="shared" si="181"/>
        <v>#REF!</v>
      </c>
      <c r="PZM22" s="128" t="e">
        <f t="shared" si="181"/>
        <v>#REF!</v>
      </c>
      <c r="PZN22" s="128" t="e">
        <f t="shared" si="181"/>
        <v>#REF!</v>
      </c>
      <c r="PZO22" s="128" t="e">
        <f t="shared" si="181"/>
        <v>#REF!</v>
      </c>
      <c r="PZP22" s="128" t="e">
        <f t="shared" si="181"/>
        <v>#REF!</v>
      </c>
      <c r="PZQ22" s="128" t="e">
        <f t="shared" si="181"/>
        <v>#REF!</v>
      </c>
      <c r="PZR22" s="128" t="e">
        <f t="shared" si="181"/>
        <v>#REF!</v>
      </c>
      <c r="PZS22" s="128" t="e">
        <f t="shared" si="181"/>
        <v>#REF!</v>
      </c>
      <c r="PZT22" s="128" t="e">
        <f t="shared" si="181"/>
        <v>#REF!</v>
      </c>
      <c r="PZU22" s="128" t="e">
        <f t="shared" si="181"/>
        <v>#REF!</v>
      </c>
      <c r="PZV22" s="128" t="e">
        <f t="shared" si="181"/>
        <v>#REF!</v>
      </c>
      <c r="PZW22" s="128" t="e">
        <f t="shared" si="181"/>
        <v>#REF!</v>
      </c>
      <c r="PZX22" s="128" t="e">
        <f t="shared" si="181"/>
        <v>#REF!</v>
      </c>
      <c r="PZY22" s="128" t="e">
        <f t="shared" si="181"/>
        <v>#REF!</v>
      </c>
      <c r="PZZ22" s="128" t="e">
        <f t="shared" si="181"/>
        <v>#REF!</v>
      </c>
      <c r="QAA22" s="128" t="e">
        <f t="shared" si="181"/>
        <v>#REF!</v>
      </c>
      <c r="QAB22" s="128" t="e">
        <f t="shared" si="181"/>
        <v>#REF!</v>
      </c>
      <c r="QAC22" s="128" t="e">
        <f t="shared" si="181"/>
        <v>#REF!</v>
      </c>
      <c r="QAD22" s="128" t="e">
        <f t="shared" si="181"/>
        <v>#REF!</v>
      </c>
      <c r="QAE22" s="128" t="e">
        <f t="shared" si="181"/>
        <v>#REF!</v>
      </c>
      <c r="QAF22" s="128" t="e">
        <f t="shared" si="181"/>
        <v>#REF!</v>
      </c>
      <c r="QAG22" s="128" t="e">
        <f t="shared" si="181"/>
        <v>#REF!</v>
      </c>
      <c r="QAH22" s="128" t="e">
        <f t="shared" si="181"/>
        <v>#REF!</v>
      </c>
      <c r="QAI22" s="128" t="e">
        <f t="shared" si="181"/>
        <v>#REF!</v>
      </c>
      <c r="QAJ22" s="128" t="e">
        <f t="shared" si="181"/>
        <v>#REF!</v>
      </c>
      <c r="QAK22" s="128" t="e">
        <f t="shared" si="181"/>
        <v>#REF!</v>
      </c>
      <c r="QAL22" s="128" t="e">
        <f t="shared" si="181"/>
        <v>#REF!</v>
      </c>
      <c r="QAM22" s="128" t="e">
        <f t="shared" si="181"/>
        <v>#REF!</v>
      </c>
      <c r="QAN22" s="128" t="e">
        <f t="shared" si="181"/>
        <v>#REF!</v>
      </c>
      <c r="QAO22" s="128" t="e">
        <f t="shared" si="181"/>
        <v>#REF!</v>
      </c>
      <c r="QAP22" s="128" t="e">
        <f t="shared" si="181"/>
        <v>#REF!</v>
      </c>
      <c r="QAQ22" s="128" t="e">
        <f t="shared" si="181"/>
        <v>#REF!</v>
      </c>
      <c r="QAR22" s="128" t="e">
        <f t="shared" si="181"/>
        <v>#REF!</v>
      </c>
      <c r="QAS22" s="128" t="e">
        <f t="shared" si="181"/>
        <v>#REF!</v>
      </c>
      <c r="QAT22" s="128" t="e">
        <f t="shared" si="181"/>
        <v>#REF!</v>
      </c>
      <c r="QAU22" s="128" t="e">
        <f t="shared" si="181"/>
        <v>#REF!</v>
      </c>
      <c r="QAV22" s="128" t="e">
        <f t="shared" si="181"/>
        <v>#REF!</v>
      </c>
      <c r="QAW22" s="128" t="e">
        <f t="shared" ref="QAW22:QDH22" si="182">QBC22</f>
        <v>#REF!</v>
      </c>
      <c r="QAX22" s="128" t="e">
        <f t="shared" si="182"/>
        <v>#REF!</v>
      </c>
      <c r="QAY22" s="128" t="e">
        <f t="shared" si="182"/>
        <v>#REF!</v>
      </c>
      <c r="QAZ22" s="128" t="e">
        <f t="shared" si="182"/>
        <v>#REF!</v>
      </c>
      <c r="QBA22" s="128" t="e">
        <f t="shared" si="182"/>
        <v>#REF!</v>
      </c>
      <c r="QBB22" s="128" t="e">
        <f t="shared" si="182"/>
        <v>#REF!</v>
      </c>
      <c r="QBC22" s="128" t="e">
        <f t="shared" si="182"/>
        <v>#REF!</v>
      </c>
      <c r="QBD22" s="128" t="e">
        <f t="shared" si="182"/>
        <v>#REF!</v>
      </c>
      <c r="QBE22" s="128" t="e">
        <f t="shared" si="182"/>
        <v>#REF!</v>
      </c>
      <c r="QBF22" s="128" t="e">
        <f t="shared" si="182"/>
        <v>#REF!</v>
      </c>
      <c r="QBG22" s="128" t="e">
        <f t="shared" si="182"/>
        <v>#REF!</v>
      </c>
      <c r="QBH22" s="128" t="e">
        <f t="shared" si="182"/>
        <v>#REF!</v>
      </c>
      <c r="QBI22" s="128" t="e">
        <f t="shared" si="182"/>
        <v>#REF!</v>
      </c>
      <c r="QBJ22" s="128" t="e">
        <f t="shared" si="182"/>
        <v>#REF!</v>
      </c>
      <c r="QBK22" s="128" t="e">
        <f t="shared" si="182"/>
        <v>#REF!</v>
      </c>
      <c r="QBL22" s="128" t="e">
        <f t="shared" si="182"/>
        <v>#REF!</v>
      </c>
      <c r="QBM22" s="128" t="e">
        <f t="shared" si="182"/>
        <v>#REF!</v>
      </c>
      <c r="QBN22" s="128" t="e">
        <f t="shared" si="182"/>
        <v>#REF!</v>
      </c>
      <c r="QBO22" s="128" t="e">
        <f t="shared" si="182"/>
        <v>#REF!</v>
      </c>
      <c r="QBP22" s="128" t="e">
        <f t="shared" si="182"/>
        <v>#REF!</v>
      </c>
      <c r="QBQ22" s="128" t="e">
        <f t="shared" si="182"/>
        <v>#REF!</v>
      </c>
      <c r="QBR22" s="128" t="e">
        <f t="shared" si="182"/>
        <v>#REF!</v>
      </c>
      <c r="QBS22" s="128" t="e">
        <f t="shared" si="182"/>
        <v>#REF!</v>
      </c>
      <c r="QBT22" s="128" t="e">
        <f t="shared" si="182"/>
        <v>#REF!</v>
      </c>
      <c r="QBU22" s="128" t="e">
        <f t="shared" si="182"/>
        <v>#REF!</v>
      </c>
      <c r="QBV22" s="128" t="e">
        <f t="shared" si="182"/>
        <v>#REF!</v>
      </c>
      <c r="QBW22" s="128" t="e">
        <f t="shared" si="182"/>
        <v>#REF!</v>
      </c>
      <c r="QBX22" s="128" t="e">
        <f t="shared" si="182"/>
        <v>#REF!</v>
      </c>
      <c r="QBY22" s="128" t="e">
        <f t="shared" si="182"/>
        <v>#REF!</v>
      </c>
      <c r="QBZ22" s="128" t="e">
        <f t="shared" si="182"/>
        <v>#REF!</v>
      </c>
      <c r="QCA22" s="128" t="e">
        <f t="shared" si="182"/>
        <v>#REF!</v>
      </c>
      <c r="QCB22" s="128" t="e">
        <f t="shared" si="182"/>
        <v>#REF!</v>
      </c>
      <c r="QCC22" s="128" t="e">
        <f t="shared" si="182"/>
        <v>#REF!</v>
      </c>
      <c r="QCD22" s="128" t="e">
        <f t="shared" si="182"/>
        <v>#REF!</v>
      </c>
      <c r="QCE22" s="128" t="e">
        <f t="shared" si="182"/>
        <v>#REF!</v>
      </c>
      <c r="QCF22" s="128" t="e">
        <f t="shared" si="182"/>
        <v>#REF!</v>
      </c>
      <c r="QCG22" s="128" t="e">
        <f t="shared" si="182"/>
        <v>#REF!</v>
      </c>
      <c r="QCH22" s="128" t="e">
        <f t="shared" si="182"/>
        <v>#REF!</v>
      </c>
      <c r="QCI22" s="128" t="e">
        <f t="shared" si="182"/>
        <v>#REF!</v>
      </c>
      <c r="QCJ22" s="128" t="e">
        <f t="shared" si="182"/>
        <v>#REF!</v>
      </c>
      <c r="QCK22" s="128" t="e">
        <f t="shared" si="182"/>
        <v>#REF!</v>
      </c>
      <c r="QCL22" s="128" t="e">
        <f t="shared" si="182"/>
        <v>#REF!</v>
      </c>
      <c r="QCM22" s="128" t="e">
        <f t="shared" si="182"/>
        <v>#REF!</v>
      </c>
      <c r="QCN22" s="128" t="e">
        <f t="shared" si="182"/>
        <v>#REF!</v>
      </c>
      <c r="QCO22" s="128" t="e">
        <f t="shared" si="182"/>
        <v>#REF!</v>
      </c>
      <c r="QCP22" s="128" t="e">
        <f t="shared" si="182"/>
        <v>#REF!</v>
      </c>
      <c r="QCQ22" s="128" t="e">
        <f t="shared" si="182"/>
        <v>#REF!</v>
      </c>
      <c r="QCR22" s="128" t="e">
        <f t="shared" si="182"/>
        <v>#REF!</v>
      </c>
      <c r="QCS22" s="128" t="e">
        <f t="shared" si="182"/>
        <v>#REF!</v>
      </c>
      <c r="QCT22" s="128" t="e">
        <f t="shared" si="182"/>
        <v>#REF!</v>
      </c>
      <c r="QCU22" s="128" t="e">
        <f t="shared" si="182"/>
        <v>#REF!</v>
      </c>
      <c r="QCV22" s="128" t="e">
        <f t="shared" si="182"/>
        <v>#REF!</v>
      </c>
      <c r="QCW22" s="128" t="e">
        <f t="shared" si="182"/>
        <v>#REF!</v>
      </c>
      <c r="QCX22" s="128" t="e">
        <f t="shared" si="182"/>
        <v>#REF!</v>
      </c>
      <c r="QCY22" s="128" t="e">
        <f t="shared" si="182"/>
        <v>#REF!</v>
      </c>
      <c r="QCZ22" s="128" t="e">
        <f t="shared" si="182"/>
        <v>#REF!</v>
      </c>
      <c r="QDA22" s="128" t="e">
        <f t="shared" si="182"/>
        <v>#REF!</v>
      </c>
      <c r="QDB22" s="128" t="e">
        <f t="shared" si="182"/>
        <v>#REF!</v>
      </c>
      <c r="QDC22" s="128" t="e">
        <f t="shared" si="182"/>
        <v>#REF!</v>
      </c>
      <c r="QDD22" s="128" t="e">
        <f t="shared" si="182"/>
        <v>#REF!</v>
      </c>
      <c r="QDE22" s="128" t="e">
        <f t="shared" si="182"/>
        <v>#REF!</v>
      </c>
      <c r="QDF22" s="128" t="e">
        <f t="shared" si="182"/>
        <v>#REF!</v>
      </c>
      <c r="QDG22" s="128" t="e">
        <f t="shared" si="182"/>
        <v>#REF!</v>
      </c>
      <c r="QDH22" s="128" t="e">
        <f t="shared" si="182"/>
        <v>#REF!</v>
      </c>
      <c r="QDI22" s="128" t="e">
        <f t="shared" ref="QDI22:QFT22" si="183">QDO22</f>
        <v>#REF!</v>
      </c>
      <c r="QDJ22" s="128" t="e">
        <f t="shared" si="183"/>
        <v>#REF!</v>
      </c>
      <c r="QDK22" s="128" t="e">
        <f t="shared" si="183"/>
        <v>#REF!</v>
      </c>
      <c r="QDL22" s="128" t="e">
        <f t="shared" si="183"/>
        <v>#REF!</v>
      </c>
      <c r="QDM22" s="128" t="e">
        <f t="shared" si="183"/>
        <v>#REF!</v>
      </c>
      <c r="QDN22" s="128" t="e">
        <f t="shared" si="183"/>
        <v>#REF!</v>
      </c>
      <c r="QDO22" s="128" t="e">
        <f t="shared" si="183"/>
        <v>#REF!</v>
      </c>
      <c r="QDP22" s="128" t="e">
        <f t="shared" si="183"/>
        <v>#REF!</v>
      </c>
      <c r="QDQ22" s="128" t="e">
        <f t="shared" si="183"/>
        <v>#REF!</v>
      </c>
      <c r="QDR22" s="128" t="e">
        <f t="shared" si="183"/>
        <v>#REF!</v>
      </c>
      <c r="QDS22" s="128" t="e">
        <f t="shared" si="183"/>
        <v>#REF!</v>
      </c>
      <c r="QDT22" s="128" t="e">
        <f t="shared" si="183"/>
        <v>#REF!</v>
      </c>
      <c r="QDU22" s="128" t="e">
        <f t="shared" si="183"/>
        <v>#REF!</v>
      </c>
      <c r="QDV22" s="128" t="e">
        <f t="shared" si="183"/>
        <v>#REF!</v>
      </c>
      <c r="QDW22" s="128" t="e">
        <f t="shared" si="183"/>
        <v>#REF!</v>
      </c>
      <c r="QDX22" s="128" t="e">
        <f t="shared" si="183"/>
        <v>#REF!</v>
      </c>
      <c r="QDY22" s="128" t="e">
        <f t="shared" si="183"/>
        <v>#REF!</v>
      </c>
      <c r="QDZ22" s="128" t="e">
        <f t="shared" si="183"/>
        <v>#REF!</v>
      </c>
      <c r="QEA22" s="128" t="e">
        <f t="shared" si="183"/>
        <v>#REF!</v>
      </c>
      <c r="QEB22" s="128" t="e">
        <f t="shared" si="183"/>
        <v>#REF!</v>
      </c>
      <c r="QEC22" s="128" t="e">
        <f t="shared" si="183"/>
        <v>#REF!</v>
      </c>
      <c r="QED22" s="128" t="e">
        <f t="shared" si="183"/>
        <v>#REF!</v>
      </c>
      <c r="QEE22" s="128" t="e">
        <f t="shared" si="183"/>
        <v>#REF!</v>
      </c>
      <c r="QEF22" s="128" t="e">
        <f t="shared" si="183"/>
        <v>#REF!</v>
      </c>
      <c r="QEG22" s="128" t="e">
        <f t="shared" si="183"/>
        <v>#REF!</v>
      </c>
      <c r="QEH22" s="128" t="e">
        <f t="shared" si="183"/>
        <v>#REF!</v>
      </c>
      <c r="QEI22" s="128" t="e">
        <f t="shared" si="183"/>
        <v>#REF!</v>
      </c>
      <c r="QEJ22" s="128" t="e">
        <f t="shared" si="183"/>
        <v>#REF!</v>
      </c>
      <c r="QEK22" s="128" t="e">
        <f t="shared" si="183"/>
        <v>#REF!</v>
      </c>
      <c r="QEL22" s="128" t="e">
        <f t="shared" si="183"/>
        <v>#REF!</v>
      </c>
      <c r="QEM22" s="128" t="e">
        <f t="shared" si="183"/>
        <v>#REF!</v>
      </c>
      <c r="QEN22" s="128" t="e">
        <f t="shared" si="183"/>
        <v>#REF!</v>
      </c>
      <c r="QEO22" s="128" t="e">
        <f t="shared" si="183"/>
        <v>#REF!</v>
      </c>
      <c r="QEP22" s="128" t="e">
        <f t="shared" si="183"/>
        <v>#REF!</v>
      </c>
      <c r="QEQ22" s="128" t="e">
        <f t="shared" si="183"/>
        <v>#REF!</v>
      </c>
      <c r="QER22" s="128" t="e">
        <f t="shared" si="183"/>
        <v>#REF!</v>
      </c>
      <c r="QES22" s="128" t="e">
        <f t="shared" si="183"/>
        <v>#REF!</v>
      </c>
      <c r="QET22" s="128" t="e">
        <f t="shared" si="183"/>
        <v>#REF!</v>
      </c>
      <c r="QEU22" s="128" t="e">
        <f t="shared" si="183"/>
        <v>#REF!</v>
      </c>
      <c r="QEV22" s="128" t="e">
        <f t="shared" si="183"/>
        <v>#REF!</v>
      </c>
      <c r="QEW22" s="128" t="e">
        <f t="shared" si="183"/>
        <v>#REF!</v>
      </c>
      <c r="QEX22" s="128" t="e">
        <f t="shared" si="183"/>
        <v>#REF!</v>
      </c>
      <c r="QEY22" s="128" t="e">
        <f t="shared" si="183"/>
        <v>#REF!</v>
      </c>
      <c r="QEZ22" s="128" t="e">
        <f t="shared" si="183"/>
        <v>#REF!</v>
      </c>
      <c r="QFA22" s="128" t="e">
        <f t="shared" si="183"/>
        <v>#REF!</v>
      </c>
      <c r="QFB22" s="128" t="e">
        <f t="shared" si="183"/>
        <v>#REF!</v>
      </c>
      <c r="QFC22" s="128" t="e">
        <f t="shared" si="183"/>
        <v>#REF!</v>
      </c>
      <c r="QFD22" s="128" t="e">
        <f t="shared" si="183"/>
        <v>#REF!</v>
      </c>
      <c r="QFE22" s="128" t="e">
        <f t="shared" si="183"/>
        <v>#REF!</v>
      </c>
      <c r="QFF22" s="128" t="e">
        <f t="shared" si="183"/>
        <v>#REF!</v>
      </c>
      <c r="QFG22" s="128" t="e">
        <f t="shared" si="183"/>
        <v>#REF!</v>
      </c>
      <c r="QFH22" s="128" t="e">
        <f t="shared" si="183"/>
        <v>#REF!</v>
      </c>
      <c r="QFI22" s="128" t="e">
        <f t="shared" si="183"/>
        <v>#REF!</v>
      </c>
      <c r="QFJ22" s="128" t="e">
        <f t="shared" si="183"/>
        <v>#REF!</v>
      </c>
      <c r="QFK22" s="128" t="e">
        <f t="shared" si="183"/>
        <v>#REF!</v>
      </c>
      <c r="QFL22" s="128" t="e">
        <f t="shared" si="183"/>
        <v>#REF!</v>
      </c>
      <c r="QFM22" s="128" t="e">
        <f t="shared" si="183"/>
        <v>#REF!</v>
      </c>
      <c r="QFN22" s="128" t="e">
        <f t="shared" si="183"/>
        <v>#REF!</v>
      </c>
      <c r="QFO22" s="128" t="e">
        <f t="shared" si="183"/>
        <v>#REF!</v>
      </c>
      <c r="QFP22" s="128" t="e">
        <f t="shared" si="183"/>
        <v>#REF!</v>
      </c>
      <c r="QFQ22" s="128" t="e">
        <f t="shared" si="183"/>
        <v>#REF!</v>
      </c>
      <c r="QFR22" s="128" t="e">
        <f t="shared" si="183"/>
        <v>#REF!</v>
      </c>
      <c r="QFS22" s="128" t="e">
        <f t="shared" si="183"/>
        <v>#REF!</v>
      </c>
      <c r="QFT22" s="128" t="e">
        <f t="shared" si="183"/>
        <v>#REF!</v>
      </c>
      <c r="QFU22" s="128" t="e">
        <f t="shared" ref="QFU22:QIF22" si="184">QGA22</f>
        <v>#REF!</v>
      </c>
      <c r="QFV22" s="128" t="e">
        <f t="shared" si="184"/>
        <v>#REF!</v>
      </c>
      <c r="QFW22" s="128" t="e">
        <f t="shared" si="184"/>
        <v>#REF!</v>
      </c>
      <c r="QFX22" s="128" t="e">
        <f t="shared" si="184"/>
        <v>#REF!</v>
      </c>
      <c r="QFY22" s="128" t="e">
        <f t="shared" si="184"/>
        <v>#REF!</v>
      </c>
      <c r="QFZ22" s="128" t="e">
        <f t="shared" si="184"/>
        <v>#REF!</v>
      </c>
      <c r="QGA22" s="128" t="e">
        <f t="shared" si="184"/>
        <v>#REF!</v>
      </c>
      <c r="QGB22" s="128" t="e">
        <f t="shared" si="184"/>
        <v>#REF!</v>
      </c>
      <c r="QGC22" s="128" t="e">
        <f t="shared" si="184"/>
        <v>#REF!</v>
      </c>
      <c r="QGD22" s="128" t="e">
        <f t="shared" si="184"/>
        <v>#REF!</v>
      </c>
      <c r="QGE22" s="128" t="e">
        <f t="shared" si="184"/>
        <v>#REF!</v>
      </c>
      <c r="QGF22" s="128" t="e">
        <f t="shared" si="184"/>
        <v>#REF!</v>
      </c>
      <c r="QGG22" s="128" t="e">
        <f t="shared" si="184"/>
        <v>#REF!</v>
      </c>
      <c r="QGH22" s="128" t="e">
        <f t="shared" si="184"/>
        <v>#REF!</v>
      </c>
      <c r="QGI22" s="128" t="e">
        <f t="shared" si="184"/>
        <v>#REF!</v>
      </c>
      <c r="QGJ22" s="128" t="e">
        <f t="shared" si="184"/>
        <v>#REF!</v>
      </c>
      <c r="QGK22" s="128" t="e">
        <f t="shared" si="184"/>
        <v>#REF!</v>
      </c>
      <c r="QGL22" s="128" t="e">
        <f t="shared" si="184"/>
        <v>#REF!</v>
      </c>
      <c r="QGM22" s="128" t="e">
        <f t="shared" si="184"/>
        <v>#REF!</v>
      </c>
      <c r="QGN22" s="128" t="e">
        <f t="shared" si="184"/>
        <v>#REF!</v>
      </c>
      <c r="QGO22" s="128" t="e">
        <f t="shared" si="184"/>
        <v>#REF!</v>
      </c>
      <c r="QGP22" s="128" t="e">
        <f t="shared" si="184"/>
        <v>#REF!</v>
      </c>
      <c r="QGQ22" s="128" t="e">
        <f t="shared" si="184"/>
        <v>#REF!</v>
      </c>
      <c r="QGR22" s="128" t="e">
        <f t="shared" si="184"/>
        <v>#REF!</v>
      </c>
      <c r="QGS22" s="128" t="e">
        <f t="shared" si="184"/>
        <v>#REF!</v>
      </c>
      <c r="QGT22" s="128" t="e">
        <f t="shared" si="184"/>
        <v>#REF!</v>
      </c>
      <c r="QGU22" s="128" t="e">
        <f t="shared" si="184"/>
        <v>#REF!</v>
      </c>
      <c r="QGV22" s="128" t="e">
        <f t="shared" si="184"/>
        <v>#REF!</v>
      </c>
      <c r="QGW22" s="128" t="e">
        <f t="shared" si="184"/>
        <v>#REF!</v>
      </c>
      <c r="QGX22" s="128" t="e">
        <f t="shared" si="184"/>
        <v>#REF!</v>
      </c>
      <c r="QGY22" s="128" t="e">
        <f t="shared" si="184"/>
        <v>#REF!</v>
      </c>
      <c r="QGZ22" s="128" t="e">
        <f t="shared" si="184"/>
        <v>#REF!</v>
      </c>
      <c r="QHA22" s="128" t="e">
        <f t="shared" si="184"/>
        <v>#REF!</v>
      </c>
      <c r="QHB22" s="128" t="e">
        <f t="shared" si="184"/>
        <v>#REF!</v>
      </c>
      <c r="QHC22" s="128" t="e">
        <f t="shared" si="184"/>
        <v>#REF!</v>
      </c>
      <c r="QHD22" s="128" t="e">
        <f t="shared" si="184"/>
        <v>#REF!</v>
      </c>
      <c r="QHE22" s="128" t="e">
        <f t="shared" si="184"/>
        <v>#REF!</v>
      </c>
      <c r="QHF22" s="128" t="e">
        <f t="shared" si="184"/>
        <v>#REF!</v>
      </c>
      <c r="QHG22" s="128" t="e">
        <f t="shared" si="184"/>
        <v>#REF!</v>
      </c>
      <c r="QHH22" s="128" t="e">
        <f t="shared" si="184"/>
        <v>#REF!</v>
      </c>
      <c r="QHI22" s="128" t="e">
        <f t="shared" si="184"/>
        <v>#REF!</v>
      </c>
      <c r="QHJ22" s="128" t="e">
        <f t="shared" si="184"/>
        <v>#REF!</v>
      </c>
      <c r="QHK22" s="128" t="e">
        <f t="shared" si="184"/>
        <v>#REF!</v>
      </c>
      <c r="QHL22" s="128" t="e">
        <f t="shared" si="184"/>
        <v>#REF!</v>
      </c>
      <c r="QHM22" s="128" t="e">
        <f t="shared" si="184"/>
        <v>#REF!</v>
      </c>
      <c r="QHN22" s="128" t="e">
        <f t="shared" si="184"/>
        <v>#REF!</v>
      </c>
      <c r="QHO22" s="128" t="e">
        <f t="shared" si="184"/>
        <v>#REF!</v>
      </c>
      <c r="QHP22" s="128" t="e">
        <f t="shared" si="184"/>
        <v>#REF!</v>
      </c>
      <c r="QHQ22" s="128" t="e">
        <f t="shared" si="184"/>
        <v>#REF!</v>
      </c>
      <c r="QHR22" s="128" t="e">
        <f t="shared" si="184"/>
        <v>#REF!</v>
      </c>
      <c r="QHS22" s="128" t="e">
        <f t="shared" si="184"/>
        <v>#REF!</v>
      </c>
      <c r="QHT22" s="128" t="e">
        <f t="shared" si="184"/>
        <v>#REF!</v>
      </c>
      <c r="QHU22" s="128" t="e">
        <f t="shared" si="184"/>
        <v>#REF!</v>
      </c>
      <c r="QHV22" s="128" t="e">
        <f t="shared" si="184"/>
        <v>#REF!</v>
      </c>
      <c r="QHW22" s="128" t="e">
        <f t="shared" si="184"/>
        <v>#REF!</v>
      </c>
      <c r="QHX22" s="128" t="e">
        <f t="shared" si="184"/>
        <v>#REF!</v>
      </c>
      <c r="QHY22" s="128" t="e">
        <f t="shared" si="184"/>
        <v>#REF!</v>
      </c>
      <c r="QHZ22" s="128" t="e">
        <f t="shared" si="184"/>
        <v>#REF!</v>
      </c>
      <c r="QIA22" s="128" t="e">
        <f t="shared" si="184"/>
        <v>#REF!</v>
      </c>
      <c r="QIB22" s="128" t="e">
        <f t="shared" si="184"/>
        <v>#REF!</v>
      </c>
      <c r="QIC22" s="128" t="e">
        <f t="shared" si="184"/>
        <v>#REF!</v>
      </c>
      <c r="QID22" s="128" t="e">
        <f t="shared" si="184"/>
        <v>#REF!</v>
      </c>
      <c r="QIE22" s="128" t="e">
        <f t="shared" si="184"/>
        <v>#REF!</v>
      </c>
      <c r="QIF22" s="128" t="e">
        <f t="shared" si="184"/>
        <v>#REF!</v>
      </c>
      <c r="QIG22" s="128" t="e">
        <f t="shared" ref="QIG22:QKR22" si="185">QIM22</f>
        <v>#REF!</v>
      </c>
      <c r="QIH22" s="128" t="e">
        <f t="shared" si="185"/>
        <v>#REF!</v>
      </c>
      <c r="QII22" s="128" t="e">
        <f t="shared" si="185"/>
        <v>#REF!</v>
      </c>
      <c r="QIJ22" s="128" t="e">
        <f t="shared" si="185"/>
        <v>#REF!</v>
      </c>
      <c r="QIK22" s="128" t="e">
        <f t="shared" si="185"/>
        <v>#REF!</v>
      </c>
      <c r="QIL22" s="128" t="e">
        <f t="shared" si="185"/>
        <v>#REF!</v>
      </c>
      <c r="QIM22" s="128" t="e">
        <f t="shared" si="185"/>
        <v>#REF!</v>
      </c>
      <c r="QIN22" s="128" t="e">
        <f t="shared" si="185"/>
        <v>#REF!</v>
      </c>
      <c r="QIO22" s="128" t="e">
        <f t="shared" si="185"/>
        <v>#REF!</v>
      </c>
      <c r="QIP22" s="128" t="e">
        <f t="shared" si="185"/>
        <v>#REF!</v>
      </c>
      <c r="QIQ22" s="128" t="e">
        <f t="shared" si="185"/>
        <v>#REF!</v>
      </c>
      <c r="QIR22" s="128" t="e">
        <f t="shared" si="185"/>
        <v>#REF!</v>
      </c>
      <c r="QIS22" s="128" t="e">
        <f t="shared" si="185"/>
        <v>#REF!</v>
      </c>
      <c r="QIT22" s="128" t="e">
        <f t="shared" si="185"/>
        <v>#REF!</v>
      </c>
      <c r="QIU22" s="128" t="e">
        <f t="shared" si="185"/>
        <v>#REF!</v>
      </c>
      <c r="QIV22" s="128" t="e">
        <f t="shared" si="185"/>
        <v>#REF!</v>
      </c>
      <c r="QIW22" s="128" t="e">
        <f t="shared" si="185"/>
        <v>#REF!</v>
      </c>
      <c r="QIX22" s="128" t="e">
        <f t="shared" si="185"/>
        <v>#REF!</v>
      </c>
      <c r="QIY22" s="128" t="e">
        <f t="shared" si="185"/>
        <v>#REF!</v>
      </c>
      <c r="QIZ22" s="128" t="e">
        <f t="shared" si="185"/>
        <v>#REF!</v>
      </c>
      <c r="QJA22" s="128" t="e">
        <f t="shared" si="185"/>
        <v>#REF!</v>
      </c>
      <c r="QJB22" s="128" t="e">
        <f t="shared" si="185"/>
        <v>#REF!</v>
      </c>
      <c r="QJC22" s="128" t="e">
        <f t="shared" si="185"/>
        <v>#REF!</v>
      </c>
      <c r="QJD22" s="128" t="e">
        <f t="shared" si="185"/>
        <v>#REF!</v>
      </c>
      <c r="QJE22" s="128" t="e">
        <f t="shared" si="185"/>
        <v>#REF!</v>
      </c>
      <c r="QJF22" s="128" t="e">
        <f t="shared" si="185"/>
        <v>#REF!</v>
      </c>
      <c r="QJG22" s="128" t="e">
        <f t="shared" si="185"/>
        <v>#REF!</v>
      </c>
      <c r="QJH22" s="128" t="e">
        <f t="shared" si="185"/>
        <v>#REF!</v>
      </c>
      <c r="QJI22" s="128" t="e">
        <f t="shared" si="185"/>
        <v>#REF!</v>
      </c>
      <c r="QJJ22" s="128" t="e">
        <f t="shared" si="185"/>
        <v>#REF!</v>
      </c>
      <c r="QJK22" s="128" t="e">
        <f t="shared" si="185"/>
        <v>#REF!</v>
      </c>
      <c r="QJL22" s="128" t="e">
        <f t="shared" si="185"/>
        <v>#REF!</v>
      </c>
      <c r="QJM22" s="128" t="e">
        <f t="shared" si="185"/>
        <v>#REF!</v>
      </c>
      <c r="QJN22" s="128" t="e">
        <f t="shared" si="185"/>
        <v>#REF!</v>
      </c>
      <c r="QJO22" s="128" t="e">
        <f t="shared" si="185"/>
        <v>#REF!</v>
      </c>
      <c r="QJP22" s="128" t="e">
        <f t="shared" si="185"/>
        <v>#REF!</v>
      </c>
      <c r="QJQ22" s="128" t="e">
        <f t="shared" si="185"/>
        <v>#REF!</v>
      </c>
      <c r="QJR22" s="128" t="e">
        <f t="shared" si="185"/>
        <v>#REF!</v>
      </c>
      <c r="QJS22" s="128" t="e">
        <f t="shared" si="185"/>
        <v>#REF!</v>
      </c>
      <c r="QJT22" s="128" t="e">
        <f t="shared" si="185"/>
        <v>#REF!</v>
      </c>
      <c r="QJU22" s="128" t="e">
        <f t="shared" si="185"/>
        <v>#REF!</v>
      </c>
      <c r="QJV22" s="128" t="e">
        <f t="shared" si="185"/>
        <v>#REF!</v>
      </c>
      <c r="QJW22" s="128" t="e">
        <f t="shared" si="185"/>
        <v>#REF!</v>
      </c>
      <c r="QJX22" s="128" t="e">
        <f t="shared" si="185"/>
        <v>#REF!</v>
      </c>
      <c r="QJY22" s="128" t="e">
        <f t="shared" si="185"/>
        <v>#REF!</v>
      </c>
      <c r="QJZ22" s="128" t="e">
        <f t="shared" si="185"/>
        <v>#REF!</v>
      </c>
      <c r="QKA22" s="128" t="e">
        <f t="shared" si="185"/>
        <v>#REF!</v>
      </c>
      <c r="QKB22" s="128" t="e">
        <f t="shared" si="185"/>
        <v>#REF!</v>
      </c>
      <c r="QKC22" s="128" t="e">
        <f t="shared" si="185"/>
        <v>#REF!</v>
      </c>
      <c r="QKD22" s="128" t="e">
        <f t="shared" si="185"/>
        <v>#REF!</v>
      </c>
      <c r="QKE22" s="128" t="e">
        <f t="shared" si="185"/>
        <v>#REF!</v>
      </c>
      <c r="QKF22" s="128" t="e">
        <f t="shared" si="185"/>
        <v>#REF!</v>
      </c>
      <c r="QKG22" s="128" t="e">
        <f t="shared" si="185"/>
        <v>#REF!</v>
      </c>
      <c r="QKH22" s="128" t="e">
        <f t="shared" si="185"/>
        <v>#REF!</v>
      </c>
      <c r="QKI22" s="128" t="e">
        <f t="shared" si="185"/>
        <v>#REF!</v>
      </c>
      <c r="QKJ22" s="128" t="e">
        <f t="shared" si="185"/>
        <v>#REF!</v>
      </c>
      <c r="QKK22" s="128" t="e">
        <f t="shared" si="185"/>
        <v>#REF!</v>
      </c>
      <c r="QKL22" s="128" t="e">
        <f t="shared" si="185"/>
        <v>#REF!</v>
      </c>
      <c r="QKM22" s="128" t="e">
        <f t="shared" si="185"/>
        <v>#REF!</v>
      </c>
      <c r="QKN22" s="128" t="e">
        <f t="shared" si="185"/>
        <v>#REF!</v>
      </c>
      <c r="QKO22" s="128" t="e">
        <f t="shared" si="185"/>
        <v>#REF!</v>
      </c>
      <c r="QKP22" s="128" t="e">
        <f t="shared" si="185"/>
        <v>#REF!</v>
      </c>
      <c r="QKQ22" s="128" t="e">
        <f t="shared" si="185"/>
        <v>#REF!</v>
      </c>
      <c r="QKR22" s="128" t="e">
        <f t="shared" si="185"/>
        <v>#REF!</v>
      </c>
      <c r="QKS22" s="128" t="e">
        <f t="shared" ref="QKS22:QND22" si="186">QKY22</f>
        <v>#REF!</v>
      </c>
      <c r="QKT22" s="128" t="e">
        <f t="shared" si="186"/>
        <v>#REF!</v>
      </c>
      <c r="QKU22" s="128" t="e">
        <f t="shared" si="186"/>
        <v>#REF!</v>
      </c>
      <c r="QKV22" s="128" t="e">
        <f t="shared" si="186"/>
        <v>#REF!</v>
      </c>
      <c r="QKW22" s="128" t="e">
        <f t="shared" si="186"/>
        <v>#REF!</v>
      </c>
      <c r="QKX22" s="128" t="e">
        <f t="shared" si="186"/>
        <v>#REF!</v>
      </c>
      <c r="QKY22" s="128" t="e">
        <f t="shared" si="186"/>
        <v>#REF!</v>
      </c>
      <c r="QKZ22" s="128" t="e">
        <f t="shared" si="186"/>
        <v>#REF!</v>
      </c>
      <c r="QLA22" s="128" t="e">
        <f t="shared" si="186"/>
        <v>#REF!</v>
      </c>
      <c r="QLB22" s="128" t="e">
        <f t="shared" si="186"/>
        <v>#REF!</v>
      </c>
      <c r="QLC22" s="128" t="e">
        <f t="shared" si="186"/>
        <v>#REF!</v>
      </c>
      <c r="QLD22" s="128" t="e">
        <f t="shared" si="186"/>
        <v>#REF!</v>
      </c>
      <c r="QLE22" s="128" t="e">
        <f t="shared" si="186"/>
        <v>#REF!</v>
      </c>
      <c r="QLF22" s="128" t="e">
        <f t="shared" si="186"/>
        <v>#REF!</v>
      </c>
      <c r="QLG22" s="128" t="e">
        <f t="shared" si="186"/>
        <v>#REF!</v>
      </c>
      <c r="QLH22" s="128" t="e">
        <f t="shared" si="186"/>
        <v>#REF!</v>
      </c>
      <c r="QLI22" s="128" t="e">
        <f t="shared" si="186"/>
        <v>#REF!</v>
      </c>
      <c r="QLJ22" s="128" t="e">
        <f t="shared" si="186"/>
        <v>#REF!</v>
      </c>
      <c r="QLK22" s="128" t="e">
        <f t="shared" si="186"/>
        <v>#REF!</v>
      </c>
      <c r="QLL22" s="128" t="e">
        <f t="shared" si="186"/>
        <v>#REF!</v>
      </c>
      <c r="QLM22" s="128" t="e">
        <f t="shared" si="186"/>
        <v>#REF!</v>
      </c>
      <c r="QLN22" s="128" t="e">
        <f t="shared" si="186"/>
        <v>#REF!</v>
      </c>
      <c r="QLO22" s="128" t="e">
        <f t="shared" si="186"/>
        <v>#REF!</v>
      </c>
      <c r="QLP22" s="128" t="e">
        <f t="shared" si="186"/>
        <v>#REF!</v>
      </c>
      <c r="QLQ22" s="128" t="e">
        <f t="shared" si="186"/>
        <v>#REF!</v>
      </c>
      <c r="QLR22" s="128" t="e">
        <f t="shared" si="186"/>
        <v>#REF!</v>
      </c>
      <c r="QLS22" s="128" t="e">
        <f t="shared" si="186"/>
        <v>#REF!</v>
      </c>
      <c r="QLT22" s="128" t="e">
        <f t="shared" si="186"/>
        <v>#REF!</v>
      </c>
      <c r="QLU22" s="128" t="e">
        <f t="shared" si="186"/>
        <v>#REF!</v>
      </c>
      <c r="QLV22" s="128" t="e">
        <f t="shared" si="186"/>
        <v>#REF!</v>
      </c>
      <c r="QLW22" s="128" t="e">
        <f t="shared" si="186"/>
        <v>#REF!</v>
      </c>
      <c r="QLX22" s="128" t="e">
        <f t="shared" si="186"/>
        <v>#REF!</v>
      </c>
      <c r="QLY22" s="128" t="e">
        <f t="shared" si="186"/>
        <v>#REF!</v>
      </c>
      <c r="QLZ22" s="128" t="e">
        <f t="shared" si="186"/>
        <v>#REF!</v>
      </c>
      <c r="QMA22" s="128" t="e">
        <f t="shared" si="186"/>
        <v>#REF!</v>
      </c>
      <c r="QMB22" s="128" t="e">
        <f t="shared" si="186"/>
        <v>#REF!</v>
      </c>
      <c r="QMC22" s="128" t="e">
        <f t="shared" si="186"/>
        <v>#REF!</v>
      </c>
      <c r="QMD22" s="128" t="e">
        <f t="shared" si="186"/>
        <v>#REF!</v>
      </c>
      <c r="QME22" s="128" t="e">
        <f t="shared" si="186"/>
        <v>#REF!</v>
      </c>
      <c r="QMF22" s="128" t="e">
        <f t="shared" si="186"/>
        <v>#REF!</v>
      </c>
      <c r="QMG22" s="128" t="e">
        <f t="shared" si="186"/>
        <v>#REF!</v>
      </c>
      <c r="QMH22" s="128" t="e">
        <f t="shared" si="186"/>
        <v>#REF!</v>
      </c>
      <c r="QMI22" s="128" t="e">
        <f t="shared" si="186"/>
        <v>#REF!</v>
      </c>
      <c r="QMJ22" s="128" t="e">
        <f t="shared" si="186"/>
        <v>#REF!</v>
      </c>
      <c r="QMK22" s="128" t="e">
        <f t="shared" si="186"/>
        <v>#REF!</v>
      </c>
      <c r="QML22" s="128" t="e">
        <f t="shared" si="186"/>
        <v>#REF!</v>
      </c>
      <c r="QMM22" s="128" t="e">
        <f t="shared" si="186"/>
        <v>#REF!</v>
      </c>
      <c r="QMN22" s="128" t="e">
        <f t="shared" si="186"/>
        <v>#REF!</v>
      </c>
      <c r="QMO22" s="128" t="e">
        <f t="shared" si="186"/>
        <v>#REF!</v>
      </c>
      <c r="QMP22" s="128" t="e">
        <f t="shared" si="186"/>
        <v>#REF!</v>
      </c>
      <c r="QMQ22" s="128" t="e">
        <f t="shared" si="186"/>
        <v>#REF!</v>
      </c>
      <c r="QMR22" s="128" t="e">
        <f t="shared" si="186"/>
        <v>#REF!</v>
      </c>
      <c r="QMS22" s="128" t="e">
        <f t="shared" si="186"/>
        <v>#REF!</v>
      </c>
      <c r="QMT22" s="128" t="e">
        <f t="shared" si="186"/>
        <v>#REF!</v>
      </c>
      <c r="QMU22" s="128" t="e">
        <f t="shared" si="186"/>
        <v>#REF!</v>
      </c>
      <c r="QMV22" s="128" t="e">
        <f t="shared" si="186"/>
        <v>#REF!</v>
      </c>
      <c r="QMW22" s="128" t="e">
        <f t="shared" si="186"/>
        <v>#REF!</v>
      </c>
      <c r="QMX22" s="128" t="e">
        <f t="shared" si="186"/>
        <v>#REF!</v>
      </c>
      <c r="QMY22" s="128" t="e">
        <f t="shared" si="186"/>
        <v>#REF!</v>
      </c>
      <c r="QMZ22" s="128" t="e">
        <f t="shared" si="186"/>
        <v>#REF!</v>
      </c>
      <c r="QNA22" s="128" t="e">
        <f t="shared" si="186"/>
        <v>#REF!</v>
      </c>
      <c r="QNB22" s="128" t="e">
        <f t="shared" si="186"/>
        <v>#REF!</v>
      </c>
      <c r="QNC22" s="128" t="e">
        <f t="shared" si="186"/>
        <v>#REF!</v>
      </c>
      <c r="QND22" s="128" t="e">
        <f t="shared" si="186"/>
        <v>#REF!</v>
      </c>
      <c r="QNE22" s="128" t="e">
        <f t="shared" ref="QNE22:QPP22" si="187">QNK22</f>
        <v>#REF!</v>
      </c>
      <c r="QNF22" s="128" t="e">
        <f t="shared" si="187"/>
        <v>#REF!</v>
      </c>
      <c r="QNG22" s="128" t="e">
        <f t="shared" si="187"/>
        <v>#REF!</v>
      </c>
      <c r="QNH22" s="128" t="e">
        <f t="shared" si="187"/>
        <v>#REF!</v>
      </c>
      <c r="QNI22" s="128" t="e">
        <f t="shared" si="187"/>
        <v>#REF!</v>
      </c>
      <c r="QNJ22" s="128" t="e">
        <f t="shared" si="187"/>
        <v>#REF!</v>
      </c>
      <c r="QNK22" s="128" t="e">
        <f t="shared" si="187"/>
        <v>#REF!</v>
      </c>
      <c r="QNL22" s="128" t="e">
        <f t="shared" si="187"/>
        <v>#REF!</v>
      </c>
      <c r="QNM22" s="128" t="e">
        <f t="shared" si="187"/>
        <v>#REF!</v>
      </c>
      <c r="QNN22" s="128" t="e">
        <f t="shared" si="187"/>
        <v>#REF!</v>
      </c>
      <c r="QNO22" s="128" t="e">
        <f t="shared" si="187"/>
        <v>#REF!</v>
      </c>
      <c r="QNP22" s="128" t="e">
        <f t="shared" si="187"/>
        <v>#REF!</v>
      </c>
      <c r="QNQ22" s="128" t="e">
        <f t="shared" si="187"/>
        <v>#REF!</v>
      </c>
      <c r="QNR22" s="128" t="e">
        <f t="shared" si="187"/>
        <v>#REF!</v>
      </c>
      <c r="QNS22" s="128" t="e">
        <f t="shared" si="187"/>
        <v>#REF!</v>
      </c>
      <c r="QNT22" s="128" t="e">
        <f t="shared" si="187"/>
        <v>#REF!</v>
      </c>
      <c r="QNU22" s="128" t="e">
        <f t="shared" si="187"/>
        <v>#REF!</v>
      </c>
      <c r="QNV22" s="128" t="e">
        <f t="shared" si="187"/>
        <v>#REF!</v>
      </c>
      <c r="QNW22" s="128" t="e">
        <f t="shared" si="187"/>
        <v>#REF!</v>
      </c>
      <c r="QNX22" s="128" t="e">
        <f t="shared" si="187"/>
        <v>#REF!</v>
      </c>
      <c r="QNY22" s="128" t="e">
        <f t="shared" si="187"/>
        <v>#REF!</v>
      </c>
      <c r="QNZ22" s="128" t="e">
        <f t="shared" si="187"/>
        <v>#REF!</v>
      </c>
      <c r="QOA22" s="128" t="e">
        <f t="shared" si="187"/>
        <v>#REF!</v>
      </c>
      <c r="QOB22" s="128" t="e">
        <f t="shared" si="187"/>
        <v>#REF!</v>
      </c>
      <c r="QOC22" s="128" t="e">
        <f t="shared" si="187"/>
        <v>#REF!</v>
      </c>
      <c r="QOD22" s="128" t="e">
        <f t="shared" si="187"/>
        <v>#REF!</v>
      </c>
      <c r="QOE22" s="128" t="e">
        <f t="shared" si="187"/>
        <v>#REF!</v>
      </c>
      <c r="QOF22" s="128" t="e">
        <f t="shared" si="187"/>
        <v>#REF!</v>
      </c>
      <c r="QOG22" s="128" t="e">
        <f t="shared" si="187"/>
        <v>#REF!</v>
      </c>
      <c r="QOH22" s="128" t="e">
        <f t="shared" si="187"/>
        <v>#REF!</v>
      </c>
      <c r="QOI22" s="128" t="e">
        <f t="shared" si="187"/>
        <v>#REF!</v>
      </c>
      <c r="QOJ22" s="128" t="e">
        <f t="shared" si="187"/>
        <v>#REF!</v>
      </c>
      <c r="QOK22" s="128" t="e">
        <f t="shared" si="187"/>
        <v>#REF!</v>
      </c>
      <c r="QOL22" s="128" t="e">
        <f t="shared" si="187"/>
        <v>#REF!</v>
      </c>
      <c r="QOM22" s="128" t="e">
        <f t="shared" si="187"/>
        <v>#REF!</v>
      </c>
      <c r="QON22" s="128" t="e">
        <f t="shared" si="187"/>
        <v>#REF!</v>
      </c>
      <c r="QOO22" s="128" t="e">
        <f t="shared" si="187"/>
        <v>#REF!</v>
      </c>
      <c r="QOP22" s="128" t="e">
        <f t="shared" si="187"/>
        <v>#REF!</v>
      </c>
      <c r="QOQ22" s="128" t="e">
        <f t="shared" si="187"/>
        <v>#REF!</v>
      </c>
      <c r="QOR22" s="128" t="e">
        <f t="shared" si="187"/>
        <v>#REF!</v>
      </c>
      <c r="QOS22" s="128" t="e">
        <f t="shared" si="187"/>
        <v>#REF!</v>
      </c>
      <c r="QOT22" s="128" t="e">
        <f t="shared" si="187"/>
        <v>#REF!</v>
      </c>
      <c r="QOU22" s="128" t="e">
        <f t="shared" si="187"/>
        <v>#REF!</v>
      </c>
      <c r="QOV22" s="128" t="e">
        <f t="shared" si="187"/>
        <v>#REF!</v>
      </c>
      <c r="QOW22" s="128" t="e">
        <f t="shared" si="187"/>
        <v>#REF!</v>
      </c>
      <c r="QOX22" s="128" t="e">
        <f t="shared" si="187"/>
        <v>#REF!</v>
      </c>
      <c r="QOY22" s="128" t="e">
        <f t="shared" si="187"/>
        <v>#REF!</v>
      </c>
      <c r="QOZ22" s="128" t="e">
        <f t="shared" si="187"/>
        <v>#REF!</v>
      </c>
      <c r="QPA22" s="128" t="e">
        <f t="shared" si="187"/>
        <v>#REF!</v>
      </c>
      <c r="QPB22" s="128" t="e">
        <f t="shared" si="187"/>
        <v>#REF!</v>
      </c>
      <c r="QPC22" s="128" t="e">
        <f t="shared" si="187"/>
        <v>#REF!</v>
      </c>
      <c r="QPD22" s="128" t="e">
        <f t="shared" si="187"/>
        <v>#REF!</v>
      </c>
      <c r="QPE22" s="128" t="e">
        <f t="shared" si="187"/>
        <v>#REF!</v>
      </c>
      <c r="QPF22" s="128" t="e">
        <f t="shared" si="187"/>
        <v>#REF!</v>
      </c>
      <c r="QPG22" s="128" t="e">
        <f t="shared" si="187"/>
        <v>#REF!</v>
      </c>
      <c r="QPH22" s="128" t="e">
        <f t="shared" si="187"/>
        <v>#REF!</v>
      </c>
      <c r="QPI22" s="128" t="e">
        <f t="shared" si="187"/>
        <v>#REF!</v>
      </c>
      <c r="QPJ22" s="128" t="e">
        <f t="shared" si="187"/>
        <v>#REF!</v>
      </c>
      <c r="QPK22" s="128" t="e">
        <f t="shared" si="187"/>
        <v>#REF!</v>
      </c>
      <c r="QPL22" s="128" t="e">
        <f t="shared" si="187"/>
        <v>#REF!</v>
      </c>
      <c r="QPM22" s="128" t="e">
        <f t="shared" si="187"/>
        <v>#REF!</v>
      </c>
      <c r="QPN22" s="128" t="e">
        <f t="shared" si="187"/>
        <v>#REF!</v>
      </c>
      <c r="QPO22" s="128" t="e">
        <f t="shared" si="187"/>
        <v>#REF!</v>
      </c>
      <c r="QPP22" s="128" t="e">
        <f t="shared" si="187"/>
        <v>#REF!</v>
      </c>
      <c r="QPQ22" s="128" t="e">
        <f t="shared" ref="QPQ22:QSB22" si="188">QPW22</f>
        <v>#REF!</v>
      </c>
      <c r="QPR22" s="128" t="e">
        <f t="shared" si="188"/>
        <v>#REF!</v>
      </c>
      <c r="QPS22" s="128" t="e">
        <f t="shared" si="188"/>
        <v>#REF!</v>
      </c>
      <c r="QPT22" s="128" t="e">
        <f t="shared" si="188"/>
        <v>#REF!</v>
      </c>
      <c r="QPU22" s="128" t="e">
        <f t="shared" si="188"/>
        <v>#REF!</v>
      </c>
      <c r="QPV22" s="128" t="e">
        <f t="shared" si="188"/>
        <v>#REF!</v>
      </c>
      <c r="QPW22" s="128" t="e">
        <f t="shared" si="188"/>
        <v>#REF!</v>
      </c>
      <c r="QPX22" s="128" t="e">
        <f t="shared" si="188"/>
        <v>#REF!</v>
      </c>
      <c r="QPY22" s="128" t="e">
        <f t="shared" si="188"/>
        <v>#REF!</v>
      </c>
      <c r="QPZ22" s="128" t="e">
        <f t="shared" si="188"/>
        <v>#REF!</v>
      </c>
      <c r="QQA22" s="128" t="e">
        <f t="shared" si="188"/>
        <v>#REF!</v>
      </c>
      <c r="QQB22" s="128" t="e">
        <f t="shared" si="188"/>
        <v>#REF!</v>
      </c>
      <c r="QQC22" s="128" t="e">
        <f t="shared" si="188"/>
        <v>#REF!</v>
      </c>
      <c r="QQD22" s="128" t="e">
        <f t="shared" si="188"/>
        <v>#REF!</v>
      </c>
      <c r="QQE22" s="128" t="e">
        <f t="shared" si="188"/>
        <v>#REF!</v>
      </c>
      <c r="QQF22" s="128" t="e">
        <f t="shared" si="188"/>
        <v>#REF!</v>
      </c>
      <c r="QQG22" s="128" t="e">
        <f t="shared" si="188"/>
        <v>#REF!</v>
      </c>
      <c r="QQH22" s="128" t="e">
        <f t="shared" si="188"/>
        <v>#REF!</v>
      </c>
      <c r="QQI22" s="128" t="e">
        <f t="shared" si="188"/>
        <v>#REF!</v>
      </c>
      <c r="QQJ22" s="128" t="e">
        <f t="shared" si="188"/>
        <v>#REF!</v>
      </c>
      <c r="QQK22" s="128" t="e">
        <f t="shared" si="188"/>
        <v>#REF!</v>
      </c>
      <c r="QQL22" s="128" t="e">
        <f t="shared" si="188"/>
        <v>#REF!</v>
      </c>
      <c r="QQM22" s="128" t="e">
        <f t="shared" si="188"/>
        <v>#REF!</v>
      </c>
      <c r="QQN22" s="128" t="e">
        <f t="shared" si="188"/>
        <v>#REF!</v>
      </c>
      <c r="QQO22" s="128" t="e">
        <f t="shared" si="188"/>
        <v>#REF!</v>
      </c>
      <c r="QQP22" s="128" t="e">
        <f t="shared" si="188"/>
        <v>#REF!</v>
      </c>
      <c r="QQQ22" s="128" t="e">
        <f t="shared" si="188"/>
        <v>#REF!</v>
      </c>
      <c r="QQR22" s="128" t="e">
        <f t="shared" si="188"/>
        <v>#REF!</v>
      </c>
      <c r="QQS22" s="128" t="e">
        <f t="shared" si="188"/>
        <v>#REF!</v>
      </c>
      <c r="QQT22" s="128" t="e">
        <f t="shared" si="188"/>
        <v>#REF!</v>
      </c>
      <c r="QQU22" s="128" t="e">
        <f t="shared" si="188"/>
        <v>#REF!</v>
      </c>
      <c r="QQV22" s="128" t="e">
        <f t="shared" si="188"/>
        <v>#REF!</v>
      </c>
      <c r="QQW22" s="128" t="e">
        <f t="shared" si="188"/>
        <v>#REF!</v>
      </c>
      <c r="QQX22" s="128" t="e">
        <f t="shared" si="188"/>
        <v>#REF!</v>
      </c>
      <c r="QQY22" s="128" t="e">
        <f t="shared" si="188"/>
        <v>#REF!</v>
      </c>
      <c r="QQZ22" s="128" t="e">
        <f t="shared" si="188"/>
        <v>#REF!</v>
      </c>
      <c r="QRA22" s="128" t="e">
        <f t="shared" si="188"/>
        <v>#REF!</v>
      </c>
      <c r="QRB22" s="128" t="e">
        <f t="shared" si="188"/>
        <v>#REF!</v>
      </c>
      <c r="QRC22" s="128" t="e">
        <f t="shared" si="188"/>
        <v>#REF!</v>
      </c>
      <c r="QRD22" s="128" t="e">
        <f t="shared" si="188"/>
        <v>#REF!</v>
      </c>
      <c r="QRE22" s="128" t="e">
        <f t="shared" si="188"/>
        <v>#REF!</v>
      </c>
      <c r="QRF22" s="128" t="e">
        <f t="shared" si="188"/>
        <v>#REF!</v>
      </c>
      <c r="QRG22" s="128" t="e">
        <f t="shared" si="188"/>
        <v>#REF!</v>
      </c>
      <c r="QRH22" s="128" t="e">
        <f t="shared" si="188"/>
        <v>#REF!</v>
      </c>
      <c r="QRI22" s="128" t="e">
        <f t="shared" si="188"/>
        <v>#REF!</v>
      </c>
      <c r="QRJ22" s="128" t="e">
        <f t="shared" si="188"/>
        <v>#REF!</v>
      </c>
      <c r="QRK22" s="128" t="e">
        <f t="shared" si="188"/>
        <v>#REF!</v>
      </c>
      <c r="QRL22" s="128" t="e">
        <f t="shared" si="188"/>
        <v>#REF!</v>
      </c>
      <c r="QRM22" s="128" t="e">
        <f t="shared" si="188"/>
        <v>#REF!</v>
      </c>
      <c r="QRN22" s="128" t="e">
        <f t="shared" si="188"/>
        <v>#REF!</v>
      </c>
      <c r="QRO22" s="128" t="e">
        <f t="shared" si="188"/>
        <v>#REF!</v>
      </c>
      <c r="QRP22" s="128" t="e">
        <f t="shared" si="188"/>
        <v>#REF!</v>
      </c>
      <c r="QRQ22" s="128" t="e">
        <f t="shared" si="188"/>
        <v>#REF!</v>
      </c>
      <c r="QRR22" s="128" t="e">
        <f t="shared" si="188"/>
        <v>#REF!</v>
      </c>
      <c r="QRS22" s="128" t="e">
        <f t="shared" si="188"/>
        <v>#REF!</v>
      </c>
      <c r="QRT22" s="128" t="e">
        <f t="shared" si="188"/>
        <v>#REF!</v>
      </c>
      <c r="QRU22" s="128" t="e">
        <f t="shared" si="188"/>
        <v>#REF!</v>
      </c>
      <c r="QRV22" s="128" t="e">
        <f t="shared" si="188"/>
        <v>#REF!</v>
      </c>
      <c r="QRW22" s="128" t="e">
        <f t="shared" si="188"/>
        <v>#REF!</v>
      </c>
      <c r="QRX22" s="128" t="e">
        <f t="shared" si="188"/>
        <v>#REF!</v>
      </c>
      <c r="QRY22" s="128" t="e">
        <f t="shared" si="188"/>
        <v>#REF!</v>
      </c>
      <c r="QRZ22" s="128" t="e">
        <f t="shared" si="188"/>
        <v>#REF!</v>
      </c>
      <c r="QSA22" s="128" t="e">
        <f t="shared" si="188"/>
        <v>#REF!</v>
      </c>
      <c r="QSB22" s="128" t="e">
        <f t="shared" si="188"/>
        <v>#REF!</v>
      </c>
      <c r="QSC22" s="128" t="e">
        <f t="shared" ref="QSC22:QUN22" si="189">QSI22</f>
        <v>#REF!</v>
      </c>
      <c r="QSD22" s="128" t="e">
        <f t="shared" si="189"/>
        <v>#REF!</v>
      </c>
      <c r="QSE22" s="128" t="e">
        <f t="shared" si="189"/>
        <v>#REF!</v>
      </c>
      <c r="QSF22" s="128" t="e">
        <f t="shared" si="189"/>
        <v>#REF!</v>
      </c>
      <c r="QSG22" s="128" t="e">
        <f t="shared" si="189"/>
        <v>#REF!</v>
      </c>
      <c r="QSH22" s="128" t="e">
        <f t="shared" si="189"/>
        <v>#REF!</v>
      </c>
      <c r="QSI22" s="128" t="e">
        <f t="shared" si="189"/>
        <v>#REF!</v>
      </c>
      <c r="QSJ22" s="128" t="e">
        <f t="shared" si="189"/>
        <v>#REF!</v>
      </c>
      <c r="QSK22" s="128" t="e">
        <f t="shared" si="189"/>
        <v>#REF!</v>
      </c>
      <c r="QSL22" s="128" t="e">
        <f t="shared" si="189"/>
        <v>#REF!</v>
      </c>
      <c r="QSM22" s="128" t="e">
        <f t="shared" si="189"/>
        <v>#REF!</v>
      </c>
      <c r="QSN22" s="128" t="e">
        <f t="shared" si="189"/>
        <v>#REF!</v>
      </c>
      <c r="QSO22" s="128" t="e">
        <f t="shared" si="189"/>
        <v>#REF!</v>
      </c>
      <c r="QSP22" s="128" t="e">
        <f t="shared" si="189"/>
        <v>#REF!</v>
      </c>
      <c r="QSQ22" s="128" t="e">
        <f t="shared" si="189"/>
        <v>#REF!</v>
      </c>
      <c r="QSR22" s="128" t="e">
        <f t="shared" si="189"/>
        <v>#REF!</v>
      </c>
      <c r="QSS22" s="128" t="e">
        <f t="shared" si="189"/>
        <v>#REF!</v>
      </c>
      <c r="QST22" s="128" t="e">
        <f t="shared" si="189"/>
        <v>#REF!</v>
      </c>
      <c r="QSU22" s="128" t="e">
        <f t="shared" si="189"/>
        <v>#REF!</v>
      </c>
      <c r="QSV22" s="128" t="e">
        <f t="shared" si="189"/>
        <v>#REF!</v>
      </c>
      <c r="QSW22" s="128" t="e">
        <f t="shared" si="189"/>
        <v>#REF!</v>
      </c>
      <c r="QSX22" s="128" t="e">
        <f t="shared" si="189"/>
        <v>#REF!</v>
      </c>
      <c r="QSY22" s="128" t="e">
        <f t="shared" si="189"/>
        <v>#REF!</v>
      </c>
      <c r="QSZ22" s="128" t="e">
        <f t="shared" si="189"/>
        <v>#REF!</v>
      </c>
      <c r="QTA22" s="128" t="e">
        <f t="shared" si="189"/>
        <v>#REF!</v>
      </c>
      <c r="QTB22" s="128" t="e">
        <f t="shared" si="189"/>
        <v>#REF!</v>
      </c>
      <c r="QTC22" s="128" t="e">
        <f t="shared" si="189"/>
        <v>#REF!</v>
      </c>
      <c r="QTD22" s="128" t="e">
        <f t="shared" si="189"/>
        <v>#REF!</v>
      </c>
      <c r="QTE22" s="128" t="e">
        <f t="shared" si="189"/>
        <v>#REF!</v>
      </c>
      <c r="QTF22" s="128" t="e">
        <f t="shared" si="189"/>
        <v>#REF!</v>
      </c>
      <c r="QTG22" s="128" t="e">
        <f t="shared" si="189"/>
        <v>#REF!</v>
      </c>
      <c r="QTH22" s="128" t="e">
        <f t="shared" si="189"/>
        <v>#REF!</v>
      </c>
      <c r="QTI22" s="128" t="e">
        <f t="shared" si="189"/>
        <v>#REF!</v>
      </c>
      <c r="QTJ22" s="128" t="e">
        <f t="shared" si="189"/>
        <v>#REF!</v>
      </c>
      <c r="QTK22" s="128" t="e">
        <f t="shared" si="189"/>
        <v>#REF!</v>
      </c>
      <c r="QTL22" s="128" t="e">
        <f t="shared" si="189"/>
        <v>#REF!</v>
      </c>
      <c r="QTM22" s="128" t="e">
        <f t="shared" si="189"/>
        <v>#REF!</v>
      </c>
      <c r="QTN22" s="128" t="e">
        <f t="shared" si="189"/>
        <v>#REF!</v>
      </c>
      <c r="QTO22" s="128" t="e">
        <f t="shared" si="189"/>
        <v>#REF!</v>
      </c>
      <c r="QTP22" s="128" t="e">
        <f t="shared" si="189"/>
        <v>#REF!</v>
      </c>
      <c r="QTQ22" s="128" t="e">
        <f t="shared" si="189"/>
        <v>#REF!</v>
      </c>
      <c r="QTR22" s="128" t="e">
        <f t="shared" si="189"/>
        <v>#REF!</v>
      </c>
      <c r="QTS22" s="128" t="e">
        <f t="shared" si="189"/>
        <v>#REF!</v>
      </c>
      <c r="QTT22" s="128" t="e">
        <f t="shared" si="189"/>
        <v>#REF!</v>
      </c>
      <c r="QTU22" s="128" t="e">
        <f t="shared" si="189"/>
        <v>#REF!</v>
      </c>
      <c r="QTV22" s="128" t="e">
        <f t="shared" si="189"/>
        <v>#REF!</v>
      </c>
      <c r="QTW22" s="128" t="e">
        <f t="shared" si="189"/>
        <v>#REF!</v>
      </c>
      <c r="QTX22" s="128" t="e">
        <f t="shared" si="189"/>
        <v>#REF!</v>
      </c>
      <c r="QTY22" s="128" t="e">
        <f t="shared" si="189"/>
        <v>#REF!</v>
      </c>
      <c r="QTZ22" s="128" t="e">
        <f t="shared" si="189"/>
        <v>#REF!</v>
      </c>
      <c r="QUA22" s="128" t="e">
        <f t="shared" si="189"/>
        <v>#REF!</v>
      </c>
      <c r="QUB22" s="128" t="e">
        <f t="shared" si="189"/>
        <v>#REF!</v>
      </c>
      <c r="QUC22" s="128" t="e">
        <f t="shared" si="189"/>
        <v>#REF!</v>
      </c>
      <c r="QUD22" s="128" t="e">
        <f t="shared" si="189"/>
        <v>#REF!</v>
      </c>
      <c r="QUE22" s="128" t="e">
        <f t="shared" si="189"/>
        <v>#REF!</v>
      </c>
      <c r="QUF22" s="128" t="e">
        <f t="shared" si="189"/>
        <v>#REF!</v>
      </c>
      <c r="QUG22" s="128" t="e">
        <f t="shared" si="189"/>
        <v>#REF!</v>
      </c>
      <c r="QUH22" s="128" t="e">
        <f t="shared" si="189"/>
        <v>#REF!</v>
      </c>
      <c r="QUI22" s="128" t="e">
        <f t="shared" si="189"/>
        <v>#REF!</v>
      </c>
      <c r="QUJ22" s="128" t="e">
        <f t="shared" si="189"/>
        <v>#REF!</v>
      </c>
      <c r="QUK22" s="128" t="e">
        <f t="shared" si="189"/>
        <v>#REF!</v>
      </c>
      <c r="QUL22" s="128" t="e">
        <f t="shared" si="189"/>
        <v>#REF!</v>
      </c>
      <c r="QUM22" s="128" t="e">
        <f t="shared" si="189"/>
        <v>#REF!</v>
      </c>
      <c r="QUN22" s="128" t="e">
        <f t="shared" si="189"/>
        <v>#REF!</v>
      </c>
      <c r="QUO22" s="128" t="e">
        <f t="shared" ref="QUO22:QWZ22" si="190">QUU22</f>
        <v>#REF!</v>
      </c>
      <c r="QUP22" s="128" t="e">
        <f t="shared" si="190"/>
        <v>#REF!</v>
      </c>
      <c r="QUQ22" s="128" t="e">
        <f t="shared" si="190"/>
        <v>#REF!</v>
      </c>
      <c r="QUR22" s="128" t="e">
        <f t="shared" si="190"/>
        <v>#REF!</v>
      </c>
      <c r="QUS22" s="128" t="e">
        <f t="shared" si="190"/>
        <v>#REF!</v>
      </c>
      <c r="QUT22" s="128" t="e">
        <f t="shared" si="190"/>
        <v>#REF!</v>
      </c>
      <c r="QUU22" s="128" t="e">
        <f t="shared" si="190"/>
        <v>#REF!</v>
      </c>
      <c r="QUV22" s="128" t="e">
        <f t="shared" si="190"/>
        <v>#REF!</v>
      </c>
      <c r="QUW22" s="128" t="e">
        <f t="shared" si="190"/>
        <v>#REF!</v>
      </c>
      <c r="QUX22" s="128" t="e">
        <f t="shared" si="190"/>
        <v>#REF!</v>
      </c>
      <c r="QUY22" s="128" t="e">
        <f t="shared" si="190"/>
        <v>#REF!</v>
      </c>
      <c r="QUZ22" s="128" t="e">
        <f t="shared" si="190"/>
        <v>#REF!</v>
      </c>
      <c r="QVA22" s="128" t="e">
        <f t="shared" si="190"/>
        <v>#REF!</v>
      </c>
      <c r="QVB22" s="128" t="e">
        <f t="shared" si="190"/>
        <v>#REF!</v>
      </c>
      <c r="QVC22" s="128" t="e">
        <f t="shared" si="190"/>
        <v>#REF!</v>
      </c>
      <c r="QVD22" s="128" t="e">
        <f t="shared" si="190"/>
        <v>#REF!</v>
      </c>
      <c r="QVE22" s="128" t="e">
        <f t="shared" si="190"/>
        <v>#REF!</v>
      </c>
      <c r="QVF22" s="128" t="e">
        <f t="shared" si="190"/>
        <v>#REF!</v>
      </c>
      <c r="QVG22" s="128" t="e">
        <f t="shared" si="190"/>
        <v>#REF!</v>
      </c>
      <c r="QVH22" s="128" t="e">
        <f t="shared" si="190"/>
        <v>#REF!</v>
      </c>
      <c r="QVI22" s="128" t="e">
        <f t="shared" si="190"/>
        <v>#REF!</v>
      </c>
      <c r="QVJ22" s="128" t="e">
        <f t="shared" si="190"/>
        <v>#REF!</v>
      </c>
      <c r="QVK22" s="128" t="e">
        <f t="shared" si="190"/>
        <v>#REF!</v>
      </c>
      <c r="QVL22" s="128" t="e">
        <f t="shared" si="190"/>
        <v>#REF!</v>
      </c>
      <c r="QVM22" s="128" t="e">
        <f t="shared" si="190"/>
        <v>#REF!</v>
      </c>
      <c r="QVN22" s="128" t="e">
        <f t="shared" si="190"/>
        <v>#REF!</v>
      </c>
      <c r="QVO22" s="128" t="e">
        <f t="shared" si="190"/>
        <v>#REF!</v>
      </c>
      <c r="QVP22" s="128" t="e">
        <f t="shared" si="190"/>
        <v>#REF!</v>
      </c>
      <c r="QVQ22" s="128" t="e">
        <f t="shared" si="190"/>
        <v>#REF!</v>
      </c>
      <c r="QVR22" s="128" t="e">
        <f t="shared" si="190"/>
        <v>#REF!</v>
      </c>
      <c r="QVS22" s="128" t="e">
        <f t="shared" si="190"/>
        <v>#REF!</v>
      </c>
      <c r="QVT22" s="128" t="e">
        <f t="shared" si="190"/>
        <v>#REF!</v>
      </c>
      <c r="QVU22" s="128" t="e">
        <f t="shared" si="190"/>
        <v>#REF!</v>
      </c>
      <c r="QVV22" s="128" t="e">
        <f t="shared" si="190"/>
        <v>#REF!</v>
      </c>
      <c r="QVW22" s="128" t="e">
        <f t="shared" si="190"/>
        <v>#REF!</v>
      </c>
      <c r="QVX22" s="128" t="e">
        <f t="shared" si="190"/>
        <v>#REF!</v>
      </c>
      <c r="QVY22" s="128" t="e">
        <f t="shared" si="190"/>
        <v>#REF!</v>
      </c>
      <c r="QVZ22" s="128" t="e">
        <f t="shared" si="190"/>
        <v>#REF!</v>
      </c>
      <c r="QWA22" s="128" t="e">
        <f t="shared" si="190"/>
        <v>#REF!</v>
      </c>
      <c r="QWB22" s="128" t="e">
        <f t="shared" si="190"/>
        <v>#REF!</v>
      </c>
      <c r="QWC22" s="128" t="e">
        <f t="shared" si="190"/>
        <v>#REF!</v>
      </c>
      <c r="QWD22" s="128" t="e">
        <f t="shared" si="190"/>
        <v>#REF!</v>
      </c>
      <c r="QWE22" s="128" t="e">
        <f t="shared" si="190"/>
        <v>#REF!</v>
      </c>
      <c r="QWF22" s="128" t="e">
        <f t="shared" si="190"/>
        <v>#REF!</v>
      </c>
      <c r="QWG22" s="128" t="e">
        <f t="shared" si="190"/>
        <v>#REF!</v>
      </c>
      <c r="QWH22" s="128" t="e">
        <f t="shared" si="190"/>
        <v>#REF!</v>
      </c>
      <c r="QWI22" s="128" t="e">
        <f t="shared" si="190"/>
        <v>#REF!</v>
      </c>
      <c r="QWJ22" s="128" t="e">
        <f t="shared" si="190"/>
        <v>#REF!</v>
      </c>
      <c r="QWK22" s="128" t="e">
        <f t="shared" si="190"/>
        <v>#REF!</v>
      </c>
      <c r="QWL22" s="128" t="e">
        <f t="shared" si="190"/>
        <v>#REF!</v>
      </c>
      <c r="QWM22" s="128" t="e">
        <f t="shared" si="190"/>
        <v>#REF!</v>
      </c>
      <c r="QWN22" s="128" t="e">
        <f t="shared" si="190"/>
        <v>#REF!</v>
      </c>
      <c r="QWO22" s="128" t="e">
        <f t="shared" si="190"/>
        <v>#REF!</v>
      </c>
      <c r="QWP22" s="128" t="e">
        <f t="shared" si="190"/>
        <v>#REF!</v>
      </c>
      <c r="QWQ22" s="128" t="e">
        <f t="shared" si="190"/>
        <v>#REF!</v>
      </c>
      <c r="QWR22" s="128" t="e">
        <f t="shared" si="190"/>
        <v>#REF!</v>
      </c>
      <c r="QWS22" s="128" t="e">
        <f t="shared" si="190"/>
        <v>#REF!</v>
      </c>
      <c r="QWT22" s="128" t="e">
        <f t="shared" si="190"/>
        <v>#REF!</v>
      </c>
      <c r="QWU22" s="128" t="e">
        <f t="shared" si="190"/>
        <v>#REF!</v>
      </c>
      <c r="QWV22" s="128" t="e">
        <f t="shared" si="190"/>
        <v>#REF!</v>
      </c>
      <c r="QWW22" s="128" t="e">
        <f t="shared" si="190"/>
        <v>#REF!</v>
      </c>
      <c r="QWX22" s="128" t="e">
        <f t="shared" si="190"/>
        <v>#REF!</v>
      </c>
      <c r="QWY22" s="128" t="e">
        <f t="shared" si="190"/>
        <v>#REF!</v>
      </c>
      <c r="QWZ22" s="128" t="e">
        <f t="shared" si="190"/>
        <v>#REF!</v>
      </c>
      <c r="QXA22" s="128" t="e">
        <f t="shared" ref="QXA22:QZL22" si="191">QXG22</f>
        <v>#REF!</v>
      </c>
      <c r="QXB22" s="128" t="e">
        <f t="shared" si="191"/>
        <v>#REF!</v>
      </c>
      <c r="QXC22" s="128" t="e">
        <f t="shared" si="191"/>
        <v>#REF!</v>
      </c>
      <c r="QXD22" s="128" t="e">
        <f t="shared" si="191"/>
        <v>#REF!</v>
      </c>
      <c r="QXE22" s="128" t="e">
        <f t="shared" si="191"/>
        <v>#REF!</v>
      </c>
      <c r="QXF22" s="128" t="e">
        <f t="shared" si="191"/>
        <v>#REF!</v>
      </c>
      <c r="QXG22" s="128" t="e">
        <f t="shared" si="191"/>
        <v>#REF!</v>
      </c>
      <c r="QXH22" s="128" t="e">
        <f t="shared" si="191"/>
        <v>#REF!</v>
      </c>
      <c r="QXI22" s="128" t="e">
        <f t="shared" si="191"/>
        <v>#REF!</v>
      </c>
      <c r="QXJ22" s="128" t="e">
        <f t="shared" si="191"/>
        <v>#REF!</v>
      </c>
      <c r="QXK22" s="128" t="e">
        <f t="shared" si="191"/>
        <v>#REF!</v>
      </c>
      <c r="QXL22" s="128" t="e">
        <f t="shared" si="191"/>
        <v>#REF!</v>
      </c>
      <c r="QXM22" s="128" t="e">
        <f t="shared" si="191"/>
        <v>#REF!</v>
      </c>
      <c r="QXN22" s="128" t="e">
        <f t="shared" si="191"/>
        <v>#REF!</v>
      </c>
      <c r="QXO22" s="128" t="e">
        <f t="shared" si="191"/>
        <v>#REF!</v>
      </c>
      <c r="QXP22" s="128" t="e">
        <f t="shared" si="191"/>
        <v>#REF!</v>
      </c>
      <c r="QXQ22" s="128" t="e">
        <f t="shared" si="191"/>
        <v>#REF!</v>
      </c>
      <c r="QXR22" s="128" t="e">
        <f t="shared" si="191"/>
        <v>#REF!</v>
      </c>
      <c r="QXS22" s="128" t="e">
        <f t="shared" si="191"/>
        <v>#REF!</v>
      </c>
      <c r="QXT22" s="128" t="e">
        <f t="shared" si="191"/>
        <v>#REF!</v>
      </c>
      <c r="QXU22" s="128" t="e">
        <f t="shared" si="191"/>
        <v>#REF!</v>
      </c>
      <c r="QXV22" s="128" t="e">
        <f t="shared" si="191"/>
        <v>#REF!</v>
      </c>
      <c r="QXW22" s="128" t="e">
        <f t="shared" si="191"/>
        <v>#REF!</v>
      </c>
      <c r="QXX22" s="128" t="e">
        <f t="shared" si="191"/>
        <v>#REF!</v>
      </c>
      <c r="QXY22" s="128" t="e">
        <f t="shared" si="191"/>
        <v>#REF!</v>
      </c>
      <c r="QXZ22" s="128" t="e">
        <f t="shared" si="191"/>
        <v>#REF!</v>
      </c>
      <c r="QYA22" s="128" t="e">
        <f t="shared" si="191"/>
        <v>#REF!</v>
      </c>
      <c r="QYB22" s="128" t="e">
        <f t="shared" si="191"/>
        <v>#REF!</v>
      </c>
      <c r="QYC22" s="128" t="e">
        <f t="shared" si="191"/>
        <v>#REF!</v>
      </c>
      <c r="QYD22" s="128" t="e">
        <f t="shared" si="191"/>
        <v>#REF!</v>
      </c>
      <c r="QYE22" s="128" t="e">
        <f t="shared" si="191"/>
        <v>#REF!</v>
      </c>
      <c r="QYF22" s="128" t="e">
        <f t="shared" si="191"/>
        <v>#REF!</v>
      </c>
      <c r="QYG22" s="128" t="e">
        <f t="shared" si="191"/>
        <v>#REF!</v>
      </c>
      <c r="QYH22" s="128" t="e">
        <f t="shared" si="191"/>
        <v>#REF!</v>
      </c>
      <c r="QYI22" s="128" t="e">
        <f t="shared" si="191"/>
        <v>#REF!</v>
      </c>
      <c r="QYJ22" s="128" t="e">
        <f t="shared" si="191"/>
        <v>#REF!</v>
      </c>
      <c r="QYK22" s="128" t="e">
        <f t="shared" si="191"/>
        <v>#REF!</v>
      </c>
      <c r="QYL22" s="128" t="e">
        <f t="shared" si="191"/>
        <v>#REF!</v>
      </c>
      <c r="QYM22" s="128" t="e">
        <f t="shared" si="191"/>
        <v>#REF!</v>
      </c>
      <c r="QYN22" s="128" t="e">
        <f t="shared" si="191"/>
        <v>#REF!</v>
      </c>
      <c r="QYO22" s="128" t="e">
        <f t="shared" si="191"/>
        <v>#REF!</v>
      </c>
      <c r="QYP22" s="128" t="e">
        <f t="shared" si="191"/>
        <v>#REF!</v>
      </c>
      <c r="QYQ22" s="128" t="e">
        <f t="shared" si="191"/>
        <v>#REF!</v>
      </c>
      <c r="QYR22" s="128" t="e">
        <f t="shared" si="191"/>
        <v>#REF!</v>
      </c>
      <c r="QYS22" s="128" t="e">
        <f t="shared" si="191"/>
        <v>#REF!</v>
      </c>
      <c r="QYT22" s="128" t="e">
        <f t="shared" si="191"/>
        <v>#REF!</v>
      </c>
      <c r="QYU22" s="128" t="e">
        <f t="shared" si="191"/>
        <v>#REF!</v>
      </c>
      <c r="QYV22" s="128" t="e">
        <f t="shared" si="191"/>
        <v>#REF!</v>
      </c>
      <c r="QYW22" s="128" t="e">
        <f t="shared" si="191"/>
        <v>#REF!</v>
      </c>
      <c r="QYX22" s="128" t="e">
        <f t="shared" si="191"/>
        <v>#REF!</v>
      </c>
      <c r="QYY22" s="128" t="e">
        <f t="shared" si="191"/>
        <v>#REF!</v>
      </c>
      <c r="QYZ22" s="128" t="e">
        <f t="shared" si="191"/>
        <v>#REF!</v>
      </c>
      <c r="QZA22" s="128" t="e">
        <f t="shared" si="191"/>
        <v>#REF!</v>
      </c>
      <c r="QZB22" s="128" t="e">
        <f t="shared" si="191"/>
        <v>#REF!</v>
      </c>
      <c r="QZC22" s="128" t="e">
        <f t="shared" si="191"/>
        <v>#REF!</v>
      </c>
      <c r="QZD22" s="128" t="e">
        <f t="shared" si="191"/>
        <v>#REF!</v>
      </c>
      <c r="QZE22" s="128" t="e">
        <f t="shared" si="191"/>
        <v>#REF!</v>
      </c>
      <c r="QZF22" s="128" t="e">
        <f t="shared" si="191"/>
        <v>#REF!</v>
      </c>
      <c r="QZG22" s="128" t="e">
        <f t="shared" si="191"/>
        <v>#REF!</v>
      </c>
      <c r="QZH22" s="128" t="e">
        <f t="shared" si="191"/>
        <v>#REF!</v>
      </c>
      <c r="QZI22" s="128" t="e">
        <f t="shared" si="191"/>
        <v>#REF!</v>
      </c>
      <c r="QZJ22" s="128" t="e">
        <f t="shared" si="191"/>
        <v>#REF!</v>
      </c>
      <c r="QZK22" s="128" t="e">
        <f t="shared" si="191"/>
        <v>#REF!</v>
      </c>
      <c r="QZL22" s="128" t="e">
        <f t="shared" si="191"/>
        <v>#REF!</v>
      </c>
      <c r="QZM22" s="128" t="e">
        <f t="shared" ref="QZM22:RBX22" si="192">QZS22</f>
        <v>#REF!</v>
      </c>
      <c r="QZN22" s="128" t="e">
        <f t="shared" si="192"/>
        <v>#REF!</v>
      </c>
      <c r="QZO22" s="128" t="e">
        <f t="shared" si="192"/>
        <v>#REF!</v>
      </c>
      <c r="QZP22" s="128" t="e">
        <f t="shared" si="192"/>
        <v>#REF!</v>
      </c>
      <c r="QZQ22" s="128" t="e">
        <f t="shared" si="192"/>
        <v>#REF!</v>
      </c>
      <c r="QZR22" s="128" t="e">
        <f t="shared" si="192"/>
        <v>#REF!</v>
      </c>
      <c r="QZS22" s="128" t="e">
        <f t="shared" si="192"/>
        <v>#REF!</v>
      </c>
      <c r="QZT22" s="128" t="e">
        <f t="shared" si="192"/>
        <v>#REF!</v>
      </c>
      <c r="QZU22" s="128" t="e">
        <f t="shared" si="192"/>
        <v>#REF!</v>
      </c>
      <c r="QZV22" s="128" t="e">
        <f t="shared" si="192"/>
        <v>#REF!</v>
      </c>
      <c r="QZW22" s="128" t="e">
        <f t="shared" si="192"/>
        <v>#REF!</v>
      </c>
      <c r="QZX22" s="128" t="e">
        <f t="shared" si="192"/>
        <v>#REF!</v>
      </c>
      <c r="QZY22" s="128" t="e">
        <f t="shared" si="192"/>
        <v>#REF!</v>
      </c>
      <c r="QZZ22" s="128" t="e">
        <f t="shared" si="192"/>
        <v>#REF!</v>
      </c>
      <c r="RAA22" s="128" t="e">
        <f t="shared" si="192"/>
        <v>#REF!</v>
      </c>
      <c r="RAB22" s="128" t="e">
        <f t="shared" si="192"/>
        <v>#REF!</v>
      </c>
      <c r="RAC22" s="128" t="e">
        <f t="shared" si="192"/>
        <v>#REF!</v>
      </c>
      <c r="RAD22" s="128" t="e">
        <f t="shared" si="192"/>
        <v>#REF!</v>
      </c>
      <c r="RAE22" s="128" t="e">
        <f t="shared" si="192"/>
        <v>#REF!</v>
      </c>
      <c r="RAF22" s="128" t="e">
        <f t="shared" si="192"/>
        <v>#REF!</v>
      </c>
      <c r="RAG22" s="128" t="e">
        <f t="shared" si="192"/>
        <v>#REF!</v>
      </c>
      <c r="RAH22" s="128" t="e">
        <f t="shared" si="192"/>
        <v>#REF!</v>
      </c>
      <c r="RAI22" s="128" t="e">
        <f t="shared" si="192"/>
        <v>#REF!</v>
      </c>
      <c r="RAJ22" s="128" t="e">
        <f t="shared" si="192"/>
        <v>#REF!</v>
      </c>
      <c r="RAK22" s="128" t="e">
        <f t="shared" si="192"/>
        <v>#REF!</v>
      </c>
      <c r="RAL22" s="128" t="e">
        <f t="shared" si="192"/>
        <v>#REF!</v>
      </c>
      <c r="RAM22" s="128" t="e">
        <f t="shared" si="192"/>
        <v>#REF!</v>
      </c>
      <c r="RAN22" s="128" t="e">
        <f t="shared" si="192"/>
        <v>#REF!</v>
      </c>
      <c r="RAO22" s="128" t="e">
        <f t="shared" si="192"/>
        <v>#REF!</v>
      </c>
      <c r="RAP22" s="128" t="e">
        <f t="shared" si="192"/>
        <v>#REF!</v>
      </c>
      <c r="RAQ22" s="128" t="e">
        <f t="shared" si="192"/>
        <v>#REF!</v>
      </c>
      <c r="RAR22" s="128" t="e">
        <f t="shared" si="192"/>
        <v>#REF!</v>
      </c>
      <c r="RAS22" s="128" t="e">
        <f t="shared" si="192"/>
        <v>#REF!</v>
      </c>
      <c r="RAT22" s="128" t="e">
        <f t="shared" si="192"/>
        <v>#REF!</v>
      </c>
      <c r="RAU22" s="128" t="e">
        <f t="shared" si="192"/>
        <v>#REF!</v>
      </c>
      <c r="RAV22" s="128" t="e">
        <f t="shared" si="192"/>
        <v>#REF!</v>
      </c>
      <c r="RAW22" s="128" t="e">
        <f t="shared" si="192"/>
        <v>#REF!</v>
      </c>
      <c r="RAX22" s="128" t="e">
        <f t="shared" si="192"/>
        <v>#REF!</v>
      </c>
      <c r="RAY22" s="128" t="e">
        <f t="shared" si="192"/>
        <v>#REF!</v>
      </c>
      <c r="RAZ22" s="128" t="e">
        <f t="shared" si="192"/>
        <v>#REF!</v>
      </c>
      <c r="RBA22" s="128" t="e">
        <f t="shared" si="192"/>
        <v>#REF!</v>
      </c>
      <c r="RBB22" s="128" t="e">
        <f t="shared" si="192"/>
        <v>#REF!</v>
      </c>
      <c r="RBC22" s="128" t="e">
        <f t="shared" si="192"/>
        <v>#REF!</v>
      </c>
      <c r="RBD22" s="128" t="e">
        <f t="shared" si="192"/>
        <v>#REF!</v>
      </c>
      <c r="RBE22" s="128" t="e">
        <f t="shared" si="192"/>
        <v>#REF!</v>
      </c>
      <c r="RBF22" s="128" t="e">
        <f t="shared" si="192"/>
        <v>#REF!</v>
      </c>
      <c r="RBG22" s="128" t="e">
        <f t="shared" si="192"/>
        <v>#REF!</v>
      </c>
      <c r="RBH22" s="128" t="e">
        <f t="shared" si="192"/>
        <v>#REF!</v>
      </c>
      <c r="RBI22" s="128" t="e">
        <f t="shared" si="192"/>
        <v>#REF!</v>
      </c>
      <c r="RBJ22" s="128" t="e">
        <f t="shared" si="192"/>
        <v>#REF!</v>
      </c>
      <c r="RBK22" s="128" t="e">
        <f t="shared" si="192"/>
        <v>#REF!</v>
      </c>
      <c r="RBL22" s="128" t="e">
        <f t="shared" si="192"/>
        <v>#REF!</v>
      </c>
      <c r="RBM22" s="128" t="e">
        <f t="shared" si="192"/>
        <v>#REF!</v>
      </c>
      <c r="RBN22" s="128" t="e">
        <f t="shared" si="192"/>
        <v>#REF!</v>
      </c>
      <c r="RBO22" s="128" t="e">
        <f t="shared" si="192"/>
        <v>#REF!</v>
      </c>
      <c r="RBP22" s="128" t="e">
        <f t="shared" si="192"/>
        <v>#REF!</v>
      </c>
      <c r="RBQ22" s="128" t="e">
        <f t="shared" si="192"/>
        <v>#REF!</v>
      </c>
      <c r="RBR22" s="128" t="e">
        <f t="shared" si="192"/>
        <v>#REF!</v>
      </c>
      <c r="RBS22" s="128" t="e">
        <f t="shared" si="192"/>
        <v>#REF!</v>
      </c>
      <c r="RBT22" s="128" t="e">
        <f t="shared" si="192"/>
        <v>#REF!</v>
      </c>
      <c r="RBU22" s="128" t="e">
        <f t="shared" si="192"/>
        <v>#REF!</v>
      </c>
      <c r="RBV22" s="128" t="e">
        <f t="shared" si="192"/>
        <v>#REF!</v>
      </c>
      <c r="RBW22" s="128" t="e">
        <f t="shared" si="192"/>
        <v>#REF!</v>
      </c>
      <c r="RBX22" s="128" t="e">
        <f t="shared" si="192"/>
        <v>#REF!</v>
      </c>
      <c r="RBY22" s="128" t="e">
        <f t="shared" ref="RBY22:REJ22" si="193">RCE22</f>
        <v>#REF!</v>
      </c>
      <c r="RBZ22" s="128" t="e">
        <f t="shared" si="193"/>
        <v>#REF!</v>
      </c>
      <c r="RCA22" s="128" t="e">
        <f t="shared" si="193"/>
        <v>#REF!</v>
      </c>
      <c r="RCB22" s="128" t="e">
        <f t="shared" si="193"/>
        <v>#REF!</v>
      </c>
      <c r="RCC22" s="128" t="e">
        <f t="shared" si="193"/>
        <v>#REF!</v>
      </c>
      <c r="RCD22" s="128" t="e">
        <f t="shared" si="193"/>
        <v>#REF!</v>
      </c>
      <c r="RCE22" s="128" t="e">
        <f t="shared" si="193"/>
        <v>#REF!</v>
      </c>
      <c r="RCF22" s="128" t="e">
        <f t="shared" si="193"/>
        <v>#REF!</v>
      </c>
      <c r="RCG22" s="128" t="e">
        <f t="shared" si="193"/>
        <v>#REF!</v>
      </c>
      <c r="RCH22" s="128" t="e">
        <f t="shared" si="193"/>
        <v>#REF!</v>
      </c>
      <c r="RCI22" s="128" t="e">
        <f t="shared" si="193"/>
        <v>#REF!</v>
      </c>
      <c r="RCJ22" s="128" t="e">
        <f t="shared" si="193"/>
        <v>#REF!</v>
      </c>
      <c r="RCK22" s="128" t="e">
        <f t="shared" si="193"/>
        <v>#REF!</v>
      </c>
      <c r="RCL22" s="128" t="e">
        <f t="shared" si="193"/>
        <v>#REF!</v>
      </c>
      <c r="RCM22" s="128" t="e">
        <f t="shared" si="193"/>
        <v>#REF!</v>
      </c>
      <c r="RCN22" s="128" t="e">
        <f t="shared" si="193"/>
        <v>#REF!</v>
      </c>
      <c r="RCO22" s="128" t="e">
        <f t="shared" si="193"/>
        <v>#REF!</v>
      </c>
      <c r="RCP22" s="128" t="e">
        <f t="shared" si="193"/>
        <v>#REF!</v>
      </c>
      <c r="RCQ22" s="128" t="e">
        <f t="shared" si="193"/>
        <v>#REF!</v>
      </c>
      <c r="RCR22" s="128" t="e">
        <f t="shared" si="193"/>
        <v>#REF!</v>
      </c>
      <c r="RCS22" s="128" t="e">
        <f t="shared" si="193"/>
        <v>#REF!</v>
      </c>
      <c r="RCT22" s="128" t="e">
        <f t="shared" si="193"/>
        <v>#REF!</v>
      </c>
      <c r="RCU22" s="128" t="e">
        <f t="shared" si="193"/>
        <v>#REF!</v>
      </c>
      <c r="RCV22" s="128" t="e">
        <f t="shared" si="193"/>
        <v>#REF!</v>
      </c>
      <c r="RCW22" s="128" t="e">
        <f t="shared" si="193"/>
        <v>#REF!</v>
      </c>
      <c r="RCX22" s="128" t="e">
        <f t="shared" si="193"/>
        <v>#REF!</v>
      </c>
      <c r="RCY22" s="128" t="e">
        <f t="shared" si="193"/>
        <v>#REF!</v>
      </c>
      <c r="RCZ22" s="128" t="e">
        <f t="shared" si="193"/>
        <v>#REF!</v>
      </c>
      <c r="RDA22" s="128" t="e">
        <f t="shared" si="193"/>
        <v>#REF!</v>
      </c>
      <c r="RDB22" s="128" t="e">
        <f t="shared" si="193"/>
        <v>#REF!</v>
      </c>
      <c r="RDC22" s="128" t="e">
        <f t="shared" si="193"/>
        <v>#REF!</v>
      </c>
      <c r="RDD22" s="128" t="e">
        <f t="shared" si="193"/>
        <v>#REF!</v>
      </c>
      <c r="RDE22" s="128" t="e">
        <f t="shared" si="193"/>
        <v>#REF!</v>
      </c>
      <c r="RDF22" s="128" t="e">
        <f t="shared" si="193"/>
        <v>#REF!</v>
      </c>
      <c r="RDG22" s="128" t="e">
        <f t="shared" si="193"/>
        <v>#REF!</v>
      </c>
      <c r="RDH22" s="128" t="e">
        <f t="shared" si="193"/>
        <v>#REF!</v>
      </c>
      <c r="RDI22" s="128" t="e">
        <f t="shared" si="193"/>
        <v>#REF!</v>
      </c>
      <c r="RDJ22" s="128" t="e">
        <f t="shared" si="193"/>
        <v>#REF!</v>
      </c>
      <c r="RDK22" s="128" t="e">
        <f t="shared" si="193"/>
        <v>#REF!</v>
      </c>
      <c r="RDL22" s="128" t="e">
        <f t="shared" si="193"/>
        <v>#REF!</v>
      </c>
      <c r="RDM22" s="128" t="e">
        <f t="shared" si="193"/>
        <v>#REF!</v>
      </c>
      <c r="RDN22" s="128" t="e">
        <f t="shared" si="193"/>
        <v>#REF!</v>
      </c>
      <c r="RDO22" s="128" t="e">
        <f t="shared" si="193"/>
        <v>#REF!</v>
      </c>
      <c r="RDP22" s="128" t="e">
        <f t="shared" si="193"/>
        <v>#REF!</v>
      </c>
      <c r="RDQ22" s="128" t="e">
        <f t="shared" si="193"/>
        <v>#REF!</v>
      </c>
      <c r="RDR22" s="128" t="e">
        <f t="shared" si="193"/>
        <v>#REF!</v>
      </c>
      <c r="RDS22" s="128" t="e">
        <f t="shared" si="193"/>
        <v>#REF!</v>
      </c>
      <c r="RDT22" s="128" t="e">
        <f t="shared" si="193"/>
        <v>#REF!</v>
      </c>
      <c r="RDU22" s="128" t="e">
        <f t="shared" si="193"/>
        <v>#REF!</v>
      </c>
      <c r="RDV22" s="128" t="e">
        <f t="shared" si="193"/>
        <v>#REF!</v>
      </c>
      <c r="RDW22" s="128" t="e">
        <f t="shared" si="193"/>
        <v>#REF!</v>
      </c>
      <c r="RDX22" s="128" t="e">
        <f t="shared" si="193"/>
        <v>#REF!</v>
      </c>
      <c r="RDY22" s="128" t="e">
        <f t="shared" si="193"/>
        <v>#REF!</v>
      </c>
      <c r="RDZ22" s="128" t="e">
        <f t="shared" si="193"/>
        <v>#REF!</v>
      </c>
      <c r="REA22" s="128" t="e">
        <f t="shared" si="193"/>
        <v>#REF!</v>
      </c>
      <c r="REB22" s="128" t="e">
        <f t="shared" si="193"/>
        <v>#REF!</v>
      </c>
      <c r="REC22" s="128" t="e">
        <f t="shared" si="193"/>
        <v>#REF!</v>
      </c>
      <c r="RED22" s="128" t="e">
        <f t="shared" si="193"/>
        <v>#REF!</v>
      </c>
      <c r="REE22" s="128" t="e">
        <f t="shared" si="193"/>
        <v>#REF!</v>
      </c>
      <c r="REF22" s="128" t="e">
        <f t="shared" si="193"/>
        <v>#REF!</v>
      </c>
      <c r="REG22" s="128" t="e">
        <f t="shared" si="193"/>
        <v>#REF!</v>
      </c>
      <c r="REH22" s="128" t="e">
        <f t="shared" si="193"/>
        <v>#REF!</v>
      </c>
      <c r="REI22" s="128" t="e">
        <f t="shared" si="193"/>
        <v>#REF!</v>
      </c>
      <c r="REJ22" s="128" t="e">
        <f t="shared" si="193"/>
        <v>#REF!</v>
      </c>
      <c r="REK22" s="128" t="e">
        <f t="shared" ref="REK22:RGV22" si="194">REQ22</f>
        <v>#REF!</v>
      </c>
      <c r="REL22" s="128" t="e">
        <f t="shared" si="194"/>
        <v>#REF!</v>
      </c>
      <c r="REM22" s="128" t="e">
        <f t="shared" si="194"/>
        <v>#REF!</v>
      </c>
      <c r="REN22" s="128" t="e">
        <f t="shared" si="194"/>
        <v>#REF!</v>
      </c>
      <c r="REO22" s="128" t="e">
        <f t="shared" si="194"/>
        <v>#REF!</v>
      </c>
      <c r="REP22" s="128" t="e">
        <f t="shared" si="194"/>
        <v>#REF!</v>
      </c>
      <c r="REQ22" s="128" t="e">
        <f t="shared" si="194"/>
        <v>#REF!</v>
      </c>
      <c r="RER22" s="128" t="e">
        <f t="shared" si="194"/>
        <v>#REF!</v>
      </c>
      <c r="RES22" s="128" t="e">
        <f t="shared" si="194"/>
        <v>#REF!</v>
      </c>
      <c r="RET22" s="128" t="e">
        <f t="shared" si="194"/>
        <v>#REF!</v>
      </c>
      <c r="REU22" s="128" t="e">
        <f t="shared" si="194"/>
        <v>#REF!</v>
      </c>
      <c r="REV22" s="128" t="e">
        <f t="shared" si="194"/>
        <v>#REF!</v>
      </c>
      <c r="REW22" s="128" t="e">
        <f t="shared" si="194"/>
        <v>#REF!</v>
      </c>
      <c r="REX22" s="128" t="e">
        <f t="shared" si="194"/>
        <v>#REF!</v>
      </c>
      <c r="REY22" s="128" t="e">
        <f t="shared" si="194"/>
        <v>#REF!</v>
      </c>
      <c r="REZ22" s="128" t="e">
        <f t="shared" si="194"/>
        <v>#REF!</v>
      </c>
      <c r="RFA22" s="128" t="e">
        <f t="shared" si="194"/>
        <v>#REF!</v>
      </c>
      <c r="RFB22" s="128" t="e">
        <f t="shared" si="194"/>
        <v>#REF!</v>
      </c>
      <c r="RFC22" s="128" t="e">
        <f t="shared" si="194"/>
        <v>#REF!</v>
      </c>
      <c r="RFD22" s="128" t="e">
        <f t="shared" si="194"/>
        <v>#REF!</v>
      </c>
      <c r="RFE22" s="128" t="e">
        <f t="shared" si="194"/>
        <v>#REF!</v>
      </c>
      <c r="RFF22" s="128" t="e">
        <f t="shared" si="194"/>
        <v>#REF!</v>
      </c>
      <c r="RFG22" s="128" t="e">
        <f t="shared" si="194"/>
        <v>#REF!</v>
      </c>
      <c r="RFH22" s="128" t="e">
        <f t="shared" si="194"/>
        <v>#REF!</v>
      </c>
      <c r="RFI22" s="128" t="e">
        <f t="shared" si="194"/>
        <v>#REF!</v>
      </c>
      <c r="RFJ22" s="128" t="e">
        <f t="shared" si="194"/>
        <v>#REF!</v>
      </c>
      <c r="RFK22" s="128" t="e">
        <f t="shared" si="194"/>
        <v>#REF!</v>
      </c>
      <c r="RFL22" s="128" t="e">
        <f t="shared" si="194"/>
        <v>#REF!</v>
      </c>
      <c r="RFM22" s="128" t="e">
        <f t="shared" si="194"/>
        <v>#REF!</v>
      </c>
      <c r="RFN22" s="128" t="e">
        <f t="shared" si="194"/>
        <v>#REF!</v>
      </c>
      <c r="RFO22" s="128" t="e">
        <f t="shared" si="194"/>
        <v>#REF!</v>
      </c>
      <c r="RFP22" s="128" t="e">
        <f t="shared" si="194"/>
        <v>#REF!</v>
      </c>
      <c r="RFQ22" s="128" t="e">
        <f t="shared" si="194"/>
        <v>#REF!</v>
      </c>
      <c r="RFR22" s="128" t="e">
        <f t="shared" si="194"/>
        <v>#REF!</v>
      </c>
      <c r="RFS22" s="128" t="e">
        <f t="shared" si="194"/>
        <v>#REF!</v>
      </c>
      <c r="RFT22" s="128" t="e">
        <f t="shared" si="194"/>
        <v>#REF!</v>
      </c>
      <c r="RFU22" s="128" t="e">
        <f t="shared" si="194"/>
        <v>#REF!</v>
      </c>
      <c r="RFV22" s="128" t="e">
        <f t="shared" si="194"/>
        <v>#REF!</v>
      </c>
      <c r="RFW22" s="128" t="e">
        <f t="shared" si="194"/>
        <v>#REF!</v>
      </c>
      <c r="RFX22" s="128" t="e">
        <f t="shared" si="194"/>
        <v>#REF!</v>
      </c>
      <c r="RFY22" s="128" t="e">
        <f t="shared" si="194"/>
        <v>#REF!</v>
      </c>
      <c r="RFZ22" s="128" t="e">
        <f t="shared" si="194"/>
        <v>#REF!</v>
      </c>
      <c r="RGA22" s="128" t="e">
        <f t="shared" si="194"/>
        <v>#REF!</v>
      </c>
      <c r="RGB22" s="128" t="e">
        <f t="shared" si="194"/>
        <v>#REF!</v>
      </c>
      <c r="RGC22" s="128" t="e">
        <f t="shared" si="194"/>
        <v>#REF!</v>
      </c>
      <c r="RGD22" s="128" t="e">
        <f t="shared" si="194"/>
        <v>#REF!</v>
      </c>
      <c r="RGE22" s="128" t="e">
        <f t="shared" si="194"/>
        <v>#REF!</v>
      </c>
      <c r="RGF22" s="128" t="e">
        <f t="shared" si="194"/>
        <v>#REF!</v>
      </c>
      <c r="RGG22" s="128" t="e">
        <f t="shared" si="194"/>
        <v>#REF!</v>
      </c>
      <c r="RGH22" s="128" t="e">
        <f t="shared" si="194"/>
        <v>#REF!</v>
      </c>
      <c r="RGI22" s="128" t="e">
        <f t="shared" si="194"/>
        <v>#REF!</v>
      </c>
      <c r="RGJ22" s="128" t="e">
        <f t="shared" si="194"/>
        <v>#REF!</v>
      </c>
      <c r="RGK22" s="128" t="e">
        <f t="shared" si="194"/>
        <v>#REF!</v>
      </c>
      <c r="RGL22" s="128" t="e">
        <f t="shared" si="194"/>
        <v>#REF!</v>
      </c>
      <c r="RGM22" s="128" t="e">
        <f t="shared" si="194"/>
        <v>#REF!</v>
      </c>
      <c r="RGN22" s="128" t="e">
        <f t="shared" si="194"/>
        <v>#REF!</v>
      </c>
      <c r="RGO22" s="128" t="e">
        <f t="shared" si="194"/>
        <v>#REF!</v>
      </c>
      <c r="RGP22" s="128" t="e">
        <f t="shared" si="194"/>
        <v>#REF!</v>
      </c>
      <c r="RGQ22" s="128" t="e">
        <f t="shared" si="194"/>
        <v>#REF!</v>
      </c>
      <c r="RGR22" s="128" t="e">
        <f t="shared" si="194"/>
        <v>#REF!</v>
      </c>
      <c r="RGS22" s="128" t="e">
        <f t="shared" si="194"/>
        <v>#REF!</v>
      </c>
      <c r="RGT22" s="128" t="e">
        <f t="shared" si="194"/>
        <v>#REF!</v>
      </c>
      <c r="RGU22" s="128" t="e">
        <f t="shared" si="194"/>
        <v>#REF!</v>
      </c>
      <c r="RGV22" s="128" t="e">
        <f t="shared" si="194"/>
        <v>#REF!</v>
      </c>
      <c r="RGW22" s="128" t="e">
        <f t="shared" ref="RGW22:RJH22" si="195">RHC22</f>
        <v>#REF!</v>
      </c>
      <c r="RGX22" s="128" t="e">
        <f t="shared" si="195"/>
        <v>#REF!</v>
      </c>
      <c r="RGY22" s="128" t="e">
        <f t="shared" si="195"/>
        <v>#REF!</v>
      </c>
      <c r="RGZ22" s="128" t="e">
        <f t="shared" si="195"/>
        <v>#REF!</v>
      </c>
      <c r="RHA22" s="128" t="e">
        <f t="shared" si="195"/>
        <v>#REF!</v>
      </c>
      <c r="RHB22" s="128" t="e">
        <f t="shared" si="195"/>
        <v>#REF!</v>
      </c>
      <c r="RHC22" s="128" t="e">
        <f t="shared" si="195"/>
        <v>#REF!</v>
      </c>
      <c r="RHD22" s="128" t="e">
        <f t="shared" si="195"/>
        <v>#REF!</v>
      </c>
      <c r="RHE22" s="128" t="e">
        <f t="shared" si="195"/>
        <v>#REF!</v>
      </c>
      <c r="RHF22" s="128" t="e">
        <f t="shared" si="195"/>
        <v>#REF!</v>
      </c>
      <c r="RHG22" s="128" t="e">
        <f t="shared" si="195"/>
        <v>#REF!</v>
      </c>
      <c r="RHH22" s="128" t="e">
        <f t="shared" si="195"/>
        <v>#REF!</v>
      </c>
      <c r="RHI22" s="128" t="e">
        <f t="shared" si="195"/>
        <v>#REF!</v>
      </c>
      <c r="RHJ22" s="128" t="e">
        <f t="shared" si="195"/>
        <v>#REF!</v>
      </c>
      <c r="RHK22" s="128" t="e">
        <f t="shared" si="195"/>
        <v>#REF!</v>
      </c>
      <c r="RHL22" s="128" t="e">
        <f t="shared" si="195"/>
        <v>#REF!</v>
      </c>
      <c r="RHM22" s="128" t="e">
        <f t="shared" si="195"/>
        <v>#REF!</v>
      </c>
      <c r="RHN22" s="128" t="e">
        <f t="shared" si="195"/>
        <v>#REF!</v>
      </c>
      <c r="RHO22" s="128" t="e">
        <f t="shared" si="195"/>
        <v>#REF!</v>
      </c>
      <c r="RHP22" s="128" t="e">
        <f t="shared" si="195"/>
        <v>#REF!</v>
      </c>
      <c r="RHQ22" s="128" t="e">
        <f t="shared" si="195"/>
        <v>#REF!</v>
      </c>
      <c r="RHR22" s="128" t="e">
        <f t="shared" si="195"/>
        <v>#REF!</v>
      </c>
      <c r="RHS22" s="128" t="e">
        <f t="shared" si="195"/>
        <v>#REF!</v>
      </c>
      <c r="RHT22" s="128" t="e">
        <f t="shared" si="195"/>
        <v>#REF!</v>
      </c>
      <c r="RHU22" s="128" t="e">
        <f t="shared" si="195"/>
        <v>#REF!</v>
      </c>
      <c r="RHV22" s="128" t="e">
        <f t="shared" si="195"/>
        <v>#REF!</v>
      </c>
      <c r="RHW22" s="128" t="e">
        <f t="shared" si="195"/>
        <v>#REF!</v>
      </c>
      <c r="RHX22" s="128" t="e">
        <f t="shared" si="195"/>
        <v>#REF!</v>
      </c>
      <c r="RHY22" s="128" t="e">
        <f t="shared" si="195"/>
        <v>#REF!</v>
      </c>
      <c r="RHZ22" s="128" t="e">
        <f t="shared" si="195"/>
        <v>#REF!</v>
      </c>
      <c r="RIA22" s="128" t="e">
        <f t="shared" si="195"/>
        <v>#REF!</v>
      </c>
      <c r="RIB22" s="128" t="e">
        <f t="shared" si="195"/>
        <v>#REF!</v>
      </c>
      <c r="RIC22" s="128" t="e">
        <f t="shared" si="195"/>
        <v>#REF!</v>
      </c>
      <c r="RID22" s="128" t="e">
        <f t="shared" si="195"/>
        <v>#REF!</v>
      </c>
      <c r="RIE22" s="128" t="e">
        <f t="shared" si="195"/>
        <v>#REF!</v>
      </c>
      <c r="RIF22" s="128" t="e">
        <f t="shared" si="195"/>
        <v>#REF!</v>
      </c>
      <c r="RIG22" s="128" t="e">
        <f t="shared" si="195"/>
        <v>#REF!</v>
      </c>
      <c r="RIH22" s="128" t="e">
        <f t="shared" si="195"/>
        <v>#REF!</v>
      </c>
      <c r="RII22" s="128" t="e">
        <f t="shared" si="195"/>
        <v>#REF!</v>
      </c>
      <c r="RIJ22" s="128" t="e">
        <f t="shared" si="195"/>
        <v>#REF!</v>
      </c>
      <c r="RIK22" s="128" t="e">
        <f t="shared" si="195"/>
        <v>#REF!</v>
      </c>
      <c r="RIL22" s="128" t="e">
        <f t="shared" si="195"/>
        <v>#REF!</v>
      </c>
      <c r="RIM22" s="128" t="e">
        <f t="shared" si="195"/>
        <v>#REF!</v>
      </c>
      <c r="RIN22" s="128" t="e">
        <f t="shared" si="195"/>
        <v>#REF!</v>
      </c>
      <c r="RIO22" s="128" t="e">
        <f t="shared" si="195"/>
        <v>#REF!</v>
      </c>
      <c r="RIP22" s="128" t="e">
        <f t="shared" si="195"/>
        <v>#REF!</v>
      </c>
      <c r="RIQ22" s="128" t="e">
        <f t="shared" si="195"/>
        <v>#REF!</v>
      </c>
      <c r="RIR22" s="128" t="e">
        <f t="shared" si="195"/>
        <v>#REF!</v>
      </c>
      <c r="RIS22" s="128" t="e">
        <f t="shared" si="195"/>
        <v>#REF!</v>
      </c>
      <c r="RIT22" s="128" t="e">
        <f t="shared" si="195"/>
        <v>#REF!</v>
      </c>
      <c r="RIU22" s="128" t="e">
        <f t="shared" si="195"/>
        <v>#REF!</v>
      </c>
      <c r="RIV22" s="128" t="e">
        <f t="shared" si="195"/>
        <v>#REF!</v>
      </c>
      <c r="RIW22" s="128" t="e">
        <f t="shared" si="195"/>
        <v>#REF!</v>
      </c>
      <c r="RIX22" s="128" t="e">
        <f t="shared" si="195"/>
        <v>#REF!</v>
      </c>
      <c r="RIY22" s="128" t="e">
        <f t="shared" si="195"/>
        <v>#REF!</v>
      </c>
      <c r="RIZ22" s="128" t="e">
        <f t="shared" si="195"/>
        <v>#REF!</v>
      </c>
      <c r="RJA22" s="128" t="e">
        <f t="shared" si="195"/>
        <v>#REF!</v>
      </c>
      <c r="RJB22" s="128" t="e">
        <f t="shared" si="195"/>
        <v>#REF!</v>
      </c>
      <c r="RJC22" s="128" t="e">
        <f t="shared" si="195"/>
        <v>#REF!</v>
      </c>
      <c r="RJD22" s="128" t="e">
        <f t="shared" si="195"/>
        <v>#REF!</v>
      </c>
      <c r="RJE22" s="128" t="e">
        <f t="shared" si="195"/>
        <v>#REF!</v>
      </c>
      <c r="RJF22" s="128" t="e">
        <f t="shared" si="195"/>
        <v>#REF!</v>
      </c>
      <c r="RJG22" s="128" t="e">
        <f t="shared" si="195"/>
        <v>#REF!</v>
      </c>
      <c r="RJH22" s="128" t="e">
        <f t="shared" si="195"/>
        <v>#REF!</v>
      </c>
      <c r="RJI22" s="128" t="e">
        <f t="shared" ref="RJI22:RLT22" si="196">RJO22</f>
        <v>#REF!</v>
      </c>
      <c r="RJJ22" s="128" t="e">
        <f t="shared" si="196"/>
        <v>#REF!</v>
      </c>
      <c r="RJK22" s="128" t="e">
        <f t="shared" si="196"/>
        <v>#REF!</v>
      </c>
      <c r="RJL22" s="128" t="e">
        <f t="shared" si="196"/>
        <v>#REF!</v>
      </c>
      <c r="RJM22" s="128" t="e">
        <f t="shared" si="196"/>
        <v>#REF!</v>
      </c>
      <c r="RJN22" s="128" t="e">
        <f t="shared" si="196"/>
        <v>#REF!</v>
      </c>
      <c r="RJO22" s="128" t="e">
        <f t="shared" si="196"/>
        <v>#REF!</v>
      </c>
      <c r="RJP22" s="128" t="e">
        <f t="shared" si="196"/>
        <v>#REF!</v>
      </c>
      <c r="RJQ22" s="128" t="e">
        <f t="shared" si="196"/>
        <v>#REF!</v>
      </c>
      <c r="RJR22" s="128" t="e">
        <f t="shared" si="196"/>
        <v>#REF!</v>
      </c>
      <c r="RJS22" s="128" t="e">
        <f t="shared" si="196"/>
        <v>#REF!</v>
      </c>
      <c r="RJT22" s="128" t="e">
        <f t="shared" si="196"/>
        <v>#REF!</v>
      </c>
      <c r="RJU22" s="128" t="e">
        <f t="shared" si="196"/>
        <v>#REF!</v>
      </c>
      <c r="RJV22" s="128" t="e">
        <f t="shared" si="196"/>
        <v>#REF!</v>
      </c>
      <c r="RJW22" s="128" t="e">
        <f t="shared" si="196"/>
        <v>#REF!</v>
      </c>
      <c r="RJX22" s="128" t="e">
        <f t="shared" si="196"/>
        <v>#REF!</v>
      </c>
      <c r="RJY22" s="128" t="e">
        <f t="shared" si="196"/>
        <v>#REF!</v>
      </c>
      <c r="RJZ22" s="128" t="e">
        <f t="shared" si="196"/>
        <v>#REF!</v>
      </c>
      <c r="RKA22" s="128" t="e">
        <f t="shared" si="196"/>
        <v>#REF!</v>
      </c>
      <c r="RKB22" s="128" t="e">
        <f t="shared" si="196"/>
        <v>#REF!</v>
      </c>
      <c r="RKC22" s="128" t="e">
        <f t="shared" si="196"/>
        <v>#REF!</v>
      </c>
      <c r="RKD22" s="128" t="e">
        <f t="shared" si="196"/>
        <v>#REF!</v>
      </c>
      <c r="RKE22" s="128" t="e">
        <f t="shared" si="196"/>
        <v>#REF!</v>
      </c>
      <c r="RKF22" s="128" t="e">
        <f t="shared" si="196"/>
        <v>#REF!</v>
      </c>
      <c r="RKG22" s="128" t="e">
        <f t="shared" si="196"/>
        <v>#REF!</v>
      </c>
      <c r="RKH22" s="128" t="e">
        <f t="shared" si="196"/>
        <v>#REF!</v>
      </c>
      <c r="RKI22" s="128" t="e">
        <f t="shared" si="196"/>
        <v>#REF!</v>
      </c>
      <c r="RKJ22" s="128" t="e">
        <f t="shared" si="196"/>
        <v>#REF!</v>
      </c>
      <c r="RKK22" s="128" t="e">
        <f t="shared" si="196"/>
        <v>#REF!</v>
      </c>
      <c r="RKL22" s="128" t="e">
        <f t="shared" si="196"/>
        <v>#REF!</v>
      </c>
      <c r="RKM22" s="128" t="e">
        <f t="shared" si="196"/>
        <v>#REF!</v>
      </c>
      <c r="RKN22" s="128" t="e">
        <f t="shared" si="196"/>
        <v>#REF!</v>
      </c>
      <c r="RKO22" s="128" t="e">
        <f t="shared" si="196"/>
        <v>#REF!</v>
      </c>
      <c r="RKP22" s="128" t="e">
        <f t="shared" si="196"/>
        <v>#REF!</v>
      </c>
      <c r="RKQ22" s="128" t="e">
        <f t="shared" si="196"/>
        <v>#REF!</v>
      </c>
      <c r="RKR22" s="128" t="e">
        <f t="shared" si="196"/>
        <v>#REF!</v>
      </c>
      <c r="RKS22" s="128" t="e">
        <f t="shared" si="196"/>
        <v>#REF!</v>
      </c>
      <c r="RKT22" s="128" t="e">
        <f t="shared" si="196"/>
        <v>#REF!</v>
      </c>
      <c r="RKU22" s="128" t="e">
        <f t="shared" si="196"/>
        <v>#REF!</v>
      </c>
      <c r="RKV22" s="128" t="e">
        <f t="shared" si="196"/>
        <v>#REF!</v>
      </c>
      <c r="RKW22" s="128" t="e">
        <f t="shared" si="196"/>
        <v>#REF!</v>
      </c>
      <c r="RKX22" s="128" t="e">
        <f t="shared" si="196"/>
        <v>#REF!</v>
      </c>
      <c r="RKY22" s="128" t="e">
        <f t="shared" si="196"/>
        <v>#REF!</v>
      </c>
      <c r="RKZ22" s="128" t="e">
        <f t="shared" si="196"/>
        <v>#REF!</v>
      </c>
      <c r="RLA22" s="128" t="e">
        <f t="shared" si="196"/>
        <v>#REF!</v>
      </c>
      <c r="RLB22" s="128" t="e">
        <f t="shared" si="196"/>
        <v>#REF!</v>
      </c>
      <c r="RLC22" s="128" t="e">
        <f t="shared" si="196"/>
        <v>#REF!</v>
      </c>
      <c r="RLD22" s="128" t="e">
        <f t="shared" si="196"/>
        <v>#REF!</v>
      </c>
      <c r="RLE22" s="128" t="e">
        <f t="shared" si="196"/>
        <v>#REF!</v>
      </c>
      <c r="RLF22" s="128" t="e">
        <f t="shared" si="196"/>
        <v>#REF!</v>
      </c>
      <c r="RLG22" s="128" t="e">
        <f t="shared" si="196"/>
        <v>#REF!</v>
      </c>
      <c r="RLH22" s="128" t="e">
        <f t="shared" si="196"/>
        <v>#REF!</v>
      </c>
      <c r="RLI22" s="128" t="e">
        <f t="shared" si="196"/>
        <v>#REF!</v>
      </c>
      <c r="RLJ22" s="128" t="e">
        <f t="shared" si="196"/>
        <v>#REF!</v>
      </c>
      <c r="RLK22" s="128" t="e">
        <f t="shared" si="196"/>
        <v>#REF!</v>
      </c>
      <c r="RLL22" s="128" t="e">
        <f t="shared" si="196"/>
        <v>#REF!</v>
      </c>
      <c r="RLM22" s="128" t="e">
        <f t="shared" si="196"/>
        <v>#REF!</v>
      </c>
      <c r="RLN22" s="128" t="e">
        <f t="shared" si="196"/>
        <v>#REF!</v>
      </c>
      <c r="RLO22" s="128" t="e">
        <f t="shared" si="196"/>
        <v>#REF!</v>
      </c>
      <c r="RLP22" s="128" t="e">
        <f t="shared" si="196"/>
        <v>#REF!</v>
      </c>
      <c r="RLQ22" s="128" t="e">
        <f t="shared" si="196"/>
        <v>#REF!</v>
      </c>
      <c r="RLR22" s="128" t="e">
        <f t="shared" si="196"/>
        <v>#REF!</v>
      </c>
      <c r="RLS22" s="128" t="e">
        <f t="shared" si="196"/>
        <v>#REF!</v>
      </c>
      <c r="RLT22" s="128" t="e">
        <f t="shared" si="196"/>
        <v>#REF!</v>
      </c>
      <c r="RLU22" s="128" t="e">
        <f t="shared" ref="RLU22:ROF22" si="197">RMA22</f>
        <v>#REF!</v>
      </c>
      <c r="RLV22" s="128" t="e">
        <f t="shared" si="197"/>
        <v>#REF!</v>
      </c>
      <c r="RLW22" s="128" t="e">
        <f t="shared" si="197"/>
        <v>#REF!</v>
      </c>
      <c r="RLX22" s="128" t="e">
        <f t="shared" si="197"/>
        <v>#REF!</v>
      </c>
      <c r="RLY22" s="128" t="e">
        <f t="shared" si="197"/>
        <v>#REF!</v>
      </c>
      <c r="RLZ22" s="128" t="e">
        <f t="shared" si="197"/>
        <v>#REF!</v>
      </c>
      <c r="RMA22" s="128" t="e">
        <f t="shared" si="197"/>
        <v>#REF!</v>
      </c>
      <c r="RMB22" s="128" t="e">
        <f t="shared" si="197"/>
        <v>#REF!</v>
      </c>
      <c r="RMC22" s="128" t="e">
        <f t="shared" si="197"/>
        <v>#REF!</v>
      </c>
      <c r="RMD22" s="128" t="e">
        <f t="shared" si="197"/>
        <v>#REF!</v>
      </c>
      <c r="RME22" s="128" t="e">
        <f t="shared" si="197"/>
        <v>#REF!</v>
      </c>
      <c r="RMF22" s="128" t="e">
        <f t="shared" si="197"/>
        <v>#REF!</v>
      </c>
      <c r="RMG22" s="128" t="e">
        <f t="shared" si="197"/>
        <v>#REF!</v>
      </c>
      <c r="RMH22" s="128" t="e">
        <f t="shared" si="197"/>
        <v>#REF!</v>
      </c>
      <c r="RMI22" s="128" t="e">
        <f t="shared" si="197"/>
        <v>#REF!</v>
      </c>
      <c r="RMJ22" s="128" t="e">
        <f t="shared" si="197"/>
        <v>#REF!</v>
      </c>
      <c r="RMK22" s="128" t="e">
        <f t="shared" si="197"/>
        <v>#REF!</v>
      </c>
      <c r="RML22" s="128" t="e">
        <f t="shared" si="197"/>
        <v>#REF!</v>
      </c>
      <c r="RMM22" s="128" t="e">
        <f t="shared" si="197"/>
        <v>#REF!</v>
      </c>
      <c r="RMN22" s="128" t="e">
        <f t="shared" si="197"/>
        <v>#REF!</v>
      </c>
      <c r="RMO22" s="128" t="e">
        <f t="shared" si="197"/>
        <v>#REF!</v>
      </c>
      <c r="RMP22" s="128" t="e">
        <f t="shared" si="197"/>
        <v>#REF!</v>
      </c>
      <c r="RMQ22" s="128" t="e">
        <f t="shared" si="197"/>
        <v>#REF!</v>
      </c>
      <c r="RMR22" s="128" t="e">
        <f t="shared" si="197"/>
        <v>#REF!</v>
      </c>
      <c r="RMS22" s="128" t="e">
        <f t="shared" si="197"/>
        <v>#REF!</v>
      </c>
      <c r="RMT22" s="128" t="e">
        <f t="shared" si="197"/>
        <v>#REF!</v>
      </c>
      <c r="RMU22" s="128" t="e">
        <f t="shared" si="197"/>
        <v>#REF!</v>
      </c>
      <c r="RMV22" s="128" t="e">
        <f t="shared" si="197"/>
        <v>#REF!</v>
      </c>
      <c r="RMW22" s="128" t="e">
        <f t="shared" si="197"/>
        <v>#REF!</v>
      </c>
      <c r="RMX22" s="128" t="e">
        <f t="shared" si="197"/>
        <v>#REF!</v>
      </c>
      <c r="RMY22" s="128" t="e">
        <f t="shared" si="197"/>
        <v>#REF!</v>
      </c>
      <c r="RMZ22" s="128" t="e">
        <f t="shared" si="197"/>
        <v>#REF!</v>
      </c>
      <c r="RNA22" s="128" t="e">
        <f t="shared" si="197"/>
        <v>#REF!</v>
      </c>
      <c r="RNB22" s="128" t="e">
        <f t="shared" si="197"/>
        <v>#REF!</v>
      </c>
      <c r="RNC22" s="128" t="e">
        <f t="shared" si="197"/>
        <v>#REF!</v>
      </c>
      <c r="RND22" s="128" t="e">
        <f t="shared" si="197"/>
        <v>#REF!</v>
      </c>
      <c r="RNE22" s="128" t="e">
        <f t="shared" si="197"/>
        <v>#REF!</v>
      </c>
      <c r="RNF22" s="128" t="e">
        <f t="shared" si="197"/>
        <v>#REF!</v>
      </c>
      <c r="RNG22" s="128" t="e">
        <f t="shared" si="197"/>
        <v>#REF!</v>
      </c>
      <c r="RNH22" s="128" t="e">
        <f t="shared" si="197"/>
        <v>#REF!</v>
      </c>
      <c r="RNI22" s="128" t="e">
        <f t="shared" si="197"/>
        <v>#REF!</v>
      </c>
      <c r="RNJ22" s="128" t="e">
        <f t="shared" si="197"/>
        <v>#REF!</v>
      </c>
      <c r="RNK22" s="128" t="e">
        <f t="shared" si="197"/>
        <v>#REF!</v>
      </c>
      <c r="RNL22" s="128" t="e">
        <f t="shared" si="197"/>
        <v>#REF!</v>
      </c>
      <c r="RNM22" s="128" t="e">
        <f t="shared" si="197"/>
        <v>#REF!</v>
      </c>
      <c r="RNN22" s="128" t="e">
        <f t="shared" si="197"/>
        <v>#REF!</v>
      </c>
      <c r="RNO22" s="128" t="e">
        <f t="shared" si="197"/>
        <v>#REF!</v>
      </c>
      <c r="RNP22" s="128" t="e">
        <f t="shared" si="197"/>
        <v>#REF!</v>
      </c>
      <c r="RNQ22" s="128" t="e">
        <f t="shared" si="197"/>
        <v>#REF!</v>
      </c>
      <c r="RNR22" s="128" t="e">
        <f t="shared" si="197"/>
        <v>#REF!</v>
      </c>
      <c r="RNS22" s="128" t="e">
        <f t="shared" si="197"/>
        <v>#REF!</v>
      </c>
      <c r="RNT22" s="128" t="e">
        <f t="shared" si="197"/>
        <v>#REF!</v>
      </c>
      <c r="RNU22" s="128" t="e">
        <f t="shared" si="197"/>
        <v>#REF!</v>
      </c>
      <c r="RNV22" s="128" t="e">
        <f t="shared" si="197"/>
        <v>#REF!</v>
      </c>
      <c r="RNW22" s="128" t="e">
        <f t="shared" si="197"/>
        <v>#REF!</v>
      </c>
      <c r="RNX22" s="128" t="e">
        <f t="shared" si="197"/>
        <v>#REF!</v>
      </c>
      <c r="RNY22" s="128" t="e">
        <f t="shared" si="197"/>
        <v>#REF!</v>
      </c>
      <c r="RNZ22" s="128" t="e">
        <f t="shared" si="197"/>
        <v>#REF!</v>
      </c>
      <c r="ROA22" s="128" t="e">
        <f t="shared" si="197"/>
        <v>#REF!</v>
      </c>
      <c r="ROB22" s="128" t="e">
        <f t="shared" si="197"/>
        <v>#REF!</v>
      </c>
      <c r="ROC22" s="128" t="e">
        <f t="shared" si="197"/>
        <v>#REF!</v>
      </c>
      <c r="ROD22" s="128" t="e">
        <f t="shared" si="197"/>
        <v>#REF!</v>
      </c>
      <c r="ROE22" s="128" t="e">
        <f t="shared" si="197"/>
        <v>#REF!</v>
      </c>
      <c r="ROF22" s="128" t="e">
        <f t="shared" si="197"/>
        <v>#REF!</v>
      </c>
      <c r="ROG22" s="128" t="e">
        <f t="shared" ref="ROG22:RQR22" si="198">ROM22</f>
        <v>#REF!</v>
      </c>
      <c r="ROH22" s="128" t="e">
        <f t="shared" si="198"/>
        <v>#REF!</v>
      </c>
      <c r="ROI22" s="128" t="e">
        <f t="shared" si="198"/>
        <v>#REF!</v>
      </c>
      <c r="ROJ22" s="128" t="e">
        <f t="shared" si="198"/>
        <v>#REF!</v>
      </c>
      <c r="ROK22" s="128" t="e">
        <f t="shared" si="198"/>
        <v>#REF!</v>
      </c>
      <c r="ROL22" s="128" t="e">
        <f t="shared" si="198"/>
        <v>#REF!</v>
      </c>
      <c r="ROM22" s="128" t="e">
        <f t="shared" si="198"/>
        <v>#REF!</v>
      </c>
      <c r="RON22" s="128" t="e">
        <f t="shared" si="198"/>
        <v>#REF!</v>
      </c>
      <c r="ROO22" s="128" t="e">
        <f t="shared" si="198"/>
        <v>#REF!</v>
      </c>
      <c r="ROP22" s="128" t="e">
        <f t="shared" si="198"/>
        <v>#REF!</v>
      </c>
      <c r="ROQ22" s="128" t="e">
        <f t="shared" si="198"/>
        <v>#REF!</v>
      </c>
      <c r="ROR22" s="128" t="e">
        <f t="shared" si="198"/>
        <v>#REF!</v>
      </c>
      <c r="ROS22" s="128" t="e">
        <f t="shared" si="198"/>
        <v>#REF!</v>
      </c>
      <c r="ROT22" s="128" t="e">
        <f t="shared" si="198"/>
        <v>#REF!</v>
      </c>
      <c r="ROU22" s="128" t="e">
        <f t="shared" si="198"/>
        <v>#REF!</v>
      </c>
      <c r="ROV22" s="128" t="e">
        <f t="shared" si="198"/>
        <v>#REF!</v>
      </c>
      <c r="ROW22" s="128" t="e">
        <f t="shared" si="198"/>
        <v>#REF!</v>
      </c>
      <c r="ROX22" s="128" t="e">
        <f t="shared" si="198"/>
        <v>#REF!</v>
      </c>
      <c r="ROY22" s="128" t="e">
        <f t="shared" si="198"/>
        <v>#REF!</v>
      </c>
      <c r="ROZ22" s="128" t="e">
        <f t="shared" si="198"/>
        <v>#REF!</v>
      </c>
      <c r="RPA22" s="128" t="e">
        <f t="shared" si="198"/>
        <v>#REF!</v>
      </c>
      <c r="RPB22" s="128" t="e">
        <f t="shared" si="198"/>
        <v>#REF!</v>
      </c>
      <c r="RPC22" s="128" t="e">
        <f t="shared" si="198"/>
        <v>#REF!</v>
      </c>
      <c r="RPD22" s="128" t="e">
        <f t="shared" si="198"/>
        <v>#REF!</v>
      </c>
      <c r="RPE22" s="128" t="e">
        <f t="shared" si="198"/>
        <v>#REF!</v>
      </c>
      <c r="RPF22" s="128" t="e">
        <f t="shared" si="198"/>
        <v>#REF!</v>
      </c>
      <c r="RPG22" s="128" t="e">
        <f t="shared" si="198"/>
        <v>#REF!</v>
      </c>
      <c r="RPH22" s="128" t="e">
        <f t="shared" si="198"/>
        <v>#REF!</v>
      </c>
      <c r="RPI22" s="128" t="e">
        <f t="shared" si="198"/>
        <v>#REF!</v>
      </c>
      <c r="RPJ22" s="128" t="e">
        <f t="shared" si="198"/>
        <v>#REF!</v>
      </c>
      <c r="RPK22" s="128" t="e">
        <f t="shared" si="198"/>
        <v>#REF!</v>
      </c>
      <c r="RPL22" s="128" t="e">
        <f t="shared" si="198"/>
        <v>#REF!</v>
      </c>
      <c r="RPM22" s="128" t="e">
        <f t="shared" si="198"/>
        <v>#REF!</v>
      </c>
      <c r="RPN22" s="128" t="e">
        <f t="shared" si="198"/>
        <v>#REF!</v>
      </c>
      <c r="RPO22" s="128" t="e">
        <f t="shared" si="198"/>
        <v>#REF!</v>
      </c>
      <c r="RPP22" s="128" t="e">
        <f t="shared" si="198"/>
        <v>#REF!</v>
      </c>
      <c r="RPQ22" s="128" t="e">
        <f t="shared" si="198"/>
        <v>#REF!</v>
      </c>
      <c r="RPR22" s="128" t="e">
        <f t="shared" si="198"/>
        <v>#REF!</v>
      </c>
      <c r="RPS22" s="128" t="e">
        <f t="shared" si="198"/>
        <v>#REF!</v>
      </c>
      <c r="RPT22" s="128" t="e">
        <f t="shared" si="198"/>
        <v>#REF!</v>
      </c>
      <c r="RPU22" s="128" t="e">
        <f t="shared" si="198"/>
        <v>#REF!</v>
      </c>
      <c r="RPV22" s="128" t="e">
        <f t="shared" si="198"/>
        <v>#REF!</v>
      </c>
      <c r="RPW22" s="128" t="e">
        <f t="shared" si="198"/>
        <v>#REF!</v>
      </c>
      <c r="RPX22" s="128" t="e">
        <f t="shared" si="198"/>
        <v>#REF!</v>
      </c>
      <c r="RPY22" s="128" t="e">
        <f t="shared" si="198"/>
        <v>#REF!</v>
      </c>
      <c r="RPZ22" s="128" t="e">
        <f t="shared" si="198"/>
        <v>#REF!</v>
      </c>
      <c r="RQA22" s="128" t="e">
        <f t="shared" si="198"/>
        <v>#REF!</v>
      </c>
      <c r="RQB22" s="128" t="e">
        <f t="shared" si="198"/>
        <v>#REF!</v>
      </c>
      <c r="RQC22" s="128" t="e">
        <f t="shared" si="198"/>
        <v>#REF!</v>
      </c>
      <c r="RQD22" s="128" t="e">
        <f t="shared" si="198"/>
        <v>#REF!</v>
      </c>
      <c r="RQE22" s="128" t="e">
        <f t="shared" si="198"/>
        <v>#REF!</v>
      </c>
      <c r="RQF22" s="128" t="e">
        <f t="shared" si="198"/>
        <v>#REF!</v>
      </c>
      <c r="RQG22" s="128" t="e">
        <f t="shared" si="198"/>
        <v>#REF!</v>
      </c>
      <c r="RQH22" s="128" t="e">
        <f t="shared" si="198"/>
        <v>#REF!</v>
      </c>
      <c r="RQI22" s="128" t="e">
        <f t="shared" si="198"/>
        <v>#REF!</v>
      </c>
      <c r="RQJ22" s="128" t="e">
        <f t="shared" si="198"/>
        <v>#REF!</v>
      </c>
      <c r="RQK22" s="128" t="e">
        <f t="shared" si="198"/>
        <v>#REF!</v>
      </c>
      <c r="RQL22" s="128" t="e">
        <f t="shared" si="198"/>
        <v>#REF!</v>
      </c>
      <c r="RQM22" s="128" t="e">
        <f t="shared" si="198"/>
        <v>#REF!</v>
      </c>
      <c r="RQN22" s="128" t="e">
        <f t="shared" si="198"/>
        <v>#REF!</v>
      </c>
      <c r="RQO22" s="128" t="e">
        <f t="shared" si="198"/>
        <v>#REF!</v>
      </c>
      <c r="RQP22" s="128" t="e">
        <f t="shared" si="198"/>
        <v>#REF!</v>
      </c>
      <c r="RQQ22" s="128" t="e">
        <f t="shared" si="198"/>
        <v>#REF!</v>
      </c>
      <c r="RQR22" s="128" t="e">
        <f t="shared" si="198"/>
        <v>#REF!</v>
      </c>
      <c r="RQS22" s="128" t="e">
        <f t="shared" ref="RQS22:RTD22" si="199">RQY22</f>
        <v>#REF!</v>
      </c>
      <c r="RQT22" s="128" t="e">
        <f t="shared" si="199"/>
        <v>#REF!</v>
      </c>
      <c r="RQU22" s="128" t="e">
        <f t="shared" si="199"/>
        <v>#REF!</v>
      </c>
      <c r="RQV22" s="128" t="e">
        <f t="shared" si="199"/>
        <v>#REF!</v>
      </c>
      <c r="RQW22" s="128" t="e">
        <f t="shared" si="199"/>
        <v>#REF!</v>
      </c>
      <c r="RQX22" s="128" t="e">
        <f t="shared" si="199"/>
        <v>#REF!</v>
      </c>
      <c r="RQY22" s="128" t="e">
        <f t="shared" si="199"/>
        <v>#REF!</v>
      </c>
      <c r="RQZ22" s="128" t="e">
        <f t="shared" si="199"/>
        <v>#REF!</v>
      </c>
      <c r="RRA22" s="128" t="e">
        <f t="shared" si="199"/>
        <v>#REF!</v>
      </c>
      <c r="RRB22" s="128" t="e">
        <f t="shared" si="199"/>
        <v>#REF!</v>
      </c>
      <c r="RRC22" s="128" t="e">
        <f t="shared" si="199"/>
        <v>#REF!</v>
      </c>
      <c r="RRD22" s="128" t="e">
        <f t="shared" si="199"/>
        <v>#REF!</v>
      </c>
      <c r="RRE22" s="128" t="e">
        <f t="shared" si="199"/>
        <v>#REF!</v>
      </c>
      <c r="RRF22" s="128" t="e">
        <f t="shared" si="199"/>
        <v>#REF!</v>
      </c>
      <c r="RRG22" s="128" t="e">
        <f t="shared" si="199"/>
        <v>#REF!</v>
      </c>
      <c r="RRH22" s="128" t="e">
        <f t="shared" si="199"/>
        <v>#REF!</v>
      </c>
      <c r="RRI22" s="128" t="e">
        <f t="shared" si="199"/>
        <v>#REF!</v>
      </c>
      <c r="RRJ22" s="128" t="e">
        <f t="shared" si="199"/>
        <v>#REF!</v>
      </c>
      <c r="RRK22" s="128" t="e">
        <f t="shared" si="199"/>
        <v>#REF!</v>
      </c>
      <c r="RRL22" s="128" t="e">
        <f t="shared" si="199"/>
        <v>#REF!</v>
      </c>
      <c r="RRM22" s="128" t="e">
        <f t="shared" si="199"/>
        <v>#REF!</v>
      </c>
      <c r="RRN22" s="128" t="e">
        <f t="shared" si="199"/>
        <v>#REF!</v>
      </c>
      <c r="RRO22" s="128" t="e">
        <f t="shared" si="199"/>
        <v>#REF!</v>
      </c>
      <c r="RRP22" s="128" t="e">
        <f t="shared" si="199"/>
        <v>#REF!</v>
      </c>
      <c r="RRQ22" s="128" t="e">
        <f t="shared" si="199"/>
        <v>#REF!</v>
      </c>
      <c r="RRR22" s="128" t="e">
        <f t="shared" si="199"/>
        <v>#REF!</v>
      </c>
      <c r="RRS22" s="128" t="e">
        <f t="shared" si="199"/>
        <v>#REF!</v>
      </c>
      <c r="RRT22" s="128" t="e">
        <f t="shared" si="199"/>
        <v>#REF!</v>
      </c>
      <c r="RRU22" s="128" t="e">
        <f t="shared" si="199"/>
        <v>#REF!</v>
      </c>
      <c r="RRV22" s="128" t="e">
        <f t="shared" si="199"/>
        <v>#REF!</v>
      </c>
      <c r="RRW22" s="128" t="e">
        <f t="shared" si="199"/>
        <v>#REF!</v>
      </c>
      <c r="RRX22" s="128" t="e">
        <f t="shared" si="199"/>
        <v>#REF!</v>
      </c>
      <c r="RRY22" s="128" t="e">
        <f t="shared" si="199"/>
        <v>#REF!</v>
      </c>
      <c r="RRZ22" s="128" t="e">
        <f t="shared" si="199"/>
        <v>#REF!</v>
      </c>
      <c r="RSA22" s="128" t="e">
        <f t="shared" si="199"/>
        <v>#REF!</v>
      </c>
      <c r="RSB22" s="128" t="e">
        <f t="shared" si="199"/>
        <v>#REF!</v>
      </c>
      <c r="RSC22" s="128" t="e">
        <f t="shared" si="199"/>
        <v>#REF!</v>
      </c>
      <c r="RSD22" s="128" t="e">
        <f t="shared" si="199"/>
        <v>#REF!</v>
      </c>
      <c r="RSE22" s="128" t="e">
        <f t="shared" si="199"/>
        <v>#REF!</v>
      </c>
      <c r="RSF22" s="128" t="e">
        <f t="shared" si="199"/>
        <v>#REF!</v>
      </c>
      <c r="RSG22" s="128" t="e">
        <f t="shared" si="199"/>
        <v>#REF!</v>
      </c>
      <c r="RSH22" s="128" t="e">
        <f t="shared" si="199"/>
        <v>#REF!</v>
      </c>
      <c r="RSI22" s="128" t="e">
        <f t="shared" si="199"/>
        <v>#REF!</v>
      </c>
      <c r="RSJ22" s="128" t="e">
        <f t="shared" si="199"/>
        <v>#REF!</v>
      </c>
      <c r="RSK22" s="128" t="e">
        <f t="shared" si="199"/>
        <v>#REF!</v>
      </c>
      <c r="RSL22" s="128" t="e">
        <f t="shared" si="199"/>
        <v>#REF!</v>
      </c>
      <c r="RSM22" s="128" t="e">
        <f t="shared" si="199"/>
        <v>#REF!</v>
      </c>
      <c r="RSN22" s="128" t="e">
        <f t="shared" si="199"/>
        <v>#REF!</v>
      </c>
      <c r="RSO22" s="128" t="e">
        <f t="shared" si="199"/>
        <v>#REF!</v>
      </c>
      <c r="RSP22" s="128" t="e">
        <f t="shared" si="199"/>
        <v>#REF!</v>
      </c>
      <c r="RSQ22" s="128" t="e">
        <f t="shared" si="199"/>
        <v>#REF!</v>
      </c>
      <c r="RSR22" s="128" t="e">
        <f t="shared" si="199"/>
        <v>#REF!</v>
      </c>
      <c r="RSS22" s="128" t="e">
        <f t="shared" si="199"/>
        <v>#REF!</v>
      </c>
      <c r="RST22" s="128" t="e">
        <f t="shared" si="199"/>
        <v>#REF!</v>
      </c>
      <c r="RSU22" s="128" t="e">
        <f t="shared" si="199"/>
        <v>#REF!</v>
      </c>
      <c r="RSV22" s="128" t="e">
        <f t="shared" si="199"/>
        <v>#REF!</v>
      </c>
      <c r="RSW22" s="128" t="e">
        <f t="shared" si="199"/>
        <v>#REF!</v>
      </c>
      <c r="RSX22" s="128" t="e">
        <f t="shared" si="199"/>
        <v>#REF!</v>
      </c>
      <c r="RSY22" s="128" t="e">
        <f t="shared" si="199"/>
        <v>#REF!</v>
      </c>
      <c r="RSZ22" s="128" t="e">
        <f t="shared" si="199"/>
        <v>#REF!</v>
      </c>
      <c r="RTA22" s="128" t="e">
        <f t="shared" si="199"/>
        <v>#REF!</v>
      </c>
      <c r="RTB22" s="128" t="e">
        <f t="shared" si="199"/>
        <v>#REF!</v>
      </c>
      <c r="RTC22" s="128" t="e">
        <f t="shared" si="199"/>
        <v>#REF!</v>
      </c>
      <c r="RTD22" s="128" t="e">
        <f t="shared" si="199"/>
        <v>#REF!</v>
      </c>
      <c r="RTE22" s="128" t="e">
        <f t="shared" ref="RTE22:RVP22" si="200">RTK22</f>
        <v>#REF!</v>
      </c>
      <c r="RTF22" s="128" t="e">
        <f t="shared" si="200"/>
        <v>#REF!</v>
      </c>
      <c r="RTG22" s="128" t="e">
        <f t="shared" si="200"/>
        <v>#REF!</v>
      </c>
      <c r="RTH22" s="128" t="e">
        <f t="shared" si="200"/>
        <v>#REF!</v>
      </c>
      <c r="RTI22" s="128" t="e">
        <f t="shared" si="200"/>
        <v>#REF!</v>
      </c>
      <c r="RTJ22" s="128" t="e">
        <f t="shared" si="200"/>
        <v>#REF!</v>
      </c>
      <c r="RTK22" s="128" t="e">
        <f t="shared" si="200"/>
        <v>#REF!</v>
      </c>
      <c r="RTL22" s="128" t="e">
        <f t="shared" si="200"/>
        <v>#REF!</v>
      </c>
      <c r="RTM22" s="128" t="e">
        <f t="shared" si="200"/>
        <v>#REF!</v>
      </c>
      <c r="RTN22" s="128" t="e">
        <f t="shared" si="200"/>
        <v>#REF!</v>
      </c>
      <c r="RTO22" s="128" t="e">
        <f t="shared" si="200"/>
        <v>#REF!</v>
      </c>
      <c r="RTP22" s="128" t="e">
        <f t="shared" si="200"/>
        <v>#REF!</v>
      </c>
      <c r="RTQ22" s="128" t="e">
        <f t="shared" si="200"/>
        <v>#REF!</v>
      </c>
      <c r="RTR22" s="128" t="e">
        <f t="shared" si="200"/>
        <v>#REF!</v>
      </c>
      <c r="RTS22" s="128" t="e">
        <f t="shared" si="200"/>
        <v>#REF!</v>
      </c>
      <c r="RTT22" s="128" t="e">
        <f t="shared" si="200"/>
        <v>#REF!</v>
      </c>
      <c r="RTU22" s="128" t="e">
        <f t="shared" si="200"/>
        <v>#REF!</v>
      </c>
      <c r="RTV22" s="128" t="e">
        <f t="shared" si="200"/>
        <v>#REF!</v>
      </c>
      <c r="RTW22" s="128" t="e">
        <f t="shared" si="200"/>
        <v>#REF!</v>
      </c>
      <c r="RTX22" s="128" t="e">
        <f t="shared" si="200"/>
        <v>#REF!</v>
      </c>
      <c r="RTY22" s="128" t="e">
        <f t="shared" si="200"/>
        <v>#REF!</v>
      </c>
      <c r="RTZ22" s="128" t="e">
        <f t="shared" si="200"/>
        <v>#REF!</v>
      </c>
      <c r="RUA22" s="128" t="e">
        <f t="shared" si="200"/>
        <v>#REF!</v>
      </c>
      <c r="RUB22" s="128" t="e">
        <f t="shared" si="200"/>
        <v>#REF!</v>
      </c>
      <c r="RUC22" s="128" t="e">
        <f t="shared" si="200"/>
        <v>#REF!</v>
      </c>
      <c r="RUD22" s="128" t="e">
        <f t="shared" si="200"/>
        <v>#REF!</v>
      </c>
      <c r="RUE22" s="128" t="e">
        <f t="shared" si="200"/>
        <v>#REF!</v>
      </c>
      <c r="RUF22" s="128" t="e">
        <f t="shared" si="200"/>
        <v>#REF!</v>
      </c>
      <c r="RUG22" s="128" t="e">
        <f t="shared" si="200"/>
        <v>#REF!</v>
      </c>
      <c r="RUH22" s="128" t="e">
        <f t="shared" si="200"/>
        <v>#REF!</v>
      </c>
      <c r="RUI22" s="128" t="e">
        <f t="shared" si="200"/>
        <v>#REF!</v>
      </c>
      <c r="RUJ22" s="128" t="e">
        <f t="shared" si="200"/>
        <v>#REF!</v>
      </c>
      <c r="RUK22" s="128" t="e">
        <f t="shared" si="200"/>
        <v>#REF!</v>
      </c>
      <c r="RUL22" s="128" t="e">
        <f t="shared" si="200"/>
        <v>#REF!</v>
      </c>
      <c r="RUM22" s="128" t="e">
        <f t="shared" si="200"/>
        <v>#REF!</v>
      </c>
      <c r="RUN22" s="128" t="e">
        <f t="shared" si="200"/>
        <v>#REF!</v>
      </c>
      <c r="RUO22" s="128" t="e">
        <f t="shared" si="200"/>
        <v>#REF!</v>
      </c>
      <c r="RUP22" s="128" t="e">
        <f t="shared" si="200"/>
        <v>#REF!</v>
      </c>
      <c r="RUQ22" s="128" t="e">
        <f t="shared" si="200"/>
        <v>#REF!</v>
      </c>
      <c r="RUR22" s="128" t="e">
        <f t="shared" si="200"/>
        <v>#REF!</v>
      </c>
      <c r="RUS22" s="128" t="e">
        <f t="shared" si="200"/>
        <v>#REF!</v>
      </c>
      <c r="RUT22" s="128" t="e">
        <f t="shared" si="200"/>
        <v>#REF!</v>
      </c>
      <c r="RUU22" s="128" t="e">
        <f t="shared" si="200"/>
        <v>#REF!</v>
      </c>
      <c r="RUV22" s="128" t="e">
        <f t="shared" si="200"/>
        <v>#REF!</v>
      </c>
      <c r="RUW22" s="128" t="e">
        <f t="shared" si="200"/>
        <v>#REF!</v>
      </c>
      <c r="RUX22" s="128" t="e">
        <f t="shared" si="200"/>
        <v>#REF!</v>
      </c>
      <c r="RUY22" s="128" t="e">
        <f t="shared" si="200"/>
        <v>#REF!</v>
      </c>
      <c r="RUZ22" s="128" t="e">
        <f t="shared" si="200"/>
        <v>#REF!</v>
      </c>
      <c r="RVA22" s="128" t="e">
        <f t="shared" si="200"/>
        <v>#REF!</v>
      </c>
      <c r="RVB22" s="128" t="e">
        <f t="shared" si="200"/>
        <v>#REF!</v>
      </c>
      <c r="RVC22" s="128" t="e">
        <f t="shared" si="200"/>
        <v>#REF!</v>
      </c>
      <c r="RVD22" s="128" t="e">
        <f t="shared" si="200"/>
        <v>#REF!</v>
      </c>
      <c r="RVE22" s="128" t="e">
        <f t="shared" si="200"/>
        <v>#REF!</v>
      </c>
      <c r="RVF22" s="128" t="e">
        <f t="shared" si="200"/>
        <v>#REF!</v>
      </c>
      <c r="RVG22" s="128" t="e">
        <f t="shared" si="200"/>
        <v>#REF!</v>
      </c>
      <c r="RVH22" s="128" t="e">
        <f t="shared" si="200"/>
        <v>#REF!</v>
      </c>
      <c r="RVI22" s="128" t="e">
        <f t="shared" si="200"/>
        <v>#REF!</v>
      </c>
      <c r="RVJ22" s="128" t="e">
        <f t="shared" si="200"/>
        <v>#REF!</v>
      </c>
      <c r="RVK22" s="128" t="e">
        <f t="shared" si="200"/>
        <v>#REF!</v>
      </c>
      <c r="RVL22" s="128" t="e">
        <f t="shared" si="200"/>
        <v>#REF!</v>
      </c>
      <c r="RVM22" s="128" t="e">
        <f t="shared" si="200"/>
        <v>#REF!</v>
      </c>
      <c r="RVN22" s="128" t="e">
        <f t="shared" si="200"/>
        <v>#REF!</v>
      </c>
      <c r="RVO22" s="128" t="e">
        <f t="shared" si="200"/>
        <v>#REF!</v>
      </c>
      <c r="RVP22" s="128" t="e">
        <f t="shared" si="200"/>
        <v>#REF!</v>
      </c>
      <c r="RVQ22" s="128" t="e">
        <f t="shared" ref="RVQ22:RYB22" si="201">RVW22</f>
        <v>#REF!</v>
      </c>
      <c r="RVR22" s="128" t="e">
        <f t="shared" si="201"/>
        <v>#REF!</v>
      </c>
      <c r="RVS22" s="128" t="e">
        <f t="shared" si="201"/>
        <v>#REF!</v>
      </c>
      <c r="RVT22" s="128" t="e">
        <f t="shared" si="201"/>
        <v>#REF!</v>
      </c>
      <c r="RVU22" s="128" t="e">
        <f t="shared" si="201"/>
        <v>#REF!</v>
      </c>
      <c r="RVV22" s="128" t="e">
        <f t="shared" si="201"/>
        <v>#REF!</v>
      </c>
      <c r="RVW22" s="128" t="e">
        <f t="shared" si="201"/>
        <v>#REF!</v>
      </c>
      <c r="RVX22" s="128" t="e">
        <f t="shared" si="201"/>
        <v>#REF!</v>
      </c>
      <c r="RVY22" s="128" t="e">
        <f t="shared" si="201"/>
        <v>#REF!</v>
      </c>
      <c r="RVZ22" s="128" t="e">
        <f t="shared" si="201"/>
        <v>#REF!</v>
      </c>
      <c r="RWA22" s="128" t="e">
        <f t="shared" si="201"/>
        <v>#REF!</v>
      </c>
      <c r="RWB22" s="128" t="e">
        <f t="shared" si="201"/>
        <v>#REF!</v>
      </c>
      <c r="RWC22" s="128" t="e">
        <f t="shared" si="201"/>
        <v>#REF!</v>
      </c>
      <c r="RWD22" s="128" t="e">
        <f t="shared" si="201"/>
        <v>#REF!</v>
      </c>
      <c r="RWE22" s="128" t="e">
        <f t="shared" si="201"/>
        <v>#REF!</v>
      </c>
      <c r="RWF22" s="128" t="e">
        <f t="shared" si="201"/>
        <v>#REF!</v>
      </c>
      <c r="RWG22" s="128" t="e">
        <f t="shared" si="201"/>
        <v>#REF!</v>
      </c>
      <c r="RWH22" s="128" t="e">
        <f t="shared" si="201"/>
        <v>#REF!</v>
      </c>
      <c r="RWI22" s="128" t="e">
        <f t="shared" si="201"/>
        <v>#REF!</v>
      </c>
      <c r="RWJ22" s="128" t="e">
        <f t="shared" si="201"/>
        <v>#REF!</v>
      </c>
      <c r="RWK22" s="128" t="e">
        <f t="shared" si="201"/>
        <v>#REF!</v>
      </c>
      <c r="RWL22" s="128" t="e">
        <f t="shared" si="201"/>
        <v>#REF!</v>
      </c>
      <c r="RWM22" s="128" t="e">
        <f t="shared" si="201"/>
        <v>#REF!</v>
      </c>
      <c r="RWN22" s="128" t="e">
        <f t="shared" si="201"/>
        <v>#REF!</v>
      </c>
      <c r="RWO22" s="128" t="e">
        <f t="shared" si="201"/>
        <v>#REF!</v>
      </c>
      <c r="RWP22" s="128" t="e">
        <f t="shared" si="201"/>
        <v>#REF!</v>
      </c>
      <c r="RWQ22" s="128" t="e">
        <f t="shared" si="201"/>
        <v>#REF!</v>
      </c>
      <c r="RWR22" s="128" t="e">
        <f t="shared" si="201"/>
        <v>#REF!</v>
      </c>
      <c r="RWS22" s="128" t="e">
        <f t="shared" si="201"/>
        <v>#REF!</v>
      </c>
      <c r="RWT22" s="128" t="e">
        <f t="shared" si="201"/>
        <v>#REF!</v>
      </c>
      <c r="RWU22" s="128" t="e">
        <f t="shared" si="201"/>
        <v>#REF!</v>
      </c>
      <c r="RWV22" s="128" t="e">
        <f t="shared" si="201"/>
        <v>#REF!</v>
      </c>
      <c r="RWW22" s="128" t="e">
        <f t="shared" si="201"/>
        <v>#REF!</v>
      </c>
      <c r="RWX22" s="128" t="e">
        <f t="shared" si="201"/>
        <v>#REF!</v>
      </c>
      <c r="RWY22" s="128" t="e">
        <f t="shared" si="201"/>
        <v>#REF!</v>
      </c>
      <c r="RWZ22" s="128" t="e">
        <f t="shared" si="201"/>
        <v>#REF!</v>
      </c>
      <c r="RXA22" s="128" t="e">
        <f t="shared" si="201"/>
        <v>#REF!</v>
      </c>
      <c r="RXB22" s="128" t="e">
        <f t="shared" si="201"/>
        <v>#REF!</v>
      </c>
      <c r="RXC22" s="128" t="e">
        <f t="shared" si="201"/>
        <v>#REF!</v>
      </c>
      <c r="RXD22" s="128" t="e">
        <f t="shared" si="201"/>
        <v>#REF!</v>
      </c>
      <c r="RXE22" s="128" t="e">
        <f t="shared" si="201"/>
        <v>#REF!</v>
      </c>
      <c r="RXF22" s="128" t="e">
        <f t="shared" si="201"/>
        <v>#REF!</v>
      </c>
      <c r="RXG22" s="128" t="e">
        <f t="shared" si="201"/>
        <v>#REF!</v>
      </c>
      <c r="RXH22" s="128" t="e">
        <f t="shared" si="201"/>
        <v>#REF!</v>
      </c>
      <c r="RXI22" s="128" t="e">
        <f t="shared" si="201"/>
        <v>#REF!</v>
      </c>
      <c r="RXJ22" s="128" t="e">
        <f t="shared" si="201"/>
        <v>#REF!</v>
      </c>
      <c r="RXK22" s="128" t="e">
        <f t="shared" si="201"/>
        <v>#REF!</v>
      </c>
      <c r="RXL22" s="128" t="e">
        <f t="shared" si="201"/>
        <v>#REF!</v>
      </c>
      <c r="RXM22" s="128" t="e">
        <f t="shared" si="201"/>
        <v>#REF!</v>
      </c>
      <c r="RXN22" s="128" t="e">
        <f t="shared" si="201"/>
        <v>#REF!</v>
      </c>
      <c r="RXO22" s="128" t="e">
        <f t="shared" si="201"/>
        <v>#REF!</v>
      </c>
      <c r="RXP22" s="128" t="e">
        <f t="shared" si="201"/>
        <v>#REF!</v>
      </c>
      <c r="RXQ22" s="128" t="e">
        <f t="shared" si="201"/>
        <v>#REF!</v>
      </c>
      <c r="RXR22" s="128" t="e">
        <f t="shared" si="201"/>
        <v>#REF!</v>
      </c>
      <c r="RXS22" s="128" t="e">
        <f t="shared" si="201"/>
        <v>#REF!</v>
      </c>
      <c r="RXT22" s="128" t="e">
        <f t="shared" si="201"/>
        <v>#REF!</v>
      </c>
      <c r="RXU22" s="128" t="e">
        <f t="shared" si="201"/>
        <v>#REF!</v>
      </c>
      <c r="RXV22" s="128" t="e">
        <f t="shared" si="201"/>
        <v>#REF!</v>
      </c>
      <c r="RXW22" s="128" t="e">
        <f t="shared" si="201"/>
        <v>#REF!</v>
      </c>
      <c r="RXX22" s="128" t="e">
        <f t="shared" si="201"/>
        <v>#REF!</v>
      </c>
      <c r="RXY22" s="128" t="e">
        <f t="shared" si="201"/>
        <v>#REF!</v>
      </c>
      <c r="RXZ22" s="128" t="e">
        <f t="shared" si="201"/>
        <v>#REF!</v>
      </c>
      <c r="RYA22" s="128" t="e">
        <f t="shared" si="201"/>
        <v>#REF!</v>
      </c>
      <c r="RYB22" s="128" t="e">
        <f t="shared" si="201"/>
        <v>#REF!</v>
      </c>
      <c r="RYC22" s="128" t="e">
        <f t="shared" ref="RYC22:SAN22" si="202">RYI22</f>
        <v>#REF!</v>
      </c>
      <c r="RYD22" s="128" t="e">
        <f t="shared" si="202"/>
        <v>#REF!</v>
      </c>
      <c r="RYE22" s="128" t="e">
        <f t="shared" si="202"/>
        <v>#REF!</v>
      </c>
      <c r="RYF22" s="128" t="e">
        <f t="shared" si="202"/>
        <v>#REF!</v>
      </c>
      <c r="RYG22" s="128" t="e">
        <f t="shared" si="202"/>
        <v>#REF!</v>
      </c>
      <c r="RYH22" s="128" t="e">
        <f t="shared" si="202"/>
        <v>#REF!</v>
      </c>
      <c r="RYI22" s="128" t="e">
        <f t="shared" si="202"/>
        <v>#REF!</v>
      </c>
      <c r="RYJ22" s="128" t="e">
        <f t="shared" si="202"/>
        <v>#REF!</v>
      </c>
      <c r="RYK22" s="128" t="e">
        <f t="shared" si="202"/>
        <v>#REF!</v>
      </c>
      <c r="RYL22" s="128" t="e">
        <f t="shared" si="202"/>
        <v>#REF!</v>
      </c>
      <c r="RYM22" s="128" t="e">
        <f t="shared" si="202"/>
        <v>#REF!</v>
      </c>
      <c r="RYN22" s="128" t="e">
        <f t="shared" si="202"/>
        <v>#REF!</v>
      </c>
      <c r="RYO22" s="128" t="e">
        <f t="shared" si="202"/>
        <v>#REF!</v>
      </c>
      <c r="RYP22" s="128" t="e">
        <f t="shared" si="202"/>
        <v>#REF!</v>
      </c>
      <c r="RYQ22" s="128" t="e">
        <f t="shared" si="202"/>
        <v>#REF!</v>
      </c>
      <c r="RYR22" s="128" t="e">
        <f t="shared" si="202"/>
        <v>#REF!</v>
      </c>
      <c r="RYS22" s="128" t="e">
        <f t="shared" si="202"/>
        <v>#REF!</v>
      </c>
      <c r="RYT22" s="128" t="e">
        <f t="shared" si="202"/>
        <v>#REF!</v>
      </c>
      <c r="RYU22" s="128" t="e">
        <f t="shared" si="202"/>
        <v>#REF!</v>
      </c>
      <c r="RYV22" s="128" t="e">
        <f t="shared" si="202"/>
        <v>#REF!</v>
      </c>
      <c r="RYW22" s="128" t="e">
        <f t="shared" si="202"/>
        <v>#REF!</v>
      </c>
      <c r="RYX22" s="128" t="e">
        <f t="shared" si="202"/>
        <v>#REF!</v>
      </c>
      <c r="RYY22" s="128" t="e">
        <f t="shared" si="202"/>
        <v>#REF!</v>
      </c>
      <c r="RYZ22" s="128" t="e">
        <f t="shared" si="202"/>
        <v>#REF!</v>
      </c>
      <c r="RZA22" s="128" t="e">
        <f t="shared" si="202"/>
        <v>#REF!</v>
      </c>
      <c r="RZB22" s="128" t="e">
        <f t="shared" si="202"/>
        <v>#REF!</v>
      </c>
      <c r="RZC22" s="128" t="e">
        <f t="shared" si="202"/>
        <v>#REF!</v>
      </c>
      <c r="RZD22" s="128" t="e">
        <f t="shared" si="202"/>
        <v>#REF!</v>
      </c>
      <c r="RZE22" s="128" t="e">
        <f t="shared" si="202"/>
        <v>#REF!</v>
      </c>
      <c r="RZF22" s="128" t="e">
        <f t="shared" si="202"/>
        <v>#REF!</v>
      </c>
      <c r="RZG22" s="128" t="e">
        <f t="shared" si="202"/>
        <v>#REF!</v>
      </c>
      <c r="RZH22" s="128" t="e">
        <f t="shared" si="202"/>
        <v>#REF!</v>
      </c>
      <c r="RZI22" s="128" t="e">
        <f t="shared" si="202"/>
        <v>#REF!</v>
      </c>
      <c r="RZJ22" s="128" t="e">
        <f t="shared" si="202"/>
        <v>#REF!</v>
      </c>
      <c r="RZK22" s="128" t="e">
        <f t="shared" si="202"/>
        <v>#REF!</v>
      </c>
      <c r="RZL22" s="128" t="e">
        <f t="shared" si="202"/>
        <v>#REF!</v>
      </c>
      <c r="RZM22" s="128" t="e">
        <f t="shared" si="202"/>
        <v>#REF!</v>
      </c>
      <c r="RZN22" s="128" t="e">
        <f t="shared" si="202"/>
        <v>#REF!</v>
      </c>
      <c r="RZO22" s="128" t="e">
        <f t="shared" si="202"/>
        <v>#REF!</v>
      </c>
      <c r="RZP22" s="128" t="e">
        <f t="shared" si="202"/>
        <v>#REF!</v>
      </c>
      <c r="RZQ22" s="128" t="e">
        <f t="shared" si="202"/>
        <v>#REF!</v>
      </c>
      <c r="RZR22" s="128" t="e">
        <f t="shared" si="202"/>
        <v>#REF!</v>
      </c>
      <c r="RZS22" s="128" t="e">
        <f t="shared" si="202"/>
        <v>#REF!</v>
      </c>
      <c r="RZT22" s="128" t="e">
        <f t="shared" si="202"/>
        <v>#REF!</v>
      </c>
      <c r="RZU22" s="128" t="e">
        <f t="shared" si="202"/>
        <v>#REF!</v>
      </c>
      <c r="RZV22" s="128" t="e">
        <f t="shared" si="202"/>
        <v>#REF!</v>
      </c>
      <c r="RZW22" s="128" t="e">
        <f t="shared" si="202"/>
        <v>#REF!</v>
      </c>
      <c r="RZX22" s="128" t="e">
        <f t="shared" si="202"/>
        <v>#REF!</v>
      </c>
      <c r="RZY22" s="128" t="e">
        <f t="shared" si="202"/>
        <v>#REF!</v>
      </c>
      <c r="RZZ22" s="128" t="e">
        <f t="shared" si="202"/>
        <v>#REF!</v>
      </c>
      <c r="SAA22" s="128" t="e">
        <f t="shared" si="202"/>
        <v>#REF!</v>
      </c>
      <c r="SAB22" s="128" t="e">
        <f t="shared" si="202"/>
        <v>#REF!</v>
      </c>
      <c r="SAC22" s="128" t="e">
        <f t="shared" si="202"/>
        <v>#REF!</v>
      </c>
      <c r="SAD22" s="128" t="e">
        <f t="shared" si="202"/>
        <v>#REF!</v>
      </c>
      <c r="SAE22" s="128" t="e">
        <f t="shared" si="202"/>
        <v>#REF!</v>
      </c>
      <c r="SAF22" s="128" t="e">
        <f t="shared" si="202"/>
        <v>#REF!</v>
      </c>
      <c r="SAG22" s="128" t="e">
        <f t="shared" si="202"/>
        <v>#REF!</v>
      </c>
      <c r="SAH22" s="128" t="e">
        <f t="shared" si="202"/>
        <v>#REF!</v>
      </c>
      <c r="SAI22" s="128" t="e">
        <f t="shared" si="202"/>
        <v>#REF!</v>
      </c>
      <c r="SAJ22" s="128" t="e">
        <f t="shared" si="202"/>
        <v>#REF!</v>
      </c>
      <c r="SAK22" s="128" t="e">
        <f t="shared" si="202"/>
        <v>#REF!</v>
      </c>
      <c r="SAL22" s="128" t="e">
        <f t="shared" si="202"/>
        <v>#REF!</v>
      </c>
      <c r="SAM22" s="128" t="e">
        <f t="shared" si="202"/>
        <v>#REF!</v>
      </c>
      <c r="SAN22" s="128" t="e">
        <f t="shared" si="202"/>
        <v>#REF!</v>
      </c>
      <c r="SAO22" s="128" t="e">
        <f t="shared" ref="SAO22:SCZ22" si="203">SAU22</f>
        <v>#REF!</v>
      </c>
      <c r="SAP22" s="128" t="e">
        <f t="shared" si="203"/>
        <v>#REF!</v>
      </c>
      <c r="SAQ22" s="128" t="e">
        <f t="shared" si="203"/>
        <v>#REF!</v>
      </c>
      <c r="SAR22" s="128" t="e">
        <f t="shared" si="203"/>
        <v>#REF!</v>
      </c>
      <c r="SAS22" s="128" t="e">
        <f t="shared" si="203"/>
        <v>#REF!</v>
      </c>
      <c r="SAT22" s="128" t="e">
        <f t="shared" si="203"/>
        <v>#REF!</v>
      </c>
      <c r="SAU22" s="128" t="e">
        <f t="shared" si="203"/>
        <v>#REF!</v>
      </c>
      <c r="SAV22" s="128" t="e">
        <f t="shared" si="203"/>
        <v>#REF!</v>
      </c>
      <c r="SAW22" s="128" t="e">
        <f t="shared" si="203"/>
        <v>#REF!</v>
      </c>
      <c r="SAX22" s="128" t="e">
        <f t="shared" si="203"/>
        <v>#REF!</v>
      </c>
      <c r="SAY22" s="128" t="e">
        <f t="shared" si="203"/>
        <v>#REF!</v>
      </c>
      <c r="SAZ22" s="128" t="e">
        <f t="shared" si="203"/>
        <v>#REF!</v>
      </c>
      <c r="SBA22" s="128" t="e">
        <f t="shared" si="203"/>
        <v>#REF!</v>
      </c>
      <c r="SBB22" s="128" t="e">
        <f t="shared" si="203"/>
        <v>#REF!</v>
      </c>
      <c r="SBC22" s="128" t="e">
        <f t="shared" si="203"/>
        <v>#REF!</v>
      </c>
      <c r="SBD22" s="128" t="e">
        <f t="shared" si="203"/>
        <v>#REF!</v>
      </c>
      <c r="SBE22" s="128" t="e">
        <f t="shared" si="203"/>
        <v>#REF!</v>
      </c>
      <c r="SBF22" s="128" t="e">
        <f t="shared" si="203"/>
        <v>#REF!</v>
      </c>
      <c r="SBG22" s="128" t="e">
        <f t="shared" si="203"/>
        <v>#REF!</v>
      </c>
      <c r="SBH22" s="128" t="e">
        <f t="shared" si="203"/>
        <v>#REF!</v>
      </c>
      <c r="SBI22" s="128" t="e">
        <f t="shared" si="203"/>
        <v>#REF!</v>
      </c>
      <c r="SBJ22" s="128" t="e">
        <f t="shared" si="203"/>
        <v>#REF!</v>
      </c>
      <c r="SBK22" s="128" t="e">
        <f t="shared" si="203"/>
        <v>#REF!</v>
      </c>
      <c r="SBL22" s="128" t="e">
        <f t="shared" si="203"/>
        <v>#REF!</v>
      </c>
      <c r="SBM22" s="128" t="e">
        <f t="shared" si="203"/>
        <v>#REF!</v>
      </c>
      <c r="SBN22" s="128" t="e">
        <f t="shared" si="203"/>
        <v>#REF!</v>
      </c>
      <c r="SBO22" s="128" t="e">
        <f t="shared" si="203"/>
        <v>#REF!</v>
      </c>
      <c r="SBP22" s="128" t="e">
        <f t="shared" si="203"/>
        <v>#REF!</v>
      </c>
      <c r="SBQ22" s="128" t="e">
        <f t="shared" si="203"/>
        <v>#REF!</v>
      </c>
      <c r="SBR22" s="128" t="e">
        <f t="shared" si="203"/>
        <v>#REF!</v>
      </c>
      <c r="SBS22" s="128" t="e">
        <f t="shared" si="203"/>
        <v>#REF!</v>
      </c>
      <c r="SBT22" s="128" t="e">
        <f t="shared" si="203"/>
        <v>#REF!</v>
      </c>
      <c r="SBU22" s="128" t="e">
        <f t="shared" si="203"/>
        <v>#REF!</v>
      </c>
      <c r="SBV22" s="128" t="e">
        <f t="shared" si="203"/>
        <v>#REF!</v>
      </c>
      <c r="SBW22" s="128" t="e">
        <f t="shared" si="203"/>
        <v>#REF!</v>
      </c>
      <c r="SBX22" s="128" t="e">
        <f t="shared" si="203"/>
        <v>#REF!</v>
      </c>
      <c r="SBY22" s="128" t="e">
        <f t="shared" si="203"/>
        <v>#REF!</v>
      </c>
      <c r="SBZ22" s="128" t="e">
        <f t="shared" si="203"/>
        <v>#REF!</v>
      </c>
      <c r="SCA22" s="128" t="e">
        <f t="shared" si="203"/>
        <v>#REF!</v>
      </c>
      <c r="SCB22" s="128" t="e">
        <f t="shared" si="203"/>
        <v>#REF!</v>
      </c>
      <c r="SCC22" s="128" t="e">
        <f t="shared" si="203"/>
        <v>#REF!</v>
      </c>
      <c r="SCD22" s="128" t="e">
        <f t="shared" si="203"/>
        <v>#REF!</v>
      </c>
      <c r="SCE22" s="128" t="e">
        <f t="shared" si="203"/>
        <v>#REF!</v>
      </c>
      <c r="SCF22" s="128" t="e">
        <f t="shared" si="203"/>
        <v>#REF!</v>
      </c>
      <c r="SCG22" s="128" t="e">
        <f t="shared" si="203"/>
        <v>#REF!</v>
      </c>
      <c r="SCH22" s="128" t="e">
        <f t="shared" si="203"/>
        <v>#REF!</v>
      </c>
      <c r="SCI22" s="128" t="e">
        <f t="shared" si="203"/>
        <v>#REF!</v>
      </c>
      <c r="SCJ22" s="128" t="e">
        <f t="shared" si="203"/>
        <v>#REF!</v>
      </c>
      <c r="SCK22" s="128" t="e">
        <f t="shared" si="203"/>
        <v>#REF!</v>
      </c>
      <c r="SCL22" s="128" t="e">
        <f t="shared" si="203"/>
        <v>#REF!</v>
      </c>
      <c r="SCM22" s="128" t="e">
        <f t="shared" si="203"/>
        <v>#REF!</v>
      </c>
      <c r="SCN22" s="128" t="e">
        <f t="shared" si="203"/>
        <v>#REF!</v>
      </c>
      <c r="SCO22" s="128" t="e">
        <f t="shared" si="203"/>
        <v>#REF!</v>
      </c>
      <c r="SCP22" s="128" t="e">
        <f t="shared" si="203"/>
        <v>#REF!</v>
      </c>
      <c r="SCQ22" s="128" t="e">
        <f t="shared" si="203"/>
        <v>#REF!</v>
      </c>
      <c r="SCR22" s="128" t="e">
        <f t="shared" si="203"/>
        <v>#REF!</v>
      </c>
      <c r="SCS22" s="128" t="e">
        <f t="shared" si="203"/>
        <v>#REF!</v>
      </c>
      <c r="SCT22" s="128" t="e">
        <f t="shared" si="203"/>
        <v>#REF!</v>
      </c>
      <c r="SCU22" s="128" t="e">
        <f t="shared" si="203"/>
        <v>#REF!</v>
      </c>
      <c r="SCV22" s="128" t="e">
        <f t="shared" si="203"/>
        <v>#REF!</v>
      </c>
      <c r="SCW22" s="128" t="e">
        <f t="shared" si="203"/>
        <v>#REF!</v>
      </c>
      <c r="SCX22" s="128" t="e">
        <f t="shared" si="203"/>
        <v>#REF!</v>
      </c>
      <c r="SCY22" s="128" t="e">
        <f t="shared" si="203"/>
        <v>#REF!</v>
      </c>
      <c r="SCZ22" s="128" t="e">
        <f t="shared" si="203"/>
        <v>#REF!</v>
      </c>
      <c r="SDA22" s="128" t="e">
        <f t="shared" ref="SDA22:SFL22" si="204">SDG22</f>
        <v>#REF!</v>
      </c>
      <c r="SDB22" s="128" t="e">
        <f t="shared" si="204"/>
        <v>#REF!</v>
      </c>
      <c r="SDC22" s="128" t="e">
        <f t="shared" si="204"/>
        <v>#REF!</v>
      </c>
      <c r="SDD22" s="128" t="e">
        <f t="shared" si="204"/>
        <v>#REF!</v>
      </c>
      <c r="SDE22" s="128" t="e">
        <f t="shared" si="204"/>
        <v>#REF!</v>
      </c>
      <c r="SDF22" s="128" t="e">
        <f t="shared" si="204"/>
        <v>#REF!</v>
      </c>
      <c r="SDG22" s="128" t="e">
        <f t="shared" si="204"/>
        <v>#REF!</v>
      </c>
      <c r="SDH22" s="128" t="e">
        <f t="shared" si="204"/>
        <v>#REF!</v>
      </c>
      <c r="SDI22" s="128" t="e">
        <f t="shared" si="204"/>
        <v>#REF!</v>
      </c>
      <c r="SDJ22" s="128" t="e">
        <f t="shared" si="204"/>
        <v>#REF!</v>
      </c>
      <c r="SDK22" s="128" t="e">
        <f t="shared" si="204"/>
        <v>#REF!</v>
      </c>
      <c r="SDL22" s="128" t="e">
        <f t="shared" si="204"/>
        <v>#REF!</v>
      </c>
      <c r="SDM22" s="128" t="e">
        <f t="shared" si="204"/>
        <v>#REF!</v>
      </c>
      <c r="SDN22" s="128" t="e">
        <f t="shared" si="204"/>
        <v>#REF!</v>
      </c>
      <c r="SDO22" s="128" t="e">
        <f t="shared" si="204"/>
        <v>#REF!</v>
      </c>
      <c r="SDP22" s="128" t="e">
        <f t="shared" si="204"/>
        <v>#REF!</v>
      </c>
      <c r="SDQ22" s="128" t="e">
        <f t="shared" si="204"/>
        <v>#REF!</v>
      </c>
      <c r="SDR22" s="128" t="e">
        <f t="shared" si="204"/>
        <v>#REF!</v>
      </c>
      <c r="SDS22" s="128" t="e">
        <f t="shared" si="204"/>
        <v>#REF!</v>
      </c>
      <c r="SDT22" s="128" t="e">
        <f t="shared" si="204"/>
        <v>#REF!</v>
      </c>
      <c r="SDU22" s="128" t="e">
        <f t="shared" si="204"/>
        <v>#REF!</v>
      </c>
      <c r="SDV22" s="128" t="e">
        <f t="shared" si="204"/>
        <v>#REF!</v>
      </c>
      <c r="SDW22" s="128" t="e">
        <f t="shared" si="204"/>
        <v>#REF!</v>
      </c>
      <c r="SDX22" s="128" t="e">
        <f t="shared" si="204"/>
        <v>#REF!</v>
      </c>
      <c r="SDY22" s="128" t="e">
        <f t="shared" si="204"/>
        <v>#REF!</v>
      </c>
      <c r="SDZ22" s="128" t="e">
        <f t="shared" si="204"/>
        <v>#REF!</v>
      </c>
      <c r="SEA22" s="128" t="e">
        <f t="shared" si="204"/>
        <v>#REF!</v>
      </c>
      <c r="SEB22" s="128" t="e">
        <f t="shared" si="204"/>
        <v>#REF!</v>
      </c>
      <c r="SEC22" s="128" t="e">
        <f t="shared" si="204"/>
        <v>#REF!</v>
      </c>
      <c r="SED22" s="128" t="e">
        <f t="shared" si="204"/>
        <v>#REF!</v>
      </c>
      <c r="SEE22" s="128" t="e">
        <f t="shared" si="204"/>
        <v>#REF!</v>
      </c>
      <c r="SEF22" s="128" t="e">
        <f t="shared" si="204"/>
        <v>#REF!</v>
      </c>
      <c r="SEG22" s="128" t="e">
        <f t="shared" si="204"/>
        <v>#REF!</v>
      </c>
      <c r="SEH22" s="128" t="e">
        <f t="shared" si="204"/>
        <v>#REF!</v>
      </c>
      <c r="SEI22" s="128" t="e">
        <f t="shared" si="204"/>
        <v>#REF!</v>
      </c>
      <c r="SEJ22" s="128" t="e">
        <f t="shared" si="204"/>
        <v>#REF!</v>
      </c>
      <c r="SEK22" s="128" t="e">
        <f t="shared" si="204"/>
        <v>#REF!</v>
      </c>
      <c r="SEL22" s="128" t="e">
        <f t="shared" si="204"/>
        <v>#REF!</v>
      </c>
      <c r="SEM22" s="128" t="e">
        <f t="shared" si="204"/>
        <v>#REF!</v>
      </c>
      <c r="SEN22" s="128" t="e">
        <f t="shared" si="204"/>
        <v>#REF!</v>
      </c>
      <c r="SEO22" s="128" t="e">
        <f t="shared" si="204"/>
        <v>#REF!</v>
      </c>
      <c r="SEP22" s="128" t="e">
        <f t="shared" si="204"/>
        <v>#REF!</v>
      </c>
      <c r="SEQ22" s="128" t="e">
        <f t="shared" si="204"/>
        <v>#REF!</v>
      </c>
      <c r="SER22" s="128" t="e">
        <f t="shared" si="204"/>
        <v>#REF!</v>
      </c>
      <c r="SES22" s="128" t="e">
        <f t="shared" si="204"/>
        <v>#REF!</v>
      </c>
      <c r="SET22" s="128" t="e">
        <f t="shared" si="204"/>
        <v>#REF!</v>
      </c>
      <c r="SEU22" s="128" t="e">
        <f t="shared" si="204"/>
        <v>#REF!</v>
      </c>
      <c r="SEV22" s="128" t="e">
        <f t="shared" si="204"/>
        <v>#REF!</v>
      </c>
      <c r="SEW22" s="128" t="e">
        <f t="shared" si="204"/>
        <v>#REF!</v>
      </c>
      <c r="SEX22" s="128" t="e">
        <f t="shared" si="204"/>
        <v>#REF!</v>
      </c>
      <c r="SEY22" s="128" t="e">
        <f t="shared" si="204"/>
        <v>#REF!</v>
      </c>
      <c r="SEZ22" s="128" t="e">
        <f t="shared" si="204"/>
        <v>#REF!</v>
      </c>
      <c r="SFA22" s="128" t="e">
        <f t="shared" si="204"/>
        <v>#REF!</v>
      </c>
      <c r="SFB22" s="128" t="e">
        <f t="shared" si="204"/>
        <v>#REF!</v>
      </c>
      <c r="SFC22" s="128" t="e">
        <f t="shared" si="204"/>
        <v>#REF!</v>
      </c>
      <c r="SFD22" s="128" t="e">
        <f t="shared" si="204"/>
        <v>#REF!</v>
      </c>
      <c r="SFE22" s="128" t="e">
        <f t="shared" si="204"/>
        <v>#REF!</v>
      </c>
      <c r="SFF22" s="128" t="e">
        <f t="shared" si="204"/>
        <v>#REF!</v>
      </c>
      <c r="SFG22" s="128" t="e">
        <f t="shared" si="204"/>
        <v>#REF!</v>
      </c>
      <c r="SFH22" s="128" t="e">
        <f t="shared" si="204"/>
        <v>#REF!</v>
      </c>
      <c r="SFI22" s="128" t="e">
        <f t="shared" si="204"/>
        <v>#REF!</v>
      </c>
      <c r="SFJ22" s="128" t="e">
        <f t="shared" si="204"/>
        <v>#REF!</v>
      </c>
      <c r="SFK22" s="128" t="e">
        <f t="shared" si="204"/>
        <v>#REF!</v>
      </c>
      <c r="SFL22" s="128" t="e">
        <f t="shared" si="204"/>
        <v>#REF!</v>
      </c>
      <c r="SFM22" s="128" t="e">
        <f t="shared" ref="SFM22:SHX22" si="205">SFS22</f>
        <v>#REF!</v>
      </c>
      <c r="SFN22" s="128" t="e">
        <f t="shared" si="205"/>
        <v>#REF!</v>
      </c>
      <c r="SFO22" s="128" t="e">
        <f t="shared" si="205"/>
        <v>#REF!</v>
      </c>
      <c r="SFP22" s="128" t="e">
        <f t="shared" si="205"/>
        <v>#REF!</v>
      </c>
      <c r="SFQ22" s="128" t="e">
        <f t="shared" si="205"/>
        <v>#REF!</v>
      </c>
      <c r="SFR22" s="128" t="e">
        <f t="shared" si="205"/>
        <v>#REF!</v>
      </c>
      <c r="SFS22" s="128" t="e">
        <f t="shared" si="205"/>
        <v>#REF!</v>
      </c>
      <c r="SFT22" s="128" t="e">
        <f t="shared" si="205"/>
        <v>#REF!</v>
      </c>
      <c r="SFU22" s="128" t="e">
        <f t="shared" si="205"/>
        <v>#REF!</v>
      </c>
      <c r="SFV22" s="128" t="e">
        <f t="shared" si="205"/>
        <v>#REF!</v>
      </c>
      <c r="SFW22" s="128" t="e">
        <f t="shared" si="205"/>
        <v>#REF!</v>
      </c>
      <c r="SFX22" s="128" t="e">
        <f t="shared" si="205"/>
        <v>#REF!</v>
      </c>
      <c r="SFY22" s="128" t="e">
        <f t="shared" si="205"/>
        <v>#REF!</v>
      </c>
      <c r="SFZ22" s="128" t="e">
        <f t="shared" si="205"/>
        <v>#REF!</v>
      </c>
      <c r="SGA22" s="128" t="e">
        <f t="shared" si="205"/>
        <v>#REF!</v>
      </c>
      <c r="SGB22" s="128" t="e">
        <f t="shared" si="205"/>
        <v>#REF!</v>
      </c>
      <c r="SGC22" s="128" t="e">
        <f t="shared" si="205"/>
        <v>#REF!</v>
      </c>
      <c r="SGD22" s="128" t="e">
        <f t="shared" si="205"/>
        <v>#REF!</v>
      </c>
      <c r="SGE22" s="128" t="e">
        <f t="shared" si="205"/>
        <v>#REF!</v>
      </c>
      <c r="SGF22" s="128" t="e">
        <f t="shared" si="205"/>
        <v>#REF!</v>
      </c>
      <c r="SGG22" s="128" t="e">
        <f t="shared" si="205"/>
        <v>#REF!</v>
      </c>
      <c r="SGH22" s="128" t="e">
        <f t="shared" si="205"/>
        <v>#REF!</v>
      </c>
      <c r="SGI22" s="128" t="e">
        <f t="shared" si="205"/>
        <v>#REF!</v>
      </c>
      <c r="SGJ22" s="128" t="e">
        <f t="shared" si="205"/>
        <v>#REF!</v>
      </c>
      <c r="SGK22" s="128" t="e">
        <f t="shared" si="205"/>
        <v>#REF!</v>
      </c>
      <c r="SGL22" s="128" t="e">
        <f t="shared" si="205"/>
        <v>#REF!</v>
      </c>
      <c r="SGM22" s="128" t="e">
        <f t="shared" si="205"/>
        <v>#REF!</v>
      </c>
      <c r="SGN22" s="128" t="e">
        <f t="shared" si="205"/>
        <v>#REF!</v>
      </c>
      <c r="SGO22" s="128" t="e">
        <f t="shared" si="205"/>
        <v>#REF!</v>
      </c>
      <c r="SGP22" s="128" t="e">
        <f t="shared" si="205"/>
        <v>#REF!</v>
      </c>
      <c r="SGQ22" s="128" t="e">
        <f t="shared" si="205"/>
        <v>#REF!</v>
      </c>
      <c r="SGR22" s="128" t="e">
        <f t="shared" si="205"/>
        <v>#REF!</v>
      </c>
      <c r="SGS22" s="128" t="e">
        <f t="shared" si="205"/>
        <v>#REF!</v>
      </c>
      <c r="SGT22" s="128" t="e">
        <f t="shared" si="205"/>
        <v>#REF!</v>
      </c>
      <c r="SGU22" s="128" t="e">
        <f t="shared" si="205"/>
        <v>#REF!</v>
      </c>
      <c r="SGV22" s="128" t="e">
        <f t="shared" si="205"/>
        <v>#REF!</v>
      </c>
      <c r="SGW22" s="128" t="e">
        <f t="shared" si="205"/>
        <v>#REF!</v>
      </c>
      <c r="SGX22" s="128" t="e">
        <f t="shared" si="205"/>
        <v>#REF!</v>
      </c>
      <c r="SGY22" s="128" t="e">
        <f t="shared" si="205"/>
        <v>#REF!</v>
      </c>
      <c r="SGZ22" s="128" t="e">
        <f t="shared" si="205"/>
        <v>#REF!</v>
      </c>
      <c r="SHA22" s="128" t="e">
        <f t="shared" si="205"/>
        <v>#REF!</v>
      </c>
      <c r="SHB22" s="128" t="e">
        <f t="shared" si="205"/>
        <v>#REF!</v>
      </c>
      <c r="SHC22" s="128" t="e">
        <f t="shared" si="205"/>
        <v>#REF!</v>
      </c>
      <c r="SHD22" s="128" t="e">
        <f t="shared" si="205"/>
        <v>#REF!</v>
      </c>
      <c r="SHE22" s="128" t="e">
        <f t="shared" si="205"/>
        <v>#REF!</v>
      </c>
      <c r="SHF22" s="128" t="e">
        <f t="shared" si="205"/>
        <v>#REF!</v>
      </c>
      <c r="SHG22" s="128" t="e">
        <f t="shared" si="205"/>
        <v>#REF!</v>
      </c>
      <c r="SHH22" s="128" t="e">
        <f t="shared" si="205"/>
        <v>#REF!</v>
      </c>
      <c r="SHI22" s="128" t="e">
        <f t="shared" si="205"/>
        <v>#REF!</v>
      </c>
      <c r="SHJ22" s="128" t="e">
        <f t="shared" si="205"/>
        <v>#REF!</v>
      </c>
      <c r="SHK22" s="128" t="e">
        <f t="shared" si="205"/>
        <v>#REF!</v>
      </c>
      <c r="SHL22" s="128" t="e">
        <f t="shared" si="205"/>
        <v>#REF!</v>
      </c>
      <c r="SHM22" s="128" t="e">
        <f t="shared" si="205"/>
        <v>#REF!</v>
      </c>
      <c r="SHN22" s="128" t="e">
        <f t="shared" si="205"/>
        <v>#REF!</v>
      </c>
      <c r="SHO22" s="128" t="e">
        <f t="shared" si="205"/>
        <v>#REF!</v>
      </c>
      <c r="SHP22" s="128" t="e">
        <f t="shared" si="205"/>
        <v>#REF!</v>
      </c>
      <c r="SHQ22" s="128" t="e">
        <f t="shared" si="205"/>
        <v>#REF!</v>
      </c>
      <c r="SHR22" s="128" t="e">
        <f t="shared" si="205"/>
        <v>#REF!</v>
      </c>
      <c r="SHS22" s="128" t="e">
        <f t="shared" si="205"/>
        <v>#REF!</v>
      </c>
      <c r="SHT22" s="128" t="e">
        <f t="shared" si="205"/>
        <v>#REF!</v>
      </c>
      <c r="SHU22" s="128" t="e">
        <f t="shared" si="205"/>
        <v>#REF!</v>
      </c>
      <c r="SHV22" s="128" t="e">
        <f t="shared" si="205"/>
        <v>#REF!</v>
      </c>
      <c r="SHW22" s="128" t="e">
        <f t="shared" si="205"/>
        <v>#REF!</v>
      </c>
      <c r="SHX22" s="128" t="e">
        <f t="shared" si="205"/>
        <v>#REF!</v>
      </c>
      <c r="SHY22" s="128" t="e">
        <f t="shared" ref="SHY22:SKJ22" si="206">SIE22</f>
        <v>#REF!</v>
      </c>
      <c r="SHZ22" s="128" t="e">
        <f t="shared" si="206"/>
        <v>#REF!</v>
      </c>
      <c r="SIA22" s="128" t="e">
        <f t="shared" si="206"/>
        <v>#REF!</v>
      </c>
      <c r="SIB22" s="128" t="e">
        <f t="shared" si="206"/>
        <v>#REF!</v>
      </c>
      <c r="SIC22" s="128" t="e">
        <f t="shared" si="206"/>
        <v>#REF!</v>
      </c>
      <c r="SID22" s="128" t="e">
        <f t="shared" si="206"/>
        <v>#REF!</v>
      </c>
      <c r="SIE22" s="128" t="e">
        <f t="shared" si="206"/>
        <v>#REF!</v>
      </c>
      <c r="SIF22" s="128" t="e">
        <f t="shared" si="206"/>
        <v>#REF!</v>
      </c>
      <c r="SIG22" s="128" t="e">
        <f t="shared" si="206"/>
        <v>#REF!</v>
      </c>
      <c r="SIH22" s="128" t="e">
        <f t="shared" si="206"/>
        <v>#REF!</v>
      </c>
      <c r="SII22" s="128" t="e">
        <f t="shared" si="206"/>
        <v>#REF!</v>
      </c>
      <c r="SIJ22" s="128" t="e">
        <f t="shared" si="206"/>
        <v>#REF!</v>
      </c>
      <c r="SIK22" s="128" t="e">
        <f t="shared" si="206"/>
        <v>#REF!</v>
      </c>
      <c r="SIL22" s="128" t="e">
        <f t="shared" si="206"/>
        <v>#REF!</v>
      </c>
      <c r="SIM22" s="128" t="e">
        <f t="shared" si="206"/>
        <v>#REF!</v>
      </c>
      <c r="SIN22" s="128" t="e">
        <f t="shared" si="206"/>
        <v>#REF!</v>
      </c>
      <c r="SIO22" s="128" t="e">
        <f t="shared" si="206"/>
        <v>#REF!</v>
      </c>
      <c r="SIP22" s="128" t="e">
        <f t="shared" si="206"/>
        <v>#REF!</v>
      </c>
      <c r="SIQ22" s="128" t="e">
        <f t="shared" si="206"/>
        <v>#REF!</v>
      </c>
      <c r="SIR22" s="128" t="e">
        <f t="shared" si="206"/>
        <v>#REF!</v>
      </c>
      <c r="SIS22" s="128" t="e">
        <f t="shared" si="206"/>
        <v>#REF!</v>
      </c>
      <c r="SIT22" s="128" t="e">
        <f t="shared" si="206"/>
        <v>#REF!</v>
      </c>
      <c r="SIU22" s="128" t="e">
        <f t="shared" si="206"/>
        <v>#REF!</v>
      </c>
      <c r="SIV22" s="128" t="e">
        <f t="shared" si="206"/>
        <v>#REF!</v>
      </c>
      <c r="SIW22" s="128" t="e">
        <f t="shared" si="206"/>
        <v>#REF!</v>
      </c>
      <c r="SIX22" s="128" t="e">
        <f t="shared" si="206"/>
        <v>#REF!</v>
      </c>
      <c r="SIY22" s="128" t="e">
        <f t="shared" si="206"/>
        <v>#REF!</v>
      </c>
      <c r="SIZ22" s="128" t="e">
        <f t="shared" si="206"/>
        <v>#REF!</v>
      </c>
      <c r="SJA22" s="128" t="e">
        <f t="shared" si="206"/>
        <v>#REF!</v>
      </c>
      <c r="SJB22" s="128" t="e">
        <f t="shared" si="206"/>
        <v>#REF!</v>
      </c>
      <c r="SJC22" s="128" t="e">
        <f t="shared" si="206"/>
        <v>#REF!</v>
      </c>
      <c r="SJD22" s="128" t="e">
        <f t="shared" si="206"/>
        <v>#REF!</v>
      </c>
      <c r="SJE22" s="128" t="e">
        <f t="shared" si="206"/>
        <v>#REF!</v>
      </c>
      <c r="SJF22" s="128" t="e">
        <f t="shared" si="206"/>
        <v>#REF!</v>
      </c>
      <c r="SJG22" s="128" t="e">
        <f t="shared" si="206"/>
        <v>#REF!</v>
      </c>
      <c r="SJH22" s="128" t="e">
        <f t="shared" si="206"/>
        <v>#REF!</v>
      </c>
      <c r="SJI22" s="128" t="e">
        <f t="shared" si="206"/>
        <v>#REF!</v>
      </c>
      <c r="SJJ22" s="128" t="e">
        <f t="shared" si="206"/>
        <v>#REF!</v>
      </c>
      <c r="SJK22" s="128" t="e">
        <f t="shared" si="206"/>
        <v>#REF!</v>
      </c>
      <c r="SJL22" s="128" t="e">
        <f t="shared" si="206"/>
        <v>#REF!</v>
      </c>
      <c r="SJM22" s="128" t="e">
        <f t="shared" si="206"/>
        <v>#REF!</v>
      </c>
      <c r="SJN22" s="128" t="e">
        <f t="shared" si="206"/>
        <v>#REF!</v>
      </c>
      <c r="SJO22" s="128" t="e">
        <f t="shared" si="206"/>
        <v>#REF!</v>
      </c>
      <c r="SJP22" s="128" t="e">
        <f t="shared" si="206"/>
        <v>#REF!</v>
      </c>
      <c r="SJQ22" s="128" t="e">
        <f t="shared" si="206"/>
        <v>#REF!</v>
      </c>
      <c r="SJR22" s="128" t="e">
        <f t="shared" si="206"/>
        <v>#REF!</v>
      </c>
      <c r="SJS22" s="128" t="e">
        <f t="shared" si="206"/>
        <v>#REF!</v>
      </c>
      <c r="SJT22" s="128" t="e">
        <f t="shared" si="206"/>
        <v>#REF!</v>
      </c>
      <c r="SJU22" s="128" t="e">
        <f t="shared" si="206"/>
        <v>#REF!</v>
      </c>
      <c r="SJV22" s="128" t="e">
        <f t="shared" si="206"/>
        <v>#REF!</v>
      </c>
      <c r="SJW22" s="128" t="e">
        <f t="shared" si="206"/>
        <v>#REF!</v>
      </c>
      <c r="SJX22" s="128" t="e">
        <f t="shared" si="206"/>
        <v>#REF!</v>
      </c>
      <c r="SJY22" s="128" t="e">
        <f t="shared" si="206"/>
        <v>#REF!</v>
      </c>
      <c r="SJZ22" s="128" t="e">
        <f t="shared" si="206"/>
        <v>#REF!</v>
      </c>
      <c r="SKA22" s="128" t="e">
        <f t="shared" si="206"/>
        <v>#REF!</v>
      </c>
      <c r="SKB22" s="128" t="e">
        <f t="shared" si="206"/>
        <v>#REF!</v>
      </c>
      <c r="SKC22" s="128" t="e">
        <f t="shared" si="206"/>
        <v>#REF!</v>
      </c>
      <c r="SKD22" s="128" t="e">
        <f t="shared" si="206"/>
        <v>#REF!</v>
      </c>
      <c r="SKE22" s="128" t="e">
        <f t="shared" si="206"/>
        <v>#REF!</v>
      </c>
      <c r="SKF22" s="128" t="e">
        <f t="shared" si="206"/>
        <v>#REF!</v>
      </c>
      <c r="SKG22" s="128" t="e">
        <f t="shared" si="206"/>
        <v>#REF!</v>
      </c>
      <c r="SKH22" s="128" t="e">
        <f t="shared" si="206"/>
        <v>#REF!</v>
      </c>
      <c r="SKI22" s="128" t="e">
        <f t="shared" si="206"/>
        <v>#REF!</v>
      </c>
      <c r="SKJ22" s="128" t="e">
        <f t="shared" si="206"/>
        <v>#REF!</v>
      </c>
      <c r="SKK22" s="128" t="e">
        <f t="shared" ref="SKK22:SMV22" si="207">SKQ22</f>
        <v>#REF!</v>
      </c>
      <c r="SKL22" s="128" t="e">
        <f t="shared" si="207"/>
        <v>#REF!</v>
      </c>
      <c r="SKM22" s="128" t="e">
        <f t="shared" si="207"/>
        <v>#REF!</v>
      </c>
      <c r="SKN22" s="128" t="e">
        <f t="shared" si="207"/>
        <v>#REF!</v>
      </c>
      <c r="SKO22" s="128" t="e">
        <f t="shared" si="207"/>
        <v>#REF!</v>
      </c>
      <c r="SKP22" s="128" t="e">
        <f t="shared" si="207"/>
        <v>#REF!</v>
      </c>
      <c r="SKQ22" s="128" t="e">
        <f t="shared" si="207"/>
        <v>#REF!</v>
      </c>
      <c r="SKR22" s="128" t="e">
        <f t="shared" si="207"/>
        <v>#REF!</v>
      </c>
      <c r="SKS22" s="128" t="e">
        <f t="shared" si="207"/>
        <v>#REF!</v>
      </c>
      <c r="SKT22" s="128" t="e">
        <f t="shared" si="207"/>
        <v>#REF!</v>
      </c>
      <c r="SKU22" s="128" t="e">
        <f t="shared" si="207"/>
        <v>#REF!</v>
      </c>
      <c r="SKV22" s="128" t="e">
        <f t="shared" si="207"/>
        <v>#REF!</v>
      </c>
      <c r="SKW22" s="128" t="e">
        <f t="shared" si="207"/>
        <v>#REF!</v>
      </c>
      <c r="SKX22" s="128" t="e">
        <f t="shared" si="207"/>
        <v>#REF!</v>
      </c>
      <c r="SKY22" s="128" t="e">
        <f t="shared" si="207"/>
        <v>#REF!</v>
      </c>
      <c r="SKZ22" s="128" t="e">
        <f t="shared" si="207"/>
        <v>#REF!</v>
      </c>
      <c r="SLA22" s="128" t="e">
        <f t="shared" si="207"/>
        <v>#REF!</v>
      </c>
      <c r="SLB22" s="128" t="e">
        <f t="shared" si="207"/>
        <v>#REF!</v>
      </c>
      <c r="SLC22" s="128" t="e">
        <f t="shared" si="207"/>
        <v>#REF!</v>
      </c>
      <c r="SLD22" s="128" t="e">
        <f t="shared" si="207"/>
        <v>#REF!</v>
      </c>
      <c r="SLE22" s="128" t="e">
        <f t="shared" si="207"/>
        <v>#REF!</v>
      </c>
      <c r="SLF22" s="128" t="e">
        <f t="shared" si="207"/>
        <v>#REF!</v>
      </c>
      <c r="SLG22" s="128" t="e">
        <f t="shared" si="207"/>
        <v>#REF!</v>
      </c>
      <c r="SLH22" s="128" t="e">
        <f t="shared" si="207"/>
        <v>#REF!</v>
      </c>
      <c r="SLI22" s="128" t="e">
        <f t="shared" si="207"/>
        <v>#REF!</v>
      </c>
      <c r="SLJ22" s="128" t="e">
        <f t="shared" si="207"/>
        <v>#REF!</v>
      </c>
      <c r="SLK22" s="128" t="e">
        <f t="shared" si="207"/>
        <v>#REF!</v>
      </c>
      <c r="SLL22" s="128" t="e">
        <f t="shared" si="207"/>
        <v>#REF!</v>
      </c>
      <c r="SLM22" s="128" t="e">
        <f t="shared" si="207"/>
        <v>#REF!</v>
      </c>
      <c r="SLN22" s="128" t="e">
        <f t="shared" si="207"/>
        <v>#REF!</v>
      </c>
      <c r="SLO22" s="128" t="e">
        <f t="shared" si="207"/>
        <v>#REF!</v>
      </c>
      <c r="SLP22" s="128" t="e">
        <f t="shared" si="207"/>
        <v>#REF!</v>
      </c>
      <c r="SLQ22" s="128" t="e">
        <f t="shared" si="207"/>
        <v>#REF!</v>
      </c>
      <c r="SLR22" s="128" t="e">
        <f t="shared" si="207"/>
        <v>#REF!</v>
      </c>
      <c r="SLS22" s="128" t="e">
        <f t="shared" si="207"/>
        <v>#REF!</v>
      </c>
      <c r="SLT22" s="128" t="e">
        <f t="shared" si="207"/>
        <v>#REF!</v>
      </c>
      <c r="SLU22" s="128" t="e">
        <f t="shared" si="207"/>
        <v>#REF!</v>
      </c>
      <c r="SLV22" s="128" t="e">
        <f t="shared" si="207"/>
        <v>#REF!</v>
      </c>
      <c r="SLW22" s="128" t="e">
        <f t="shared" si="207"/>
        <v>#REF!</v>
      </c>
      <c r="SLX22" s="128" t="e">
        <f t="shared" si="207"/>
        <v>#REF!</v>
      </c>
      <c r="SLY22" s="128" t="e">
        <f t="shared" si="207"/>
        <v>#REF!</v>
      </c>
      <c r="SLZ22" s="128" t="e">
        <f t="shared" si="207"/>
        <v>#REF!</v>
      </c>
      <c r="SMA22" s="128" t="e">
        <f t="shared" si="207"/>
        <v>#REF!</v>
      </c>
      <c r="SMB22" s="128" t="e">
        <f t="shared" si="207"/>
        <v>#REF!</v>
      </c>
      <c r="SMC22" s="128" t="e">
        <f t="shared" si="207"/>
        <v>#REF!</v>
      </c>
      <c r="SMD22" s="128" t="e">
        <f t="shared" si="207"/>
        <v>#REF!</v>
      </c>
      <c r="SME22" s="128" t="e">
        <f t="shared" si="207"/>
        <v>#REF!</v>
      </c>
      <c r="SMF22" s="128" t="e">
        <f t="shared" si="207"/>
        <v>#REF!</v>
      </c>
      <c r="SMG22" s="128" t="e">
        <f t="shared" si="207"/>
        <v>#REF!</v>
      </c>
      <c r="SMH22" s="128" t="e">
        <f t="shared" si="207"/>
        <v>#REF!</v>
      </c>
      <c r="SMI22" s="128" t="e">
        <f t="shared" si="207"/>
        <v>#REF!</v>
      </c>
      <c r="SMJ22" s="128" t="e">
        <f t="shared" si="207"/>
        <v>#REF!</v>
      </c>
      <c r="SMK22" s="128" t="e">
        <f t="shared" si="207"/>
        <v>#REF!</v>
      </c>
      <c r="SML22" s="128" t="e">
        <f t="shared" si="207"/>
        <v>#REF!</v>
      </c>
      <c r="SMM22" s="128" t="e">
        <f t="shared" si="207"/>
        <v>#REF!</v>
      </c>
      <c r="SMN22" s="128" t="e">
        <f t="shared" si="207"/>
        <v>#REF!</v>
      </c>
      <c r="SMO22" s="128" t="e">
        <f t="shared" si="207"/>
        <v>#REF!</v>
      </c>
      <c r="SMP22" s="128" t="e">
        <f t="shared" si="207"/>
        <v>#REF!</v>
      </c>
      <c r="SMQ22" s="128" t="e">
        <f t="shared" si="207"/>
        <v>#REF!</v>
      </c>
      <c r="SMR22" s="128" t="e">
        <f t="shared" si="207"/>
        <v>#REF!</v>
      </c>
      <c r="SMS22" s="128" t="e">
        <f t="shared" si="207"/>
        <v>#REF!</v>
      </c>
      <c r="SMT22" s="128" t="e">
        <f t="shared" si="207"/>
        <v>#REF!</v>
      </c>
      <c r="SMU22" s="128" t="e">
        <f t="shared" si="207"/>
        <v>#REF!</v>
      </c>
      <c r="SMV22" s="128" t="e">
        <f t="shared" si="207"/>
        <v>#REF!</v>
      </c>
      <c r="SMW22" s="128" t="e">
        <f t="shared" ref="SMW22:SPH22" si="208">SNC22</f>
        <v>#REF!</v>
      </c>
      <c r="SMX22" s="128" t="e">
        <f t="shared" si="208"/>
        <v>#REF!</v>
      </c>
      <c r="SMY22" s="128" t="e">
        <f t="shared" si="208"/>
        <v>#REF!</v>
      </c>
      <c r="SMZ22" s="128" t="e">
        <f t="shared" si="208"/>
        <v>#REF!</v>
      </c>
      <c r="SNA22" s="128" t="e">
        <f t="shared" si="208"/>
        <v>#REF!</v>
      </c>
      <c r="SNB22" s="128" t="e">
        <f t="shared" si="208"/>
        <v>#REF!</v>
      </c>
      <c r="SNC22" s="128" t="e">
        <f t="shared" si="208"/>
        <v>#REF!</v>
      </c>
      <c r="SND22" s="128" t="e">
        <f t="shared" si="208"/>
        <v>#REF!</v>
      </c>
      <c r="SNE22" s="128" t="e">
        <f t="shared" si="208"/>
        <v>#REF!</v>
      </c>
      <c r="SNF22" s="128" t="e">
        <f t="shared" si="208"/>
        <v>#REF!</v>
      </c>
      <c r="SNG22" s="128" t="e">
        <f t="shared" si="208"/>
        <v>#REF!</v>
      </c>
      <c r="SNH22" s="128" t="e">
        <f t="shared" si="208"/>
        <v>#REF!</v>
      </c>
      <c r="SNI22" s="128" t="e">
        <f t="shared" si="208"/>
        <v>#REF!</v>
      </c>
      <c r="SNJ22" s="128" t="e">
        <f t="shared" si="208"/>
        <v>#REF!</v>
      </c>
      <c r="SNK22" s="128" t="e">
        <f t="shared" si="208"/>
        <v>#REF!</v>
      </c>
      <c r="SNL22" s="128" t="e">
        <f t="shared" si="208"/>
        <v>#REF!</v>
      </c>
      <c r="SNM22" s="128" t="e">
        <f t="shared" si="208"/>
        <v>#REF!</v>
      </c>
      <c r="SNN22" s="128" t="e">
        <f t="shared" si="208"/>
        <v>#REF!</v>
      </c>
      <c r="SNO22" s="128" t="e">
        <f t="shared" si="208"/>
        <v>#REF!</v>
      </c>
      <c r="SNP22" s="128" t="e">
        <f t="shared" si="208"/>
        <v>#REF!</v>
      </c>
      <c r="SNQ22" s="128" t="e">
        <f t="shared" si="208"/>
        <v>#REF!</v>
      </c>
      <c r="SNR22" s="128" t="e">
        <f t="shared" si="208"/>
        <v>#REF!</v>
      </c>
      <c r="SNS22" s="128" t="e">
        <f t="shared" si="208"/>
        <v>#REF!</v>
      </c>
      <c r="SNT22" s="128" t="e">
        <f t="shared" si="208"/>
        <v>#REF!</v>
      </c>
      <c r="SNU22" s="128" t="e">
        <f t="shared" si="208"/>
        <v>#REF!</v>
      </c>
      <c r="SNV22" s="128" t="e">
        <f t="shared" si="208"/>
        <v>#REF!</v>
      </c>
      <c r="SNW22" s="128" t="e">
        <f t="shared" si="208"/>
        <v>#REF!</v>
      </c>
      <c r="SNX22" s="128" t="e">
        <f t="shared" si="208"/>
        <v>#REF!</v>
      </c>
      <c r="SNY22" s="128" t="e">
        <f t="shared" si="208"/>
        <v>#REF!</v>
      </c>
      <c r="SNZ22" s="128" t="e">
        <f t="shared" si="208"/>
        <v>#REF!</v>
      </c>
      <c r="SOA22" s="128" t="e">
        <f t="shared" si="208"/>
        <v>#REF!</v>
      </c>
      <c r="SOB22" s="128" t="e">
        <f t="shared" si="208"/>
        <v>#REF!</v>
      </c>
      <c r="SOC22" s="128" t="e">
        <f t="shared" si="208"/>
        <v>#REF!</v>
      </c>
      <c r="SOD22" s="128" t="e">
        <f t="shared" si="208"/>
        <v>#REF!</v>
      </c>
      <c r="SOE22" s="128" t="e">
        <f t="shared" si="208"/>
        <v>#REF!</v>
      </c>
      <c r="SOF22" s="128" t="e">
        <f t="shared" si="208"/>
        <v>#REF!</v>
      </c>
      <c r="SOG22" s="128" t="e">
        <f t="shared" si="208"/>
        <v>#REF!</v>
      </c>
      <c r="SOH22" s="128" t="e">
        <f t="shared" si="208"/>
        <v>#REF!</v>
      </c>
      <c r="SOI22" s="128" t="e">
        <f t="shared" si="208"/>
        <v>#REF!</v>
      </c>
      <c r="SOJ22" s="128" t="e">
        <f t="shared" si="208"/>
        <v>#REF!</v>
      </c>
      <c r="SOK22" s="128" t="e">
        <f t="shared" si="208"/>
        <v>#REF!</v>
      </c>
      <c r="SOL22" s="128" t="e">
        <f t="shared" si="208"/>
        <v>#REF!</v>
      </c>
      <c r="SOM22" s="128" t="e">
        <f t="shared" si="208"/>
        <v>#REF!</v>
      </c>
      <c r="SON22" s="128" t="e">
        <f t="shared" si="208"/>
        <v>#REF!</v>
      </c>
      <c r="SOO22" s="128" t="e">
        <f t="shared" si="208"/>
        <v>#REF!</v>
      </c>
      <c r="SOP22" s="128" t="e">
        <f t="shared" si="208"/>
        <v>#REF!</v>
      </c>
      <c r="SOQ22" s="128" t="e">
        <f t="shared" si="208"/>
        <v>#REF!</v>
      </c>
      <c r="SOR22" s="128" t="e">
        <f t="shared" si="208"/>
        <v>#REF!</v>
      </c>
      <c r="SOS22" s="128" t="e">
        <f t="shared" si="208"/>
        <v>#REF!</v>
      </c>
      <c r="SOT22" s="128" t="e">
        <f t="shared" si="208"/>
        <v>#REF!</v>
      </c>
      <c r="SOU22" s="128" t="e">
        <f t="shared" si="208"/>
        <v>#REF!</v>
      </c>
      <c r="SOV22" s="128" t="e">
        <f t="shared" si="208"/>
        <v>#REF!</v>
      </c>
      <c r="SOW22" s="128" t="e">
        <f t="shared" si="208"/>
        <v>#REF!</v>
      </c>
      <c r="SOX22" s="128" t="e">
        <f t="shared" si="208"/>
        <v>#REF!</v>
      </c>
      <c r="SOY22" s="128" t="e">
        <f t="shared" si="208"/>
        <v>#REF!</v>
      </c>
      <c r="SOZ22" s="128" t="e">
        <f t="shared" si="208"/>
        <v>#REF!</v>
      </c>
      <c r="SPA22" s="128" t="e">
        <f t="shared" si="208"/>
        <v>#REF!</v>
      </c>
      <c r="SPB22" s="128" t="e">
        <f t="shared" si="208"/>
        <v>#REF!</v>
      </c>
      <c r="SPC22" s="128" t="e">
        <f t="shared" si="208"/>
        <v>#REF!</v>
      </c>
      <c r="SPD22" s="128" t="e">
        <f t="shared" si="208"/>
        <v>#REF!</v>
      </c>
      <c r="SPE22" s="128" t="e">
        <f t="shared" si="208"/>
        <v>#REF!</v>
      </c>
      <c r="SPF22" s="128" t="e">
        <f t="shared" si="208"/>
        <v>#REF!</v>
      </c>
      <c r="SPG22" s="128" t="e">
        <f t="shared" si="208"/>
        <v>#REF!</v>
      </c>
      <c r="SPH22" s="128" t="e">
        <f t="shared" si="208"/>
        <v>#REF!</v>
      </c>
      <c r="SPI22" s="128" t="e">
        <f t="shared" ref="SPI22:SRT22" si="209">SPO22</f>
        <v>#REF!</v>
      </c>
      <c r="SPJ22" s="128" t="e">
        <f t="shared" si="209"/>
        <v>#REF!</v>
      </c>
      <c r="SPK22" s="128" t="e">
        <f t="shared" si="209"/>
        <v>#REF!</v>
      </c>
      <c r="SPL22" s="128" t="e">
        <f t="shared" si="209"/>
        <v>#REF!</v>
      </c>
      <c r="SPM22" s="128" t="e">
        <f t="shared" si="209"/>
        <v>#REF!</v>
      </c>
      <c r="SPN22" s="128" t="e">
        <f t="shared" si="209"/>
        <v>#REF!</v>
      </c>
      <c r="SPO22" s="128" t="e">
        <f t="shared" si="209"/>
        <v>#REF!</v>
      </c>
      <c r="SPP22" s="128" t="e">
        <f t="shared" si="209"/>
        <v>#REF!</v>
      </c>
      <c r="SPQ22" s="128" t="e">
        <f t="shared" si="209"/>
        <v>#REF!</v>
      </c>
      <c r="SPR22" s="128" t="e">
        <f t="shared" si="209"/>
        <v>#REF!</v>
      </c>
      <c r="SPS22" s="128" t="e">
        <f t="shared" si="209"/>
        <v>#REF!</v>
      </c>
      <c r="SPT22" s="128" t="e">
        <f t="shared" si="209"/>
        <v>#REF!</v>
      </c>
      <c r="SPU22" s="128" t="e">
        <f t="shared" si="209"/>
        <v>#REF!</v>
      </c>
      <c r="SPV22" s="128" t="e">
        <f t="shared" si="209"/>
        <v>#REF!</v>
      </c>
      <c r="SPW22" s="128" t="e">
        <f t="shared" si="209"/>
        <v>#REF!</v>
      </c>
      <c r="SPX22" s="128" t="e">
        <f t="shared" si="209"/>
        <v>#REF!</v>
      </c>
      <c r="SPY22" s="128" t="e">
        <f t="shared" si="209"/>
        <v>#REF!</v>
      </c>
      <c r="SPZ22" s="128" t="e">
        <f t="shared" si="209"/>
        <v>#REF!</v>
      </c>
      <c r="SQA22" s="128" t="e">
        <f t="shared" si="209"/>
        <v>#REF!</v>
      </c>
      <c r="SQB22" s="128" t="e">
        <f t="shared" si="209"/>
        <v>#REF!</v>
      </c>
      <c r="SQC22" s="128" t="e">
        <f t="shared" si="209"/>
        <v>#REF!</v>
      </c>
      <c r="SQD22" s="128" t="e">
        <f t="shared" si="209"/>
        <v>#REF!</v>
      </c>
      <c r="SQE22" s="128" t="e">
        <f t="shared" si="209"/>
        <v>#REF!</v>
      </c>
      <c r="SQF22" s="128" t="e">
        <f t="shared" si="209"/>
        <v>#REF!</v>
      </c>
      <c r="SQG22" s="128" t="e">
        <f t="shared" si="209"/>
        <v>#REF!</v>
      </c>
      <c r="SQH22" s="128" t="e">
        <f t="shared" si="209"/>
        <v>#REF!</v>
      </c>
      <c r="SQI22" s="128" t="e">
        <f t="shared" si="209"/>
        <v>#REF!</v>
      </c>
      <c r="SQJ22" s="128" t="e">
        <f t="shared" si="209"/>
        <v>#REF!</v>
      </c>
      <c r="SQK22" s="128" t="e">
        <f t="shared" si="209"/>
        <v>#REF!</v>
      </c>
      <c r="SQL22" s="128" t="e">
        <f t="shared" si="209"/>
        <v>#REF!</v>
      </c>
      <c r="SQM22" s="128" t="e">
        <f t="shared" si="209"/>
        <v>#REF!</v>
      </c>
      <c r="SQN22" s="128" t="e">
        <f t="shared" si="209"/>
        <v>#REF!</v>
      </c>
      <c r="SQO22" s="128" t="e">
        <f t="shared" si="209"/>
        <v>#REF!</v>
      </c>
      <c r="SQP22" s="128" t="e">
        <f t="shared" si="209"/>
        <v>#REF!</v>
      </c>
      <c r="SQQ22" s="128" t="e">
        <f t="shared" si="209"/>
        <v>#REF!</v>
      </c>
      <c r="SQR22" s="128" t="e">
        <f t="shared" si="209"/>
        <v>#REF!</v>
      </c>
      <c r="SQS22" s="128" t="e">
        <f t="shared" si="209"/>
        <v>#REF!</v>
      </c>
      <c r="SQT22" s="128" t="e">
        <f t="shared" si="209"/>
        <v>#REF!</v>
      </c>
      <c r="SQU22" s="128" t="e">
        <f t="shared" si="209"/>
        <v>#REF!</v>
      </c>
      <c r="SQV22" s="128" t="e">
        <f t="shared" si="209"/>
        <v>#REF!</v>
      </c>
      <c r="SQW22" s="128" t="e">
        <f t="shared" si="209"/>
        <v>#REF!</v>
      </c>
      <c r="SQX22" s="128" t="e">
        <f t="shared" si="209"/>
        <v>#REF!</v>
      </c>
      <c r="SQY22" s="128" t="e">
        <f t="shared" si="209"/>
        <v>#REF!</v>
      </c>
      <c r="SQZ22" s="128" t="e">
        <f t="shared" si="209"/>
        <v>#REF!</v>
      </c>
      <c r="SRA22" s="128" t="e">
        <f t="shared" si="209"/>
        <v>#REF!</v>
      </c>
      <c r="SRB22" s="128" t="e">
        <f t="shared" si="209"/>
        <v>#REF!</v>
      </c>
      <c r="SRC22" s="128" t="e">
        <f t="shared" si="209"/>
        <v>#REF!</v>
      </c>
      <c r="SRD22" s="128" t="e">
        <f t="shared" si="209"/>
        <v>#REF!</v>
      </c>
      <c r="SRE22" s="128" t="e">
        <f t="shared" si="209"/>
        <v>#REF!</v>
      </c>
      <c r="SRF22" s="128" t="e">
        <f t="shared" si="209"/>
        <v>#REF!</v>
      </c>
      <c r="SRG22" s="128" t="e">
        <f t="shared" si="209"/>
        <v>#REF!</v>
      </c>
      <c r="SRH22" s="128" t="e">
        <f t="shared" si="209"/>
        <v>#REF!</v>
      </c>
      <c r="SRI22" s="128" t="e">
        <f t="shared" si="209"/>
        <v>#REF!</v>
      </c>
      <c r="SRJ22" s="128" t="e">
        <f t="shared" si="209"/>
        <v>#REF!</v>
      </c>
      <c r="SRK22" s="128" t="e">
        <f t="shared" si="209"/>
        <v>#REF!</v>
      </c>
      <c r="SRL22" s="128" t="e">
        <f t="shared" si="209"/>
        <v>#REF!</v>
      </c>
      <c r="SRM22" s="128" t="e">
        <f t="shared" si="209"/>
        <v>#REF!</v>
      </c>
      <c r="SRN22" s="128" t="e">
        <f t="shared" si="209"/>
        <v>#REF!</v>
      </c>
      <c r="SRO22" s="128" t="e">
        <f t="shared" si="209"/>
        <v>#REF!</v>
      </c>
      <c r="SRP22" s="128" t="e">
        <f t="shared" si="209"/>
        <v>#REF!</v>
      </c>
      <c r="SRQ22" s="128" t="e">
        <f t="shared" si="209"/>
        <v>#REF!</v>
      </c>
      <c r="SRR22" s="128" t="e">
        <f t="shared" si="209"/>
        <v>#REF!</v>
      </c>
      <c r="SRS22" s="128" t="e">
        <f t="shared" si="209"/>
        <v>#REF!</v>
      </c>
      <c r="SRT22" s="128" t="e">
        <f t="shared" si="209"/>
        <v>#REF!</v>
      </c>
      <c r="SRU22" s="128" t="e">
        <f t="shared" ref="SRU22:SUF22" si="210">SSA22</f>
        <v>#REF!</v>
      </c>
      <c r="SRV22" s="128" t="e">
        <f t="shared" si="210"/>
        <v>#REF!</v>
      </c>
      <c r="SRW22" s="128" t="e">
        <f t="shared" si="210"/>
        <v>#REF!</v>
      </c>
      <c r="SRX22" s="128" t="e">
        <f t="shared" si="210"/>
        <v>#REF!</v>
      </c>
      <c r="SRY22" s="128" t="e">
        <f t="shared" si="210"/>
        <v>#REF!</v>
      </c>
      <c r="SRZ22" s="128" t="e">
        <f t="shared" si="210"/>
        <v>#REF!</v>
      </c>
      <c r="SSA22" s="128" t="e">
        <f t="shared" si="210"/>
        <v>#REF!</v>
      </c>
      <c r="SSB22" s="128" t="e">
        <f t="shared" si="210"/>
        <v>#REF!</v>
      </c>
      <c r="SSC22" s="128" t="e">
        <f t="shared" si="210"/>
        <v>#REF!</v>
      </c>
      <c r="SSD22" s="128" t="e">
        <f t="shared" si="210"/>
        <v>#REF!</v>
      </c>
      <c r="SSE22" s="128" t="e">
        <f t="shared" si="210"/>
        <v>#REF!</v>
      </c>
      <c r="SSF22" s="128" t="e">
        <f t="shared" si="210"/>
        <v>#REF!</v>
      </c>
      <c r="SSG22" s="128" t="e">
        <f t="shared" si="210"/>
        <v>#REF!</v>
      </c>
      <c r="SSH22" s="128" t="e">
        <f t="shared" si="210"/>
        <v>#REF!</v>
      </c>
      <c r="SSI22" s="128" t="e">
        <f t="shared" si="210"/>
        <v>#REF!</v>
      </c>
      <c r="SSJ22" s="128" t="e">
        <f t="shared" si="210"/>
        <v>#REF!</v>
      </c>
      <c r="SSK22" s="128" t="e">
        <f t="shared" si="210"/>
        <v>#REF!</v>
      </c>
      <c r="SSL22" s="128" t="e">
        <f t="shared" si="210"/>
        <v>#REF!</v>
      </c>
      <c r="SSM22" s="128" t="e">
        <f t="shared" si="210"/>
        <v>#REF!</v>
      </c>
      <c r="SSN22" s="128" t="e">
        <f t="shared" si="210"/>
        <v>#REF!</v>
      </c>
      <c r="SSO22" s="128" t="e">
        <f t="shared" si="210"/>
        <v>#REF!</v>
      </c>
      <c r="SSP22" s="128" t="e">
        <f t="shared" si="210"/>
        <v>#REF!</v>
      </c>
      <c r="SSQ22" s="128" t="e">
        <f t="shared" si="210"/>
        <v>#REF!</v>
      </c>
      <c r="SSR22" s="128" t="e">
        <f t="shared" si="210"/>
        <v>#REF!</v>
      </c>
      <c r="SSS22" s="128" t="e">
        <f t="shared" si="210"/>
        <v>#REF!</v>
      </c>
      <c r="SST22" s="128" t="e">
        <f t="shared" si="210"/>
        <v>#REF!</v>
      </c>
      <c r="SSU22" s="128" t="e">
        <f t="shared" si="210"/>
        <v>#REF!</v>
      </c>
      <c r="SSV22" s="128" t="e">
        <f t="shared" si="210"/>
        <v>#REF!</v>
      </c>
      <c r="SSW22" s="128" t="e">
        <f t="shared" si="210"/>
        <v>#REF!</v>
      </c>
      <c r="SSX22" s="128" t="e">
        <f t="shared" si="210"/>
        <v>#REF!</v>
      </c>
      <c r="SSY22" s="128" t="e">
        <f t="shared" si="210"/>
        <v>#REF!</v>
      </c>
      <c r="SSZ22" s="128" t="e">
        <f t="shared" si="210"/>
        <v>#REF!</v>
      </c>
      <c r="STA22" s="128" t="e">
        <f t="shared" si="210"/>
        <v>#REF!</v>
      </c>
      <c r="STB22" s="128" t="e">
        <f t="shared" si="210"/>
        <v>#REF!</v>
      </c>
      <c r="STC22" s="128" t="e">
        <f t="shared" si="210"/>
        <v>#REF!</v>
      </c>
      <c r="STD22" s="128" t="e">
        <f t="shared" si="210"/>
        <v>#REF!</v>
      </c>
      <c r="STE22" s="128" t="e">
        <f t="shared" si="210"/>
        <v>#REF!</v>
      </c>
      <c r="STF22" s="128" t="e">
        <f t="shared" si="210"/>
        <v>#REF!</v>
      </c>
      <c r="STG22" s="128" t="e">
        <f t="shared" si="210"/>
        <v>#REF!</v>
      </c>
      <c r="STH22" s="128" t="e">
        <f t="shared" si="210"/>
        <v>#REF!</v>
      </c>
      <c r="STI22" s="128" t="e">
        <f t="shared" si="210"/>
        <v>#REF!</v>
      </c>
      <c r="STJ22" s="128" t="e">
        <f t="shared" si="210"/>
        <v>#REF!</v>
      </c>
      <c r="STK22" s="128" t="e">
        <f t="shared" si="210"/>
        <v>#REF!</v>
      </c>
      <c r="STL22" s="128" t="e">
        <f t="shared" si="210"/>
        <v>#REF!</v>
      </c>
      <c r="STM22" s="128" t="e">
        <f t="shared" si="210"/>
        <v>#REF!</v>
      </c>
      <c r="STN22" s="128" t="e">
        <f t="shared" si="210"/>
        <v>#REF!</v>
      </c>
      <c r="STO22" s="128" t="e">
        <f t="shared" si="210"/>
        <v>#REF!</v>
      </c>
      <c r="STP22" s="128" t="e">
        <f t="shared" si="210"/>
        <v>#REF!</v>
      </c>
      <c r="STQ22" s="128" t="e">
        <f t="shared" si="210"/>
        <v>#REF!</v>
      </c>
      <c r="STR22" s="128" t="e">
        <f t="shared" si="210"/>
        <v>#REF!</v>
      </c>
      <c r="STS22" s="128" t="e">
        <f t="shared" si="210"/>
        <v>#REF!</v>
      </c>
      <c r="STT22" s="128" t="e">
        <f t="shared" si="210"/>
        <v>#REF!</v>
      </c>
      <c r="STU22" s="128" t="e">
        <f t="shared" si="210"/>
        <v>#REF!</v>
      </c>
      <c r="STV22" s="128" t="e">
        <f t="shared" si="210"/>
        <v>#REF!</v>
      </c>
      <c r="STW22" s="128" t="e">
        <f t="shared" si="210"/>
        <v>#REF!</v>
      </c>
      <c r="STX22" s="128" t="e">
        <f t="shared" si="210"/>
        <v>#REF!</v>
      </c>
      <c r="STY22" s="128" t="e">
        <f t="shared" si="210"/>
        <v>#REF!</v>
      </c>
      <c r="STZ22" s="128" t="e">
        <f t="shared" si="210"/>
        <v>#REF!</v>
      </c>
      <c r="SUA22" s="128" t="e">
        <f t="shared" si="210"/>
        <v>#REF!</v>
      </c>
      <c r="SUB22" s="128" t="e">
        <f t="shared" si="210"/>
        <v>#REF!</v>
      </c>
      <c r="SUC22" s="128" t="e">
        <f t="shared" si="210"/>
        <v>#REF!</v>
      </c>
      <c r="SUD22" s="128" t="e">
        <f t="shared" si="210"/>
        <v>#REF!</v>
      </c>
      <c r="SUE22" s="128" t="e">
        <f t="shared" si="210"/>
        <v>#REF!</v>
      </c>
      <c r="SUF22" s="128" t="e">
        <f t="shared" si="210"/>
        <v>#REF!</v>
      </c>
      <c r="SUG22" s="128" t="e">
        <f t="shared" ref="SUG22:SWR22" si="211">SUM22</f>
        <v>#REF!</v>
      </c>
      <c r="SUH22" s="128" t="e">
        <f t="shared" si="211"/>
        <v>#REF!</v>
      </c>
      <c r="SUI22" s="128" t="e">
        <f t="shared" si="211"/>
        <v>#REF!</v>
      </c>
      <c r="SUJ22" s="128" t="e">
        <f t="shared" si="211"/>
        <v>#REF!</v>
      </c>
      <c r="SUK22" s="128" t="e">
        <f t="shared" si="211"/>
        <v>#REF!</v>
      </c>
      <c r="SUL22" s="128" t="e">
        <f t="shared" si="211"/>
        <v>#REF!</v>
      </c>
      <c r="SUM22" s="128" t="e">
        <f t="shared" si="211"/>
        <v>#REF!</v>
      </c>
      <c r="SUN22" s="128" t="e">
        <f t="shared" si="211"/>
        <v>#REF!</v>
      </c>
      <c r="SUO22" s="128" t="e">
        <f t="shared" si="211"/>
        <v>#REF!</v>
      </c>
      <c r="SUP22" s="128" t="e">
        <f t="shared" si="211"/>
        <v>#REF!</v>
      </c>
      <c r="SUQ22" s="128" t="e">
        <f t="shared" si="211"/>
        <v>#REF!</v>
      </c>
      <c r="SUR22" s="128" t="e">
        <f t="shared" si="211"/>
        <v>#REF!</v>
      </c>
      <c r="SUS22" s="128" t="e">
        <f t="shared" si="211"/>
        <v>#REF!</v>
      </c>
      <c r="SUT22" s="128" t="e">
        <f t="shared" si="211"/>
        <v>#REF!</v>
      </c>
      <c r="SUU22" s="128" t="e">
        <f t="shared" si="211"/>
        <v>#REF!</v>
      </c>
      <c r="SUV22" s="128" t="e">
        <f t="shared" si="211"/>
        <v>#REF!</v>
      </c>
      <c r="SUW22" s="128" t="e">
        <f t="shared" si="211"/>
        <v>#REF!</v>
      </c>
      <c r="SUX22" s="128" t="e">
        <f t="shared" si="211"/>
        <v>#REF!</v>
      </c>
      <c r="SUY22" s="128" t="e">
        <f t="shared" si="211"/>
        <v>#REF!</v>
      </c>
      <c r="SUZ22" s="128" t="e">
        <f t="shared" si="211"/>
        <v>#REF!</v>
      </c>
      <c r="SVA22" s="128" t="e">
        <f t="shared" si="211"/>
        <v>#REF!</v>
      </c>
      <c r="SVB22" s="128" t="e">
        <f t="shared" si="211"/>
        <v>#REF!</v>
      </c>
      <c r="SVC22" s="128" t="e">
        <f t="shared" si="211"/>
        <v>#REF!</v>
      </c>
      <c r="SVD22" s="128" t="e">
        <f t="shared" si="211"/>
        <v>#REF!</v>
      </c>
      <c r="SVE22" s="128" t="e">
        <f t="shared" si="211"/>
        <v>#REF!</v>
      </c>
      <c r="SVF22" s="128" t="e">
        <f t="shared" si="211"/>
        <v>#REF!</v>
      </c>
      <c r="SVG22" s="128" t="e">
        <f t="shared" si="211"/>
        <v>#REF!</v>
      </c>
      <c r="SVH22" s="128" t="e">
        <f t="shared" si="211"/>
        <v>#REF!</v>
      </c>
      <c r="SVI22" s="128" t="e">
        <f t="shared" si="211"/>
        <v>#REF!</v>
      </c>
      <c r="SVJ22" s="128" t="e">
        <f t="shared" si="211"/>
        <v>#REF!</v>
      </c>
      <c r="SVK22" s="128" t="e">
        <f t="shared" si="211"/>
        <v>#REF!</v>
      </c>
      <c r="SVL22" s="128" t="e">
        <f t="shared" si="211"/>
        <v>#REF!</v>
      </c>
      <c r="SVM22" s="128" t="e">
        <f t="shared" si="211"/>
        <v>#REF!</v>
      </c>
      <c r="SVN22" s="128" t="e">
        <f t="shared" si="211"/>
        <v>#REF!</v>
      </c>
      <c r="SVO22" s="128" t="e">
        <f t="shared" si="211"/>
        <v>#REF!</v>
      </c>
      <c r="SVP22" s="128" t="e">
        <f t="shared" si="211"/>
        <v>#REF!</v>
      </c>
      <c r="SVQ22" s="128" t="e">
        <f t="shared" si="211"/>
        <v>#REF!</v>
      </c>
      <c r="SVR22" s="128" t="e">
        <f t="shared" si="211"/>
        <v>#REF!</v>
      </c>
      <c r="SVS22" s="128" t="e">
        <f t="shared" si="211"/>
        <v>#REF!</v>
      </c>
      <c r="SVT22" s="128" t="e">
        <f t="shared" si="211"/>
        <v>#REF!</v>
      </c>
      <c r="SVU22" s="128" t="e">
        <f t="shared" si="211"/>
        <v>#REF!</v>
      </c>
      <c r="SVV22" s="128" t="e">
        <f t="shared" si="211"/>
        <v>#REF!</v>
      </c>
      <c r="SVW22" s="128" t="e">
        <f t="shared" si="211"/>
        <v>#REF!</v>
      </c>
      <c r="SVX22" s="128" t="e">
        <f t="shared" si="211"/>
        <v>#REF!</v>
      </c>
      <c r="SVY22" s="128" t="e">
        <f t="shared" si="211"/>
        <v>#REF!</v>
      </c>
      <c r="SVZ22" s="128" t="e">
        <f t="shared" si="211"/>
        <v>#REF!</v>
      </c>
      <c r="SWA22" s="128" t="e">
        <f t="shared" si="211"/>
        <v>#REF!</v>
      </c>
      <c r="SWB22" s="128" t="e">
        <f t="shared" si="211"/>
        <v>#REF!</v>
      </c>
      <c r="SWC22" s="128" t="e">
        <f t="shared" si="211"/>
        <v>#REF!</v>
      </c>
      <c r="SWD22" s="128" t="e">
        <f t="shared" si="211"/>
        <v>#REF!</v>
      </c>
      <c r="SWE22" s="128" t="e">
        <f t="shared" si="211"/>
        <v>#REF!</v>
      </c>
      <c r="SWF22" s="128" t="e">
        <f t="shared" si="211"/>
        <v>#REF!</v>
      </c>
      <c r="SWG22" s="128" t="e">
        <f t="shared" si="211"/>
        <v>#REF!</v>
      </c>
      <c r="SWH22" s="128" t="e">
        <f t="shared" si="211"/>
        <v>#REF!</v>
      </c>
      <c r="SWI22" s="128" t="e">
        <f t="shared" si="211"/>
        <v>#REF!</v>
      </c>
      <c r="SWJ22" s="128" t="e">
        <f t="shared" si="211"/>
        <v>#REF!</v>
      </c>
      <c r="SWK22" s="128" t="e">
        <f t="shared" si="211"/>
        <v>#REF!</v>
      </c>
      <c r="SWL22" s="128" t="e">
        <f t="shared" si="211"/>
        <v>#REF!</v>
      </c>
      <c r="SWM22" s="128" t="e">
        <f t="shared" si="211"/>
        <v>#REF!</v>
      </c>
      <c r="SWN22" s="128" t="e">
        <f t="shared" si="211"/>
        <v>#REF!</v>
      </c>
      <c r="SWO22" s="128" t="e">
        <f t="shared" si="211"/>
        <v>#REF!</v>
      </c>
      <c r="SWP22" s="128" t="e">
        <f t="shared" si="211"/>
        <v>#REF!</v>
      </c>
      <c r="SWQ22" s="128" t="e">
        <f t="shared" si="211"/>
        <v>#REF!</v>
      </c>
      <c r="SWR22" s="128" t="e">
        <f t="shared" si="211"/>
        <v>#REF!</v>
      </c>
      <c r="SWS22" s="128" t="e">
        <f t="shared" ref="SWS22:SZD22" si="212">SWY22</f>
        <v>#REF!</v>
      </c>
      <c r="SWT22" s="128" t="e">
        <f t="shared" si="212"/>
        <v>#REF!</v>
      </c>
      <c r="SWU22" s="128" t="e">
        <f t="shared" si="212"/>
        <v>#REF!</v>
      </c>
      <c r="SWV22" s="128" t="e">
        <f t="shared" si="212"/>
        <v>#REF!</v>
      </c>
      <c r="SWW22" s="128" t="e">
        <f t="shared" si="212"/>
        <v>#REF!</v>
      </c>
      <c r="SWX22" s="128" t="e">
        <f t="shared" si="212"/>
        <v>#REF!</v>
      </c>
      <c r="SWY22" s="128" t="e">
        <f t="shared" si="212"/>
        <v>#REF!</v>
      </c>
      <c r="SWZ22" s="128" t="e">
        <f t="shared" si="212"/>
        <v>#REF!</v>
      </c>
      <c r="SXA22" s="128" t="e">
        <f t="shared" si="212"/>
        <v>#REF!</v>
      </c>
      <c r="SXB22" s="128" t="e">
        <f t="shared" si="212"/>
        <v>#REF!</v>
      </c>
      <c r="SXC22" s="128" t="e">
        <f t="shared" si="212"/>
        <v>#REF!</v>
      </c>
      <c r="SXD22" s="128" t="e">
        <f t="shared" si="212"/>
        <v>#REF!</v>
      </c>
      <c r="SXE22" s="128" t="e">
        <f t="shared" si="212"/>
        <v>#REF!</v>
      </c>
      <c r="SXF22" s="128" t="e">
        <f t="shared" si="212"/>
        <v>#REF!</v>
      </c>
      <c r="SXG22" s="128" t="e">
        <f t="shared" si="212"/>
        <v>#REF!</v>
      </c>
      <c r="SXH22" s="128" t="e">
        <f t="shared" si="212"/>
        <v>#REF!</v>
      </c>
      <c r="SXI22" s="128" t="e">
        <f t="shared" si="212"/>
        <v>#REF!</v>
      </c>
      <c r="SXJ22" s="128" t="e">
        <f t="shared" si="212"/>
        <v>#REF!</v>
      </c>
      <c r="SXK22" s="128" t="e">
        <f t="shared" si="212"/>
        <v>#REF!</v>
      </c>
      <c r="SXL22" s="128" t="e">
        <f t="shared" si="212"/>
        <v>#REF!</v>
      </c>
      <c r="SXM22" s="128" t="e">
        <f t="shared" si="212"/>
        <v>#REF!</v>
      </c>
      <c r="SXN22" s="128" t="e">
        <f t="shared" si="212"/>
        <v>#REF!</v>
      </c>
      <c r="SXO22" s="128" t="e">
        <f t="shared" si="212"/>
        <v>#REF!</v>
      </c>
      <c r="SXP22" s="128" t="e">
        <f t="shared" si="212"/>
        <v>#REF!</v>
      </c>
      <c r="SXQ22" s="128" t="e">
        <f t="shared" si="212"/>
        <v>#REF!</v>
      </c>
      <c r="SXR22" s="128" t="e">
        <f t="shared" si="212"/>
        <v>#REF!</v>
      </c>
      <c r="SXS22" s="128" t="e">
        <f t="shared" si="212"/>
        <v>#REF!</v>
      </c>
      <c r="SXT22" s="128" t="e">
        <f t="shared" si="212"/>
        <v>#REF!</v>
      </c>
      <c r="SXU22" s="128" t="e">
        <f t="shared" si="212"/>
        <v>#REF!</v>
      </c>
      <c r="SXV22" s="128" t="e">
        <f t="shared" si="212"/>
        <v>#REF!</v>
      </c>
      <c r="SXW22" s="128" t="e">
        <f t="shared" si="212"/>
        <v>#REF!</v>
      </c>
      <c r="SXX22" s="128" t="e">
        <f t="shared" si="212"/>
        <v>#REF!</v>
      </c>
      <c r="SXY22" s="128" t="e">
        <f t="shared" si="212"/>
        <v>#REF!</v>
      </c>
      <c r="SXZ22" s="128" t="e">
        <f t="shared" si="212"/>
        <v>#REF!</v>
      </c>
      <c r="SYA22" s="128" t="e">
        <f t="shared" si="212"/>
        <v>#REF!</v>
      </c>
      <c r="SYB22" s="128" t="e">
        <f t="shared" si="212"/>
        <v>#REF!</v>
      </c>
      <c r="SYC22" s="128" t="e">
        <f t="shared" si="212"/>
        <v>#REF!</v>
      </c>
      <c r="SYD22" s="128" t="e">
        <f t="shared" si="212"/>
        <v>#REF!</v>
      </c>
      <c r="SYE22" s="128" t="e">
        <f t="shared" si="212"/>
        <v>#REF!</v>
      </c>
      <c r="SYF22" s="128" t="e">
        <f t="shared" si="212"/>
        <v>#REF!</v>
      </c>
      <c r="SYG22" s="128" t="e">
        <f t="shared" si="212"/>
        <v>#REF!</v>
      </c>
      <c r="SYH22" s="128" t="e">
        <f t="shared" si="212"/>
        <v>#REF!</v>
      </c>
      <c r="SYI22" s="128" t="e">
        <f t="shared" si="212"/>
        <v>#REF!</v>
      </c>
      <c r="SYJ22" s="128" t="e">
        <f t="shared" si="212"/>
        <v>#REF!</v>
      </c>
      <c r="SYK22" s="128" t="e">
        <f t="shared" si="212"/>
        <v>#REF!</v>
      </c>
      <c r="SYL22" s="128" t="e">
        <f t="shared" si="212"/>
        <v>#REF!</v>
      </c>
      <c r="SYM22" s="128" t="e">
        <f t="shared" si="212"/>
        <v>#REF!</v>
      </c>
      <c r="SYN22" s="128" t="e">
        <f t="shared" si="212"/>
        <v>#REF!</v>
      </c>
      <c r="SYO22" s="128" t="e">
        <f t="shared" si="212"/>
        <v>#REF!</v>
      </c>
      <c r="SYP22" s="128" t="e">
        <f t="shared" si="212"/>
        <v>#REF!</v>
      </c>
      <c r="SYQ22" s="128" t="e">
        <f t="shared" si="212"/>
        <v>#REF!</v>
      </c>
      <c r="SYR22" s="128" t="e">
        <f t="shared" si="212"/>
        <v>#REF!</v>
      </c>
      <c r="SYS22" s="128" t="e">
        <f t="shared" si="212"/>
        <v>#REF!</v>
      </c>
      <c r="SYT22" s="128" t="e">
        <f t="shared" si="212"/>
        <v>#REF!</v>
      </c>
      <c r="SYU22" s="128" t="e">
        <f t="shared" si="212"/>
        <v>#REF!</v>
      </c>
      <c r="SYV22" s="128" t="e">
        <f t="shared" si="212"/>
        <v>#REF!</v>
      </c>
      <c r="SYW22" s="128" t="e">
        <f t="shared" si="212"/>
        <v>#REF!</v>
      </c>
      <c r="SYX22" s="128" t="e">
        <f t="shared" si="212"/>
        <v>#REF!</v>
      </c>
      <c r="SYY22" s="128" t="e">
        <f t="shared" si="212"/>
        <v>#REF!</v>
      </c>
      <c r="SYZ22" s="128" t="e">
        <f t="shared" si="212"/>
        <v>#REF!</v>
      </c>
      <c r="SZA22" s="128" t="e">
        <f t="shared" si="212"/>
        <v>#REF!</v>
      </c>
      <c r="SZB22" s="128" t="e">
        <f t="shared" si="212"/>
        <v>#REF!</v>
      </c>
      <c r="SZC22" s="128" t="e">
        <f t="shared" si="212"/>
        <v>#REF!</v>
      </c>
      <c r="SZD22" s="128" t="e">
        <f t="shared" si="212"/>
        <v>#REF!</v>
      </c>
      <c r="SZE22" s="128" t="e">
        <f t="shared" ref="SZE22:TBP22" si="213">SZK22</f>
        <v>#REF!</v>
      </c>
      <c r="SZF22" s="128" t="e">
        <f t="shared" si="213"/>
        <v>#REF!</v>
      </c>
      <c r="SZG22" s="128" t="e">
        <f t="shared" si="213"/>
        <v>#REF!</v>
      </c>
      <c r="SZH22" s="128" t="e">
        <f t="shared" si="213"/>
        <v>#REF!</v>
      </c>
      <c r="SZI22" s="128" t="e">
        <f t="shared" si="213"/>
        <v>#REF!</v>
      </c>
      <c r="SZJ22" s="128" t="e">
        <f t="shared" si="213"/>
        <v>#REF!</v>
      </c>
      <c r="SZK22" s="128" t="e">
        <f t="shared" si="213"/>
        <v>#REF!</v>
      </c>
      <c r="SZL22" s="128" t="e">
        <f t="shared" si="213"/>
        <v>#REF!</v>
      </c>
      <c r="SZM22" s="128" t="e">
        <f t="shared" si="213"/>
        <v>#REF!</v>
      </c>
      <c r="SZN22" s="128" t="e">
        <f t="shared" si="213"/>
        <v>#REF!</v>
      </c>
      <c r="SZO22" s="128" t="e">
        <f t="shared" si="213"/>
        <v>#REF!</v>
      </c>
      <c r="SZP22" s="128" t="e">
        <f t="shared" si="213"/>
        <v>#REF!</v>
      </c>
      <c r="SZQ22" s="128" t="e">
        <f t="shared" si="213"/>
        <v>#REF!</v>
      </c>
      <c r="SZR22" s="128" t="e">
        <f t="shared" si="213"/>
        <v>#REF!</v>
      </c>
      <c r="SZS22" s="128" t="e">
        <f t="shared" si="213"/>
        <v>#REF!</v>
      </c>
      <c r="SZT22" s="128" t="e">
        <f t="shared" si="213"/>
        <v>#REF!</v>
      </c>
      <c r="SZU22" s="128" t="e">
        <f t="shared" si="213"/>
        <v>#REF!</v>
      </c>
      <c r="SZV22" s="128" t="e">
        <f t="shared" si="213"/>
        <v>#REF!</v>
      </c>
      <c r="SZW22" s="128" t="e">
        <f t="shared" si="213"/>
        <v>#REF!</v>
      </c>
      <c r="SZX22" s="128" t="e">
        <f t="shared" si="213"/>
        <v>#REF!</v>
      </c>
      <c r="SZY22" s="128" t="e">
        <f t="shared" si="213"/>
        <v>#REF!</v>
      </c>
      <c r="SZZ22" s="128" t="e">
        <f t="shared" si="213"/>
        <v>#REF!</v>
      </c>
      <c r="TAA22" s="128" t="e">
        <f t="shared" si="213"/>
        <v>#REF!</v>
      </c>
      <c r="TAB22" s="128" t="e">
        <f t="shared" si="213"/>
        <v>#REF!</v>
      </c>
      <c r="TAC22" s="128" t="e">
        <f t="shared" si="213"/>
        <v>#REF!</v>
      </c>
      <c r="TAD22" s="128" t="e">
        <f t="shared" si="213"/>
        <v>#REF!</v>
      </c>
      <c r="TAE22" s="128" t="e">
        <f t="shared" si="213"/>
        <v>#REF!</v>
      </c>
      <c r="TAF22" s="128" t="e">
        <f t="shared" si="213"/>
        <v>#REF!</v>
      </c>
      <c r="TAG22" s="128" t="e">
        <f t="shared" si="213"/>
        <v>#REF!</v>
      </c>
      <c r="TAH22" s="128" t="e">
        <f t="shared" si="213"/>
        <v>#REF!</v>
      </c>
      <c r="TAI22" s="128" t="e">
        <f t="shared" si="213"/>
        <v>#REF!</v>
      </c>
      <c r="TAJ22" s="128" t="e">
        <f t="shared" si="213"/>
        <v>#REF!</v>
      </c>
      <c r="TAK22" s="128" t="e">
        <f t="shared" si="213"/>
        <v>#REF!</v>
      </c>
      <c r="TAL22" s="128" t="e">
        <f t="shared" si="213"/>
        <v>#REF!</v>
      </c>
      <c r="TAM22" s="128" t="e">
        <f t="shared" si="213"/>
        <v>#REF!</v>
      </c>
      <c r="TAN22" s="128" t="e">
        <f t="shared" si="213"/>
        <v>#REF!</v>
      </c>
      <c r="TAO22" s="128" t="e">
        <f t="shared" si="213"/>
        <v>#REF!</v>
      </c>
      <c r="TAP22" s="128" t="e">
        <f t="shared" si="213"/>
        <v>#REF!</v>
      </c>
      <c r="TAQ22" s="128" t="e">
        <f t="shared" si="213"/>
        <v>#REF!</v>
      </c>
      <c r="TAR22" s="128" t="e">
        <f t="shared" si="213"/>
        <v>#REF!</v>
      </c>
      <c r="TAS22" s="128" t="e">
        <f t="shared" si="213"/>
        <v>#REF!</v>
      </c>
      <c r="TAT22" s="128" t="e">
        <f t="shared" si="213"/>
        <v>#REF!</v>
      </c>
      <c r="TAU22" s="128" t="e">
        <f t="shared" si="213"/>
        <v>#REF!</v>
      </c>
      <c r="TAV22" s="128" t="e">
        <f t="shared" si="213"/>
        <v>#REF!</v>
      </c>
      <c r="TAW22" s="128" t="e">
        <f t="shared" si="213"/>
        <v>#REF!</v>
      </c>
      <c r="TAX22" s="128" t="e">
        <f t="shared" si="213"/>
        <v>#REF!</v>
      </c>
      <c r="TAY22" s="128" t="e">
        <f t="shared" si="213"/>
        <v>#REF!</v>
      </c>
      <c r="TAZ22" s="128" t="e">
        <f t="shared" si="213"/>
        <v>#REF!</v>
      </c>
      <c r="TBA22" s="128" t="e">
        <f t="shared" si="213"/>
        <v>#REF!</v>
      </c>
      <c r="TBB22" s="128" t="e">
        <f t="shared" si="213"/>
        <v>#REF!</v>
      </c>
      <c r="TBC22" s="128" t="e">
        <f t="shared" si="213"/>
        <v>#REF!</v>
      </c>
      <c r="TBD22" s="128" t="e">
        <f t="shared" si="213"/>
        <v>#REF!</v>
      </c>
      <c r="TBE22" s="128" t="e">
        <f t="shared" si="213"/>
        <v>#REF!</v>
      </c>
      <c r="TBF22" s="128" t="e">
        <f t="shared" si="213"/>
        <v>#REF!</v>
      </c>
      <c r="TBG22" s="128" t="e">
        <f t="shared" si="213"/>
        <v>#REF!</v>
      </c>
      <c r="TBH22" s="128" t="e">
        <f t="shared" si="213"/>
        <v>#REF!</v>
      </c>
      <c r="TBI22" s="128" t="e">
        <f t="shared" si="213"/>
        <v>#REF!</v>
      </c>
      <c r="TBJ22" s="128" t="e">
        <f t="shared" si="213"/>
        <v>#REF!</v>
      </c>
      <c r="TBK22" s="128" t="e">
        <f t="shared" si="213"/>
        <v>#REF!</v>
      </c>
      <c r="TBL22" s="128" t="e">
        <f t="shared" si="213"/>
        <v>#REF!</v>
      </c>
      <c r="TBM22" s="128" t="e">
        <f t="shared" si="213"/>
        <v>#REF!</v>
      </c>
      <c r="TBN22" s="128" t="e">
        <f t="shared" si="213"/>
        <v>#REF!</v>
      </c>
      <c r="TBO22" s="128" t="e">
        <f t="shared" si="213"/>
        <v>#REF!</v>
      </c>
      <c r="TBP22" s="128" t="e">
        <f t="shared" si="213"/>
        <v>#REF!</v>
      </c>
      <c r="TBQ22" s="128" t="e">
        <f t="shared" ref="TBQ22:TEB22" si="214">TBW22</f>
        <v>#REF!</v>
      </c>
      <c r="TBR22" s="128" t="e">
        <f t="shared" si="214"/>
        <v>#REF!</v>
      </c>
      <c r="TBS22" s="128" t="e">
        <f t="shared" si="214"/>
        <v>#REF!</v>
      </c>
      <c r="TBT22" s="128" t="e">
        <f t="shared" si="214"/>
        <v>#REF!</v>
      </c>
      <c r="TBU22" s="128" t="e">
        <f t="shared" si="214"/>
        <v>#REF!</v>
      </c>
      <c r="TBV22" s="128" t="e">
        <f t="shared" si="214"/>
        <v>#REF!</v>
      </c>
      <c r="TBW22" s="128" t="e">
        <f t="shared" si="214"/>
        <v>#REF!</v>
      </c>
      <c r="TBX22" s="128" t="e">
        <f t="shared" si="214"/>
        <v>#REF!</v>
      </c>
      <c r="TBY22" s="128" t="e">
        <f t="shared" si="214"/>
        <v>#REF!</v>
      </c>
      <c r="TBZ22" s="128" t="e">
        <f t="shared" si="214"/>
        <v>#REF!</v>
      </c>
      <c r="TCA22" s="128" t="e">
        <f t="shared" si="214"/>
        <v>#REF!</v>
      </c>
      <c r="TCB22" s="128" t="e">
        <f t="shared" si="214"/>
        <v>#REF!</v>
      </c>
      <c r="TCC22" s="128" t="e">
        <f t="shared" si="214"/>
        <v>#REF!</v>
      </c>
      <c r="TCD22" s="128" t="e">
        <f t="shared" si="214"/>
        <v>#REF!</v>
      </c>
      <c r="TCE22" s="128" t="e">
        <f t="shared" si="214"/>
        <v>#REF!</v>
      </c>
      <c r="TCF22" s="128" t="e">
        <f t="shared" si="214"/>
        <v>#REF!</v>
      </c>
      <c r="TCG22" s="128" t="e">
        <f t="shared" si="214"/>
        <v>#REF!</v>
      </c>
      <c r="TCH22" s="128" t="e">
        <f t="shared" si="214"/>
        <v>#REF!</v>
      </c>
      <c r="TCI22" s="128" t="e">
        <f t="shared" si="214"/>
        <v>#REF!</v>
      </c>
      <c r="TCJ22" s="128" t="e">
        <f t="shared" si="214"/>
        <v>#REF!</v>
      </c>
      <c r="TCK22" s="128" t="e">
        <f t="shared" si="214"/>
        <v>#REF!</v>
      </c>
      <c r="TCL22" s="128" t="e">
        <f t="shared" si="214"/>
        <v>#REF!</v>
      </c>
      <c r="TCM22" s="128" t="e">
        <f t="shared" si="214"/>
        <v>#REF!</v>
      </c>
      <c r="TCN22" s="128" t="e">
        <f t="shared" si="214"/>
        <v>#REF!</v>
      </c>
      <c r="TCO22" s="128" t="e">
        <f t="shared" si="214"/>
        <v>#REF!</v>
      </c>
      <c r="TCP22" s="128" t="e">
        <f t="shared" si="214"/>
        <v>#REF!</v>
      </c>
      <c r="TCQ22" s="128" t="e">
        <f t="shared" si="214"/>
        <v>#REF!</v>
      </c>
      <c r="TCR22" s="128" t="e">
        <f t="shared" si="214"/>
        <v>#REF!</v>
      </c>
      <c r="TCS22" s="128" t="e">
        <f t="shared" si="214"/>
        <v>#REF!</v>
      </c>
      <c r="TCT22" s="128" t="e">
        <f t="shared" si="214"/>
        <v>#REF!</v>
      </c>
      <c r="TCU22" s="128" t="e">
        <f t="shared" si="214"/>
        <v>#REF!</v>
      </c>
      <c r="TCV22" s="128" t="e">
        <f t="shared" si="214"/>
        <v>#REF!</v>
      </c>
      <c r="TCW22" s="128" t="e">
        <f t="shared" si="214"/>
        <v>#REF!</v>
      </c>
      <c r="TCX22" s="128" t="e">
        <f t="shared" si="214"/>
        <v>#REF!</v>
      </c>
      <c r="TCY22" s="128" t="e">
        <f t="shared" si="214"/>
        <v>#REF!</v>
      </c>
      <c r="TCZ22" s="128" t="e">
        <f t="shared" si="214"/>
        <v>#REF!</v>
      </c>
      <c r="TDA22" s="128" t="e">
        <f t="shared" si="214"/>
        <v>#REF!</v>
      </c>
      <c r="TDB22" s="128" t="e">
        <f t="shared" si="214"/>
        <v>#REF!</v>
      </c>
      <c r="TDC22" s="128" t="e">
        <f t="shared" si="214"/>
        <v>#REF!</v>
      </c>
      <c r="TDD22" s="128" t="e">
        <f t="shared" si="214"/>
        <v>#REF!</v>
      </c>
      <c r="TDE22" s="128" t="e">
        <f t="shared" si="214"/>
        <v>#REF!</v>
      </c>
      <c r="TDF22" s="128" t="e">
        <f t="shared" si="214"/>
        <v>#REF!</v>
      </c>
      <c r="TDG22" s="128" t="e">
        <f t="shared" si="214"/>
        <v>#REF!</v>
      </c>
      <c r="TDH22" s="128" t="e">
        <f t="shared" si="214"/>
        <v>#REF!</v>
      </c>
      <c r="TDI22" s="128" t="e">
        <f t="shared" si="214"/>
        <v>#REF!</v>
      </c>
      <c r="TDJ22" s="128" t="e">
        <f t="shared" si="214"/>
        <v>#REF!</v>
      </c>
      <c r="TDK22" s="128" t="e">
        <f t="shared" si="214"/>
        <v>#REF!</v>
      </c>
      <c r="TDL22" s="128" t="e">
        <f t="shared" si="214"/>
        <v>#REF!</v>
      </c>
      <c r="TDM22" s="128" t="e">
        <f t="shared" si="214"/>
        <v>#REF!</v>
      </c>
      <c r="TDN22" s="128" t="e">
        <f t="shared" si="214"/>
        <v>#REF!</v>
      </c>
      <c r="TDO22" s="128" t="e">
        <f t="shared" si="214"/>
        <v>#REF!</v>
      </c>
      <c r="TDP22" s="128" t="e">
        <f t="shared" si="214"/>
        <v>#REF!</v>
      </c>
      <c r="TDQ22" s="128" t="e">
        <f t="shared" si="214"/>
        <v>#REF!</v>
      </c>
      <c r="TDR22" s="128" t="e">
        <f t="shared" si="214"/>
        <v>#REF!</v>
      </c>
      <c r="TDS22" s="128" t="e">
        <f t="shared" si="214"/>
        <v>#REF!</v>
      </c>
      <c r="TDT22" s="128" t="e">
        <f t="shared" si="214"/>
        <v>#REF!</v>
      </c>
      <c r="TDU22" s="128" t="e">
        <f t="shared" si="214"/>
        <v>#REF!</v>
      </c>
      <c r="TDV22" s="128" t="e">
        <f t="shared" si="214"/>
        <v>#REF!</v>
      </c>
      <c r="TDW22" s="128" t="e">
        <f t="shared" si="214"/>
        <v>#REF!</v>
      </c>
      <c r="TDX22" s="128" t="e">
        <f t="shared" si="214"/>
        <v>#REF!</v>
      </c>
      <c r="TDY22" s="128" t="e">
        <f t="shared" si="214"/>
        <v>#REF!</v>
      </c>
      <c r="TDZ22" s="128" t="e">
        <f t="shared" si="214"/>
        <v>#REF!</v>
      </c>
      <c r="TEA22" s="128" t="e">
        <f t="shared" si="214"/>
        <v>#REF!</v>
      </c>
      <c r="TEB22" s="128" t="e">
        <f t="shared" si="214"/>
        <v>#REF!</v>
      </c>
      <c r="TEC22" s="128" t="e">
        <f t="shared" ref="TEC22:TGN22" si="215">TEI22</f>
        <v>#REF!</v>
      </c>
      <c r="TED22" s="128" t="e">
        <f t="shared" si="215"/>
        <v>#REF!</v>
      </c>
      <c r="TEE22" s="128" t="e">
        <f t="shared" si="215"/>
        <v>#REF!</v>
      </c>
      <c r="TEF22" s="128" t="e">
        <f t="shared" si="215"/>
        <v>#REF!</v>
      </c>
      <c r="TEG22" s="128" t="e">
        <f t="shared" si="215"/>
        <v>#REF!</v>
      </c>
      <c r="TEH22" s="128" t="e">
        <f t="shared" si="215"/>
        <v>#REF!</v>
      </c>
      <c r="TEI22" s="128" t="e">
        <f t="shared" si="215"/>
        <v>#REF!</v>
      </c>
      <c r="TEJ22" s="128" t="e">
        <f t="shared" si="215"/>
        <v>#REF!</v>
      </c>
      <c r="TEK22" s="128" t="e">
        <f t="shared" si="215"/>
        <v>#REF!</v>
      </c>
      <c r="TEL22" s="128" t="e">
        <f t="shared" si="215"/>
        <v>#REF!</v>
      </c>
      <c r="TEM22" s="128" t="e">
        <f t="shared" si="215"/>
        <v>#REF!</v>
      </c>
      <c r="TEN22" s="128" t="e">
        <f t="shared" si="215"/>
        <v>#REF!</v>
      </c>
      <c r="TEO22" s="128" t="e">
        <f t="shared" si="215"/>
        <v>#REF!</v>
      </c>
      <c r="TEP22" s="128" t="e">
        <f t="shared" si="215"/>
        <v>#REF!</v>
      </c>
      <c r="TEQ22" s="128" t="e">
        <f t="shared" si="215"/>
        <v>#REF!</v>
      </c>
      <c r="TER22" s="128" t="e">
        <f t="shared" si="215"/>
        <v>#REF!</v>
      </c>
      <c r="TES22" s="128" t="e">
        <f t="shared" si="215"/>
        <v>#REF!</v>
      </c>
      <c r="TET22" s="128" t="e">
        <f t="shared" si="215"/>
        <v>#REF!</v>
      </c>
      <c r="TEU22" s="128" t="e">
        <f t="shared" si="215"/>
        <v>#REF!</v>
      </c>
      <c r="TEV22" s="128" t="e">
        <f t="shared" si="215"/>
        <v>#REF!</v>
      </c>
      <c r="TEW22" s="128" t="e">
        <f t="shared" si="215"/>
        <v>#REF!</v>
      </c>
      <c r="TEX22" s="128" t="e">
        <f t="shared" si="215"/>
        <v>#REF!</v>
      </c>
      <c r="TEY22" s="128" t="e">
        <f t="shared" si="215"/>
        <v>#REF!</v>
      </c>
      <c r="TEZ22" s="128" t="e">
        <f t="shared" si="215"/>
        <v>#REF!</v>
      </c>
      <c r="TFA22" s="128" t="e">
        <f t="shared" si="215"/>
        <v>#REF!</v>
      </c>
      <c r="TFB22" s="128" t="e">
        <f t="shared" si="215"/>
        <v>#REF!</v>
      </c>
      <c r="TFC22" s="128" t="e">
        <f t="shared" si="215"/>
        <v>#REF!</v>
      </c>
      <c r="TFD22" s="128" t="e">
        <f t="shared" si="215"/>
        <v>#REF!</v>
      </c>
      <c r="TFE22" s="128" t="e">
        <f t="shared" si="215"/>
        <v>#REF!</v>
      </c>
      <c r="TFF22" s="128" t="e">
        <f t="shared" si="215"/>
        <v>#REF!</v>
      </c>
      <c r="TFG22" s="128" t="e">
        <f t="shared" si="215"/>
        <v>#REF!</v>
      </c>
      <c r="TFH22" s="128" t="e">
        <f t="shared" si="215"/>
        <v>#REF!</v>
      </c>
      <c r="TFI22" s="128" t="e">
        <f t="shared" si="215"/>
        <v>#REF!</v>
      </c>
      <c r="TFJ22" s="128" t="e">
        <f t="shared" si="215"/>
        <v>#REF!</v>
      </c>
      <c r="TFK22" s="128" t="e">
        <f t="shared" si="215"/>
        <v>#REF!</v>
      </c>
      <c r="TFL22" s="128" t="e">
        <f t="shared" si="215"/>
        <v>#REF!</v>
      </c>
      <c r="TFM22" s="128" t="e">
        <f t="shared" si="215"/>
        <v>#REF!</v>
      </c>
      <c r="TFN22" s="128" t="e">
        <f t="shared" si="215"/>
        <v>#REF!</v>
      </c>
      <c r="TFO22" s="128" t="e">
        <f t="shared" si="215"/>
        <v>#REF!</v>
      </c>
      <c r="TFP22" s="128" t="e">
        <f t="shared" si="215"/>
        <v>#REF!</v>
      </c>
      <c r="TFQ22" s="128" t="e">
        <f t="shared" si="215"/>
        <v>#REF!</v>
      </c>
      <c r="TFR22" s="128" t="e">
        <f t="shared" si="215"/>
        <v>#REF!</v>
      </c>
      <c r="TFS22" s="128" t="e">
        <f t="shared" si="215"/>
        <v>#REF!</v>
      </c>
      <c r="TFT22" s="128" t="e">
        <f t="shared" si="215"/>
        <v>#REF!</v>
      </c>
      <c r="TFU22" s="128" t="e">
        <f t="shared" si="215"/>
        <v>#REF!</v>
      </c>
      <c r="TFV22" s="128" t="e">
        <f t="shared" si="215"/>
        <v>#REF!</v>
      </c>
      <c r="TFW22" s="128" t="e">
        <f t="shared" si="215"/>
        <v>#REF!</v>
      </c>
      <c r="TFX22" s="128" t="e">
        <f t="shared" si="215"/>
        <v>#REF!</v>
      </c>
      <c r="TFY22" s="128" t="e">
        <f t="shared" si="215"/>
        <v>#REF!</v>
      </c>
      <c r="TFZ22" s="128" t="e">
        <f t="shared" si="215"/>
        <v>#REF!</v>
      </c>
      <c r="TGA22" s="128" t="e">
        <f t="shared" si="215"/>
        <v>#REF!</v>
      </c>
      <c r="TGB22" s="128" t="e">
        <f t="shared" si="215"/>
        <v>#REF!</v>
      </c>
      <c r="TGC22" s="128" t="e">
        <f t="shared" si="215"/>
        <v>#REF!</v>
      </c>
      <c r="TGD22" s="128" t="e">
        <f t="shared" si="215"/>
        <v>#REF!</v>
      </c>
      <c r="TGE22" s="128" t="e">
        <f t="shared" si="215"/>
        <v>#REF!</v>
      </c>
      <c r="TGF22" s="128" t="e">
        <f t="shared" si="215"/>
        <v>#REF!</v>
      </c>
      <c r="TGG22" s="128" t="e">
        <f t="shared" si="215"/>
        <v>#REF!</v>
      </c>
      <c r="TGH22" s="128" t="e">
        <f t="shared" si="215"/>
        <v>#REF!</v>
      </c>
      <c r="TGI22" s="128" t="e">
        <f t="shared" si="215"/>
        <v>#REF!</v>
      </c>
      <c r="TGJ22" s="128" t="e">
        <f t="shared" si="215"/>
        <v>#REF!</v>
      </c>
      <c r="TGK22" s="128" t="e">
        <f t="shared" si="215"/>
        <v>#REF!</v>
      </c>
      <c r="TGL22" s="128" t="e">
        <f t="shared" si="215"/>
        <v>#REF!</v>
      </c>
      <c r="TGM22" s="128" t="e">
        <f t="shared" si="215"/>
        <v>#REF!</v>
      </c>
      <c r="TGN22" s="128" t="e">
        <f t="shared" si="215"/>
        <v>#REF!</v>
      </c>
      <c r="TGO22" s="128" t="e">
        <f t="shared" ref="TGO22:TIZ22" si="216">TGU22</f>
        <v>#REF!</v>
      </c>
      <c r="TGP22" s="128" t="e">
        <f t="shared" si="216"/>
        <v>#REF!</v>
      </c>
      <c r="TGQ22" s="128" t="e">
        <f t="shared" si="216"/>
        <v>#REF!</v>
      </c>
      <c r="TGR22" s="128" t="e">
        <f t="shared" si="216"/>
        <v>#REF!</v>
      </c>
      <c r="TGS22" s="128" t="e">
        <f t="shared" si="216"/>
        <v>#REF!</v>
      </c>
      <c r="TGT22" s="128" t="e">
        <f t="shared" si="216"/>
        <v>#REF!</v>
      </c>
      <c r="TGU22" s="128" t="e">
        <f t="shared" si="216"/>
        <v>#REF!</v>
      </c>
      <c r="TGV22" s="128" t="e">
        <f t="shared" si="216"/>
        <v>#REF!</v>
      </c>
      <c r="TGW22" s="128" t="e">
        <f t="shared" si="216"/>
        <v>#REF!</v>
      </c>
      <c r="TGX22" s="128" t="e">
        <f t="shared" si="216"/>
        <v>#REF!</v>
      </c>
      <c r="TGY22" s="128" t="e">
        <f t="shared" si="216"/>
        <v>#REF!</v>
      </c>
      <c r="TGZ22" s="128" t="e">
        <f t="shared" si="216"/>
        <v>#REF!</v>
      </c>
      <c r="THA22" s="128" t="e">
        <f t="shared" si="216"/>
        <v>#REF!</v>
      </c>
      <c r="THB22" s="128" t="e">
        <f t="shared" si="216"/>
        <v>#REF!</v>
      </c>
      <c r="THC22" s="128" t="e">
        <f t="shared" si="216"/>
        <v>#REF!</v>
      </c>
      <c r="THD22" s="128" t="e">
        <f t="shared" si="216"/>
        <v>#REF!</v>
      </c>
      <c r="THE22" s="128" t="e">
        <f t="shared" si="216"/>
        <v>#REF!</v>
      </c>
      <c r="THF22" s="128" t="e">
        <f t="shared" si="216"/>
        <v>#REF!</v>
      </c>
      <c r="THG22" s="128" t="e">
        <f t="shared" si="216"/>
        <v>#REF!</v>
      </c>
      <c r="THH22" s="128" t="e">
        <f t="shared" si="216"/>
        <v>#REF!</v>
      </c>
      <c r="THI22" s="128" t="e">
        <f t="shared" si="216"/>
        <v>#REF!</v>
      </c>
      <c r="THJ22" s="128" t="e">
        <f t="shared" si="216"/>
        <v>#REF!</v>
      </c>
      <c r="THK22" s="128" t="e">
        <f t="shared" si="216"/>
        <v>#REF!</v>
      </c>
      <c r="THL22" s="128" t="e">
        <f t="shared" si="216"/>
        <v>#REF!</v>
      </c>
      <c r="THM22" s="128" t="e">
        <f t="shared" si="216"/>
        <v>#REF!</v>
      </c>
      <c r="THN22" s="128" t="e">
        <f t="shared" si="216"/>
        <v>#REF!</v>
      </c>
      <c r="THO22" s="128" t="e">
        <f t="shared" si="216"/>
        <v>#REF!</v>
      </c>
      <c r="THP22" s="128" t="e">
        <f t="shared" si="216"/>
        <v>#REF!</v>
      </c>
      <c r="THQ22" s="128" t="e">
        <f t="shared" si="216"/>
        <v>#REF!</v>
      </c>
      <c r="THR22" s="128" t="e">
        <f t="shared" si="216"/>
        <v>#REF!</v>
      </c>
      <c r="THS22" s="128" t="e">
        <f t="shared" si="216"/>
        <v>#REF!</v>
      </c>
      <c r="THT22" s="128" t="e">
        <f t="shared" si="216"/>
        <v>#REF!</v>
      </c>
      <c r="THU22" s="128" t="e">
        <f t="shared" si="216"/>
        <v>#REF!</v>
      </c>
      <c r="THV22" s="128" t="e">
        <f t="shared" si="216"/>
        <v>#REF!</v>
      </c>
      <c r="THW22" s="128" t="e">
        <f t="shared" si="216"/>
        <v>#REF!</v>
      </c>
      <c r="THX22" s="128" t="e">
        <f t="shared" si="216"/>
        <v>#REF!</v>
      </c>
      <c r="THY22" s="128" t="e">
        <f t="shared" si="216"/>
        <v>#REF!</v>
      </c>
      <c r="THZ22" s="128" t="e">
        <f t="shared" si="216"/>
        <v>#REF!</v>
      </c>
      <c r="TIA22" s="128" t="e">
        <f t="shared" si="216"/>
        <v>#REF!</v>
      </c>
      <c r="TIB22" s="128" t="e">
        <f t="shared" si="216"/>
        <v>#REF!</v>
      </c>
      <c r="TIC22" s="128" t="e">
        <f t="shared" si="216"/>
        <v>#REF!</v>
      </c>
      <c r="TID22" s="128" t="e">
        <f t="shared" si="216"/>
        <v>#REF!</v>
      </c>
      <c r="TIE22" s="128" t="e">
        <f t="shared" si="216"/>
        <v>#REF!</v>
      </c>
      <c r="TIF22" s="128" t="e">
        <f t="shared" si="216"/>
        <v>#REF!</v>
      </c>
      <c r="TIG22" s="128" t="e">
        <f t="shared" si="216"/>
        <v>#REF!</v>
      </c>
      <c r="TIH22" s="128" t="e">
        <f t="shared" si="216"/>
        <v>#REF!</v>
      </c>
      <c r="TII22" s="128" t="e">
        <f t="shared" si="216"/>
        <v>#REF!</v>
      </c>
      <c r="TIJ22" s="128" t="e">
        <f t="shared" si="216"/>
        <v>#REF!</v>
      </c>
      <c r="TIK22" s="128" t="e">
        <f t="shared" si="216"/>
        <v>#REF!</v>
      </c>
      <c r="TIL22" s="128" t="e">
        <f t="shared" si="216"/>
        <v>#REF!</v>
      </c>
      <c r="TIM22" s="128" t="e">
        <f t="shared" si="216"/>
        <v>#REF!</v>
      </c>
      <c r="TIN22" s="128" t="e">
        <f t="shared" si="216"/>
        <v>#REF!</v>
      </c>
      <c r="TIO22" s="128" t="e">
        <f t="shared" si="216"/>
        <v>#REF!</v>
      </c>
      <c r="TIP22" s="128" t="e">
        <f t="shared" si="216"/>
        <v>#REF!</v>
      </c>
      <c r="TIQ22" s="128" t="e">
        <f t="shared" si="216"/>
        <v>#REF!</v>
      </c>
      <c r="TIR22" s="128" t="e">
        <f t="shared" si="216"/>
        <v>#REF!</v>
      </c>
      <c r="TIS22" s="128" t="e">
        <f t="shared" si="216"/>
        <v>#REF!</v>
      </c>
      <c r="TIT22" s="128" t="e">
        <f t="shared" si="216"/>
        <v>#REF!</v>
      </c>
      <c r="TIU22" s="128" t="e">
        <f t="shared" si="216"/>
        <v>#REF!</v>
      </c>
      <c r="TIV22" s="128" t="e">
        <f t="shared" si="216"/>
        <v>#REF!</v>
      </c>
      <c r="TIW22" s="128" t="e">
        <f t="shared" si="216"/>
        <v>#REF!</v>
      </c>
      <c r="TIX22" s="128" t="e">
        <f t="shared" si="216"/>
        <v>#REF!</v>
      </c>
      <c r="TIY22" s="128" t="e">
        <f t="shared" si="216"/>
        <v>#REF!</v>
      </c>
      <c r="TIZ22" s="128" t="e">
        <f t="shared" si="216"/>
        <v>#REF!</v>
      </c>
      <c r="TJA22" s="128" t="e">
        <f t="shared" ref="TJA22:TLL22" si="217">TJG22</f>
        <v>#REF!</v>
      </c>
      <c r="TJB22" s="128" t="e">
        <f t="shared" si="217"/>
        <v>#REF!</v>
      </c>
      <c r="TJC22" s="128" t="e">
        <f t="shared" si="217"/>
        <v>#REF!</v>
      </c>
      <c r="TJD22" s="128" t="e">
        <f t="shared" si="217"/>
        <v>#REF!</v>
      </c>
      <c r="TJE22" s="128" t="e">
        <f t="shared" si="217"/>
        <v>#REF!</v>
      </c>
      <c r="TJF22" s="128" t="e">
        <f t="shared" si="217"/>
        <v>#REF!</v>
      </c>
      <c r="TJG22" s="128" t="e">
        <f t="shared" si="217"/>
        <v>#REF!</v>
      </c>
      <c r="TJH22" s="128" t="e">
        <f t="shared" si="217"/>
        <v>#REF!</v>
      </c>
      <c r="TJI22" s="128" t="e">
        <f t="shared" si="217"/>
        <v>#REF!</v>
      </c>
      <c r="TJJ22" s="128" t="e">
        <f t="shared" si="217"/>
        <v>#REF!</v>
      </c>
      <c r="TJK22" s="128" t="e">
        <f t="shared" si="217"/>
        <v>#REF!</v>
      </c>
      <c r="TJL22" s="128" t="e">
        <f t="shared" si="217"/>
        <v>#REF!</v>
      </c>
      <c r="TJM22" s="128" t="e">
        <f t="shared" si="217"/>
        <v>#REF!</v>
      </c>
      <c r="TJN22" s="128" t="e">
        <f t="shared" si="217"/>
        <v>#REF!</v>
      </c>
      <c r="TJO22" s="128" t="e">
        <f t="shared" si="217"/>
        <v>#REF!</v>
      </c>
      <c r="TJP22" s="128" t="e">
        <f t="shared" si="217"/>
        <v>#REF!</v>
      </c>
      <c r="TJQ22" s="128" t="e">
        <f t="shared" si="217"/>
        <v>#REF!</v>
      </c>
      <c r="TJR22" s="128" t="e">
        <f t="shared" si="217"/>
        <v>#REF!</v>
      </c>
      <c r="TJS22" s="128" t="e">
        <f t="shared" si="217"/>
        <v>#REF!</v>
      </c>
      <c r="TJT22" s="128" t="e">
        <f t="shared" si="217"/>
        <v>#REF!</v>
      </c>
      <c r="TJU22" s="128" t="e">
        <f t="shared" si="217"/>
        <v>#REF!</v>
      </c>
      <c r="TJV22" s="128" t="e">
        <f t="shared" si="217"/>
        <v>#REF!</v>
      </c>
      <c r="TJW22" s="128" t="e">
        <f t="shared" si="217"/>
        <v>#REF!</v>
      </c>
      <c r="TJX22" s="128" t="e">
        <f t="shared" si="217"/>
        <v>#REF!</v>
      </c>
      <c r="TJY22" s="128" t="e">
        <f t="shared" si="217"/>
        <v>#REF!</v>
      </c>
      <c r="TJZ22" s="128" t="e">
        <f t="shared" si="217"/>
        <v>#REF!</v>
      </c>
      <c r="TKA22" s="128" t="e">
        <f t="shared" si="217"/>
        <v>#REF!</v>
      </c>
      <c r="TKB22" s="128" t="e">
        <f t="shared" si="217"/>
        <v>#REF!</v>
      </c>
      <c r="TKC22" s="128" t="e">
        <f t="shared" si="217"/>
        <v>#REF!</v>
      </c>
      <c r="TKD22" s="128" t="e">
        <f t="shared" si="217"/>
        <v>#REF!</v>
      </c>
      <c r="TKE22" s="128" t="e">
        <f t="shared" si="217"/>
        <v>#REF!</v>
      </c>
      <c r="TKF22" s="128" t="e">
        <f t="shared" si="217"/>
        <v>#REF!</v>
      </c>
      <c r="TKG22" s="128" t="e">
        <f t="shared" si="217"/>
        <v>#REF!</v>
      </c>
      <c r="TKH22" s="128" t="e">
        <f t="shared" si="217"/>
        <v>#REF!</v>
      </c>
      <c r="TKI22" s="128" t="e">
        <f t="shared" si="217"/>
        <v>#REF!</v>
      </c>
      <c r="TKJ22" s="128" t="e">
        <f t="shared" si="217"/>
        <v>#REF!</v>
      </c>
      <c r="TKK22" s="128" t="e">
        <f t="shared" si="217"/>
        <v>#REF!</v>
      </c>
      <c r="TKL22" s="128" t="e">
        <f t="shared" si="217"/>
        <v>#REF!</v>
      </c>
      <c r="TKM22" s="128" t="e">
        <f t="shared" si="217"/>
        <v>#REF!</v>
      </c>
      <c r="TKN22" s="128" t="e">
        <f t="shared" si="217"/>
        <v>#REF!</v>
      </c>
      <c r="TKO22" s="128" t="e">
        <f t="shared" si="217"/>
        <v>#REF!</v>
      </c>
      <c r="TKP22" s="128" t="e">
        <f t="shared" si="217"/>
        <v>#REF!</v>
      </c>
      <c r="TKQ22" s="128" t="e">
        <f t="shared" si="217"/>
        <v>#REF!</v>
      </c>
      <c r="TKR22" s="128" t="e">
        <f t="shared" si="217"/>
        <v>#REF!</v>
      </c>
      <c r="TKS22" s="128" t="e">
        <f t="shared" si="217"/>
        <v>#REF!</v>
      </c>
      <c r="TKT22" s="128" t="e">
        <f t="shared" si="217"/>
        <v>#REF!</v>
      </c>
      <c r="TKU22" s="128" t="e">
        <f t="shared" si="217"/>
        <v>#REF!</v>
      </c>
      <c r="TKV22" s="128" t="e">
        <f t="shared" si="217"/>
        <v>#REF!</v>
      </c>
      <c r="TKW22" s="128" t="e">
        <f t="shared" si="217"/>
        <v>#REF!</v>
      </c>
      <c r="TKX22" s="128" t="e">
        <f t="shared" si="217"/>
        <v>#REF!</v>
      </c>
      <c r="TKY22" s="128" t="e">
        <f t="shared" si="217"/>
        <v>#REF!</v>
      </c>
      <c r="TKZ22" s="128" t="e">
        <f t="shared" si="217"/>
        <v>#REF!</v>
      </c>
      <c r="TLA22" s="128" t="e">
        <f t="shared" si="217"/>
        <v>#REF!</v>
      </c>
      <c r="TLB22" s="128" t="e">
        <f t="shared" si="217"/>
        <v>#REF!</v>
      </c>
      <c r="TLC22" s="128" t="e">
        <f t="shared" si="217"/>
        <v>#REF!</v>
      </c>
      <c r="TLD22" s="128" t="e">
        <f t="shared" si="217"/>
        <v>#REF!</v>
      </c>
      <c r="TLE22" s="128" t="e">
        <f t="shared" si="217"/>
        <v>#REF!</v>
      </c>
      <c r="TLF22" s="128" t="e">
        <f t="shared" si="217"/>
        <v>#REF!</v>
      </c>
      <c r="TLG22" s="128" t="e">
        <f t="shared" si="217"/>
        <v>#REF!</v>
      </c>
      <c r="TLH22" s="128" t="e">
        <f t="shared" si="217"/>
        <v>#REF!</v>
      </c>
      <c r="TLI22" s="128" t="e">
        <f t="shared" si="217"/>
        <v>#REF!</v>
      </c>
      <c r="TLJ22" s="128" t="e">
        <f t="shared" si="217"/>
        <v>#REF!</v>
      </c>
      <c r="TLK22" s="128" t="e">
        <f t="shared" si="217"/>
        <v>#REF!</v>
      </c>
      <c r="TLL22" s="128" t="e">
        <f t="shared" si="217"/>
        <v>#REF!</v>
      </c>
      <c r="TLM22" s="128" t="e">
        <f t="shared" ref="TLM22:TNX22" si="218">TLS22</f>
        <v>#REF!</v>
      </c>
      <c r="TLN22" s="128" t="e">
        <f t="shared" si="218"/>
        <v>#REF!</v>
      </c>
      <c r="TLO22" s="128" t="e">
        <f t="shared" si="218"/>
        <v>#REF!</v>
      </c>
      <c r="TLP22" s="128" t="e">
        <f t="shared" si="218"/>
        <v>#REF!</v>
      </c>
      <c r="TLQ22" s="128" t="e">
        <f t="shared" si="218"/>
        <v>#REF!</v>
      </c>
      <c r="TLR22" s="128" t="e">
        <f t="shared" si="218"/>
        <v>#REF!</v>
      </c>
      <c r="TLS22" s="128" t="e">
        <f t="shared" si="218"/>
        <v>#REF!</v>
      </c>
      <c r="TLT22" s="128" t="e">
        <f t="shared" si="218"/>
        <v>#REF!</v>
      </c>
      <c r="TLU22" s="128" t="e">
        <f t="shared" si="218"/>
        <v>#REF!</v>
      </c>
      <c r="TLV22" s="128" t="e">
        <f t="shared" si="218"/>
        <v>#REF!</v>
      </c>
      <c r="TLW22" s="128" t="e">
        <f t="shared" si="218"/>
        <v>#REF!</v>
      </c>
      <c r="TLX22" s="128" t="e">
        <f t="shared" si="218"/>
        <v>#REF!</v>
      </c>
      <c r="TLY22" s="128" t="e">
        <f t="shared" si="218"/>
        <v>#REF!</v>
      </c>
      <c r="TLZ22" s="128" t="e">
        <f t="shared" si="218"/>
        <v>#REF!</v>
      </c>
      <c r="TMA22" s="128" t="e">
        <f t="shared" si="218"/>
        <v>#REF!</v>
      </c>
      <c r="TMB22" s="128" t="e">
        <f t="shared" si="218"/>
        <v>#REF!</v>
      </c>
      <c r="TMC22" s="128" t="e">
        <f t="shared" si="218"/>
        <v>#REF!</v>
      </c>
      <c r="TMD22" s="128" t="e">
        <f t="shared" si="218"/>
        <v>#REF!</v>
      </c>
      <c r="TME22" s="128" t="e">
        <f t="shared" si="218"/>
        <v>#REF!</v>
      </c>
      <c r="TMF22" s="128" t="e">
        <f t="shared" si="218"/>
        <v>#REF!</v>
      </c>
      <c r="TMG22" s="128" t="e">
        <f t="shared" si="218"/>
        <v>#REF!</v>
      </c>
      <c r="TMH22" s="128" t="e">
        <f t="shared" si="218"/>
        <v>#REF!</v>
      </c>
      <c r="TMI22" s="128" t="e">
        <f t="shared" si="218"/>
        <v>#REF!</v>
      </c>
      <c r="TMJ22" s="128" t="e">
        <f t="shared" si="218"/>
        <v>#REF!</v>
      </c>
      <c r="TMK22" s="128" t="e">
        <f t="shared" si="218"/>
        <v>#REF!</v>
      </c>
      <c r="TML22" s="128" t="e">
        <f t="shared" si="218"/>
        <v>#REF!</v>
      </c>
      <c r="TMM22" s="128" t="e">
        <f t="shared" si="218"/>
        <v>#REF!</v>
      </c>
      <c r="TMN22" s="128" t="e">
        <f t="shared" si="218"/>
        <v>#REF!</v>
      </c>
      <c r="TMO22" s="128" t="e">
        <f t="shared" si="218"/>
        <v>#REF!</v>
      </c>
      <c r="TMP22" s="128" t="e">
        <f t="shared" si="218"/>
        <v>#REF!</v>
      </c>
      <c r="TMQ22" s="128" t="e">
        <f t="shared" si="218"/>
        <v>#REF!</v>
      </c>
      <c r="TMR22" s="128" t="e">
        <f t="shared" si="218"/>
        <v>#REF!</v>
      </c>
      <c r="TMS22" s="128" t="e">
        <f t="shared" si="218"/>
        <v>#REF!</v>
      </c>
      <c r="TMT22" s="128" t="e">
        <f t="shared" si="218"/>
        <v>#REF!</v>
      </c>
      <c r="TMU22" s="128" t="e">
        <f t="shared" si="218"/>
        <v>#REF!</v>
      </c>
      <c r="TMV22" s="128" t="e">
        <f t="shared" si="218"/>
        <v>#REF!</v>
      </c>
      <c r="TMW22" s="128" t="e">
        <f t="shared" si="218"/>
        <v>#REF!</v>
      </c>
      <c r="TMX22" s="128" t="e">
        <f t="shared" si="218"/>
        <v>#REF!</v>
      </c>
      <c r="TMY22" s="128" t="e">
        <f t="shared" si="218"/>
        <v>#REF!</v>
      </c>
      <c r="TMZ22" s="128" t="e">
        <f t="shared" si="218"/>
        <v>#REF!</v>
      </c>
      <c r="TNA22" s="128" t="e">
        <f t="shared" si="218"/>
        <v>#REF!</v>
      </c>
      <c r="TNB22" s="128" t="e">
        <f t="shared" si="218"/>
        <v>#REF!</v>
      </c>
      <c r="TNC22" s="128" t="e">
        <f t="shared" si="218"/>
        <v>#REF!</v>
      </c>
      <c r="TND22" s="128" t="e">
        <f t="shared" si="218"/>
        <v>#REF!</v>
      </c>
      <c r="TNE22" s="128" t="e">
        <f t="shared" si="218"/>
        <v>#REF!</v>
      </c>
      <c r="TNF22" s="128" t="e">
        <f t="shared" si="218"/>
        <v>#REF!</v>
      </c>
      <c r="TNG22" s="128" t="e">
        <f t="shared" si="218"/>
        <v>#REF!</v>
      </c>
      <c r="TNH22" s="128" t="e">
        <f t="shared" si="218"/>
        <v>#REF!</v>
      </c>
      <c r="TNI22" s="128" t="e">
        <f t="shared" si="218"/>
        <v>#REF!</v>
      </c>
      <c r="TNJ22" s="128" t="e">
        <f t="shared" si="218"/>
        <v>#REF!</v>
      </c>
      <c r="TNK22" s="128" t="e">
        <f t="shared" si="218"/>
        <v>#REF!</v>
      </c>
      <c r="TNL22" s="128" t="e">
        <f t="shared" si="218"/>
        <v>#REF!</v>
      </c>
      <c r="TNM22" s="128" t="e">
        <f t="shared" si="218"/>
        <v>#REF!</v>
      </c>
      <c r="TNN22" s="128" t="e">
        <f t="shared" si="218"/>
        <v>#REF!</v>
      </c>
      <c r="TNO22" s="128" t="e">
        <f t="shared" si="218"/>
        <v>#REF!</v>
      </c>
      <c r="TNP22" s="128" t="e">
        <f t="shared" si="218"/>
        <v>#REF!</v>
      </c>
      <c r="TNQ22" s="128" t="e">
        <f t="shared" si="218"/>
        <v>#REF!</v>
      </c>
      <c r="TNR22" s="128" t="e">
        <f t="shared" si="218"/>
        <v>#REF!</v>
      </c>
      <c r="TNS22" s="128" t="e">
        <f t="shared" si="218"/>
        <v>#REF!</v>
      </c>
      <c r="TNT22" s="128" t="e">
        <f t="shared" si="218"/>
        <v>#REF!</v>
      </c>
      <c r="TNU22" s="128" t="e">
        <f t="shared" si="218"/>
        <v>#REF!</v>
      </c>
      <c r="TNV22" s="128" t="e">
        <f t="shared" si="218"/>
        <v>#REF!</v>
      </c>
      <c r="TNW22" s="128" t="e">
        <f t="shared" si="218"/>
        <v>#REF!</v>
      </c>
      <c r="TNX22" s="128" t="e">
        <f t="shared" si="218"/>
        <v>#REF!</v>
      </c>
      <c r="TNY22" s="128" t="e">
        <f t="shared" ref="TNY22:TQJ22" si="219">TOE22</f>
        <v>#REF!</v>
      </c>
      <c r="TNZ22" s="128" t="e">
        <f t="shared" si="219"/>
        <v>#REF!</v>
      </c>
      <c r="TOA22" s="128" t="e">
        <f t="shared" si="219"/>
        <v>#REF!</v>
      </c>
      <c r="TOB22" s="128" t="e">
        <f t="shared" si="219"/>
        <v>#REF!</v>
      </c>
      <c r="TOC22" s="128" t="e">
        <f t="shared" si="219"/>
        <v>#REF!</v>
      </c>
      <c r="TOD22" s="128" t="e">
        <f t="shared" si="219"/>
        <v>#REF!</v>
      </c>
      <c r="TOE22" s="128" t="e">
        <f t="shared" si="219"/>
        <v>#REF!</v>
      </c>
      <c r="TOF22" s="128" t="e">
        <f t="shared" si="219"/>
        <v>#REF!</v>
      </c>
      <c r="TOG22" s="128" t="e">
        <f t="shared" si="219"/>
        <v>#REF!</v>
      </c>
      <c r="TOH22" s="128" t="e">
        <f t="shared" si="219"/>
        <v>#REF!</v>
      </c>
      <c r="TOI22" s="128" t="e">
        <f t="shared" si="219"/>
        <v>#REF!</v>
      </c>
      <c r="TOJ22" s="128" t="e">
        <f t="shared" si="219"/>
        <v>#REF!</v>
      </c>
      <c r="TOK22" s="128" t="e">
        <f t="shared" si="219"/>
        <v>#REF!</v>
      </c>
      <c r="TOL22" s="128" t="e">
        <f t="shared" si="219"/>
        <v>#REF!</v>
      </c>
      <c r="TOM22" s="128" t="e">
        <f t="shared" si="219"/>
        <v>#REF!</v>
      </c>
      <c r="TON22" s="128" t="e">
        <f t="shared" si="219"/>
        <v>#REF!</v>
      </c>
      <c r="TOO22" s="128" t="e">
        <f t="shared" si="219"/>
        <v>#REF!</v>
      </c>
      <c r="TOP22" s="128" t="e">
        <f t="shared" si="219"/>
        <v>#REF!</v>
      </c>
      <c r="TOQ22" s="128" t="e">
        <f t="shared" si="219"/>
        <v>#REF!</v>
      </c>
      <c r="TOR22" s="128" t="e">
        <f t="shared" si="219"/>
        <v>#REF!</v>
      </c>
      <c r="TOS22" s="128" t="e">
        <f t="shared" si="219"/>
        <v>#REF!</v>
      </c>
      <c r="TOT22" s="128" t="e">
        <f t="shared" si="219"/>
        <v>#REF!</v>
      </c>
      <c r="TOU22" s="128" t="e">
        <f t="shared" si="219"/>
        <v>#REF!</v>
      </c>
      <c r="TOV22" s="128" t="e">
        <f t="shared" si="219"/>
        <v>#REF!</v>
      </c>
      <c r="TOW22" s="128" t="e">
        <f t="shared" si="219"/>
        <v>#REF!</v>
      </c>
      <c r="TOX22" s="128" t="e">
        <f t="shared" si="219"/>
        <v>#REF!</v>
      </c>
      <c r="TOY22" s="128" t="e">
        <f t="shared" si="219"/>
        <v>#REF!</v>
      </c>
      <c r="TOZ22" s="128" t="e">
        <f t="shared" si="219"/>
        <v>#REF!</v>
      </c>
      <c r="TPA22" s="128" t="e">
        <f t="shared" si="219"/>
        <v>#REF!</v>
      </c>
      <c r="TPB22" s="128" t="e">
        <f t="shared" si="219"/>
        <v>#REF!</v>
      </c>
      <c r="TPC22" s="128" t="e">
        <f t="shared" si="219"/>
        <v>#REF!</v>
      </c>
      <c r="TPD22" s="128" t="e">
        <f t="shared" si="219"/>
        <v>#REF!</v>
      </c>
      <c r="TPE22" s="128" t="e">
        <f t="shared" si="219"/>
        <v>#REF!</v>
      </c>
      <c r="TPF22" s="128" t="e">
        <f t="shared" si="219"/>
        <v>#REF!</v>
      </c>
      <c r="TPG22" s="128" t="e">
        <f t="shared" si="219"/>
        <v>#REF!</v>
      </c>
      <c r="TPH22" s="128" t="e">
        <f t="shared" si="219"/>
        <v>#REF!</v>
      </c>
      <c r="TPI22" s="128" t="e">
        <f t="shared" si="219"/>
        <v>#REF!</v>
      </c>
      <c r="TPJ22" s="128" t="e">
        <f t="shared" si="219"/>
        <v>#REF!</v>
      </c>
      <c r="TPK22" s="128" t="e">
        <f t="shared" si="219"/>
        <v>#REF!</v>
      </c>
      <c r="TPL22" s="128" t="e">
        <f t="shared" si="219"/>
        <v>#REF!</v>
      </c>
      <c r="TPM22" s="128" t="e">
        <f t="shared" si="219"/>
        <v>#REF!</v>
      </c>
      <c r="TPN22" s="128" t="e">
        <f t="shared" si="219"/>
        <v>#REF!</v>
      </c>
      <c r="TPO22" s="128" t="e">
        <f t="shared" si="219"/>
        <v>#REF!</v>
      </c>
      <c r="TPP22" s="128" t="e">
        <f t="shared" si="219"/>
        <v>#REF!</v>
      </c>
      <c r="TPQ22" s="128" t="e">
        <f t="shared" si="219"/>
        <v>#REF!</v>
      </c>
      <c r="TPR22" s="128" t="e">
        <f t="shared" si="219"/>
        <v>#REF!</v>
      </c>
      <c r="TPS22" s="128" t="e">
        <f t="shared" si="219"/>
        <v>#REF!</v>
      </c>
      <c r="TPT22" s="128" t="e">
        <f t="shared" si="219"/>
        <v>#REF!</v>
      </c>
      <c r="TPU22" s="128" t="e">
        <f t="shared" si="219"/>
        <v>#REF!</v>
      </c>
      <c r="TPV22" s="128" t="e">
        <f t="shared" si="219"/>
        <v>#REF!</v>
      </c>
      <c r="TPW22" s="128" t="e">
        <f t="shared" si="219"/>
        <v>#REF!</v>
      </c>
      <c r="TPX22" s="128" t="e">
        <f t="shared" si="219"/>
        <v>#REF!</v>
      </c>
      <c r="TPY22" s="128" t="e">
        <f t="shared" si="219"/>
        <v>#REF!</v>
      </c>
      <c r="TPZ22" s="128" t="e">
        <f t="shared" si="219"/>
        <v>#REF!</v>
      </c>
      <c r="TQA22" s="128" t="e">
        <f t="shared" si="219"/>
        <v>#REF!</v>
      </c>
      <c r="TQB22" s="128" t="e">
        <f t="shared" si="219"/>
        <v>#REF!</v>
      </c>
      <c r="TQC22" s="128" t="e">
        <f t="shared" si="219"/>
        <v>#REF!</v>
      </c>
      <c r="TQD22" s="128" t="e">
        <f t="shared" si="219"/>
        <v>#REF!</v>
      </c>
      <c r="TQE22" s="128" t="e">
        <f t="shared" si="219"/>
        <v>#REF!</v>
      </c>
      <c r="TQF22" s="128" t="e">
        <f t="shared" si="219"/>
        <v>#REF!</v>
      </c>
      <c r="TQG22" s="128" t="e">
        <f t="shared" si="219"/>
        <v>#REF!</v>
      </c>
      <c r="TQH22" s="128" t="e">
        <f t="shared" si="219"/>
        <v>#REF!</v>
      </c>
      <c r="TQI22" s="128" t="e">
        <f t="shared" si="219"/>
        <v>#REF!</v>
      </c>
      <c r="TQJ22" s="128" t="e">
        <f t="shared" si="219"/>
        <v>#REF!</v>
      </c>
      <c r="TQK22" s="128" t="e">
        <f t="shared" ref="TQK22:TSV22" si="220">TQQ22</f>
        <v>#REF!</v>
      </c>
      <c r="TQL22" s="128" t="e">
        <f t="shared" si="220"/>
        <v>#REF!</v>
      </c>
      <c r="TQM22" s="128" t="e">
        <f t="shared" si="220"/>
        <v>#REF!</v>
      </c>
      <c r="TQN22" s="128" t="e">
        <f t="shared" si="220"/>
        <v>#REF!</v>
      </c>
      <c r="TQO22" s="128" t="e">
        <f t="shared" si="220"/>
        <v>#REF!</v>
      </c>
      <c r="TQP22" s="128" t="e">
        <f t="shared" si="220"/>
        <v>#REF!</v>
      </c>
      <c r="TQQ22" s="128" t="e">
        <f t="shared" si="220"/>
        <v>#REF!</v>
      </c>
      <c r="TQR22" s="128" t="e">
        <f t="shared" si="220"/>
        <v>#REF!</v>
      </c>
      <c r="TQS22" s="128" t="e">
        <f t="shared" si="220"/>
        <v>#REF!</v>
      </c>
      <c r="TQT22" s="128" t="e">
        <f t="shared" si="220"/>
        <v>#REF!</v>
      </c>
      <c r="TQU22" s="128" t="e">
        <f t="shared" si="220"/>
        <v>#REF!</v>
      </c>
      <c r="TQV22" s="128" t="e">
        <f t="shared" si="220"/>
        <v>#REF!</v>
      </c>
      <c r="TQW22" s="128" t="e">
        <f t="shared" si="220"/>
        <v>#REF!</v>
      </c>
      <c r="TQX22" s="128" t="e">
        <f t="shared" si="220"/>
        <v>#REF!</v>
      </c>
      <c r="TQY22" s="128" t="e">
        <f t="shared" si="220"/>
        <v>#REF!</v>
      </c>
      <c r="TQZ22" s="128" t="e">
        <f t="shared" si="220"/>
        <v>#REF!</v>
      </c>
      <c r="TRA22" s="128" t="e">
        <f t="shared" si="220"/>
        <v>#REF!</v>
      </c>
      <c r="TRB22" s="128" t="e">
        <f t="shared" si="220"/>
        <v>#REF!</v>
      </c>
      <c r="TRC22" s="128" t="e">
        <f t="shared" si="220"/>
        <v>#REF!</v>
      </c>
      <c r="TRD22" s="128" t="e">
        <f t="shared" si="220"/>
        <v>#REF!</v>
      </c>
      <c r="TRE22" s="128" t="e">
        <f t="shared" si="220"/>
        <v>#REF!</v>
      </c>
      <c r="TRF22" s="128" t="e">
        <f t="shared" si="220"/>
        <v>#REF!</v>
      </c>
      <c r="TRG22" s="128" t="e">
        <f t="shared" si="220"/>
        <v>#REF!</v>
      </c>
      <c r="TRH22" s="128" t="e">
        <f t="shared" si="220"/>
        <v>#REF!</v>
      </c>
      <c r="TRI22" s="128" t="e">
        <f t="shared" si="220"/>
        <v>#REF!</v>
      </c>
      <c r="TRJ22" s="128" t="e">
        <f t="shared" si="220"/>
        <v>#REF!</v>
      </c>
      <c r="TRK22" s="128" t="e">
        <f t="shared" si="220"/>
        <v>#REF!</v>
      </c>
      <c r="TRL22" s="128" t="e">
        <f t="shared" si="220"/>
        <v>#REF!</v>
      </c>
      <c r="TRM22" s="128" t="e">
        <f t="shared" si="220"/>
        <v>#REF!</v>
      </c>
      <c r="TRN22" s="128" t="e">
        <f t="shared" si="220"/>
        <v>#REF!</v>
      </c>
      <c r="TRO22" s="128" t="e">
        <f t="shared" si="220"/>
        <v>#REF!</v>
      </c>
      <c r="TRP22" s="128" t="e">
        <f t="shared" si="220"/>
        <v>#REF!</v>
      </c>
      <c r="TRQ22" s="128" t="e">
        <f t="shared" si="220"/>
        <v>#REF!</v>
      </c>
      <c r="TRR22" s="128" t="e">
        <f t="shared" si="220"/>
        <v>#REF!</v>
      </c>
      <c r="TRS22" s="128" t="e">
        <f t="shared" si="220"/>
        <v>#REF!</v>
      </c>
      <c r="TRT22" s="128" t="e">
        <f t="shared" si="220"/>
        <v>#REF!</v>
      </c>
      <c r="TRU22" s="128" t="e">
        <f t="shared" si="220"/>
        <v>#REF!</v>
      </c>
      <c r="TRV22" s="128" t="e">
        <f t="shared" si="220"/>
        <v>#REF!</v>
      </c>
      <c r="TRW22" s="128" t="e">
        <f t="shared" si="220"/>
        <v>#REF!</v>
      </c>
      <c r="TRX22" s="128" t="e">
        <f t="shared" si="220"/>
        <v>#REF!</v>
      </c>
      <c r="TRY22" s="128" t="e">
        <f t="shared" si="220"/>
        <v>#REF!</v>
      </c>
      <c r="TRZ22" s="128" t="e">
        <f t="shared" si="220"/>
        <v>#REF!</v>
      </c>
      <c r="TSA22" s="128" t="e">
        <f t="shared" si="220"/>
        <v>#REF!</v>
      </c>
      <c r="TSB22" s="128" t="e">
        <f t="shared" si="220"/>
        <v>#REF!</v>
      </c>
      <c r="TSC22" s="128" t="e">
        <f t="shared" si="220"/>
        <v>#REF!</v>
      </c>
      <c r="TSD22" s="128" t="e">
        <f t="shared" si="220"/>
        <v>#REF!</v>
      </c>
      <c r="TSE22" s="128" t="e">
        <f t="shared" si="220"/>
        <v>#REF!</v>
      </c>
      <c r="TSF22" s="128" t="e">
        <f t="shared" si="220"/>
        <v>#REF!</v>
      </c>
      <c r="TSG22" s="128" t="e">
        <f t="shared" si="220"/>
        <v>#REF!</v>
      </c>
      <c r="TSH22" s="128" t="e">
        <f t="shared" si="220"/>
        <v>#REF!</v>
      </c>
      <c r="TSI22" s="128" t="e">
        <f t="shared" si="220"/>
        <v>#REF!</v>
      </c>
      <c r="TSJ22" s="128" t="e">
        <f t="shared" si="220"/>
        <v>#REF!</v>
      </c>
      <c r="TSK22" s="128" t="e">
        <f t="shared" si="220"/>
        <v>#REF!</v>
      </c>
      <c r="TSL22" s="128" t="e">
        <f t="shared" si="220"/>
        <v>#REF!</v>
      </c>
      <c r="TSM22" s="128" t="e">
        <f t="shared" si="220"/>
        <v>#REF!</v>
      </c>
      <c r="TSN22" s="128" t="e">
        <f t="shared" si="220"/>
        <v>#REF!</v>
      </c>
      <c r="TSO22" s="128" t="e">
        <f t="shared" si="220"/>
        <v>#REF!</v>
      </c>
      <c r="TSP22" s="128" t="e">
        <f t="shared" si="220"/>
        <v>#REF!</v>
      </c>
      <c r="TSQ22" s="128" t="e">
        <f t="shared" si="220"/>
        <v>#REF!</v>
      </c>
      <c r="TSR22" s="128" t="e">
        <f t="shared" si="220"/>
        <v>#REF!</v>
      </c>
      <c r="TSS22" s="128" t="e">
        <f t="shared" si="220"/>
        <v>#REF!</v>
      </c>
      <c r="TST22" s="128" t="e">
        <f t="shared" si="220"/>
        <v>#REF!</v>
      </c>
      <c r="TSU22" s="128" t="e">
        <f t="shared" si="220"/>
        <v>#REF!</v>
      </c>
      <c r="TSV22" s="128" t="e">
        <f t="shared" si="220"/>
        <v>#REF!</v>
      </c>
      <c r="TSW22" s="128" t="e">
        <f t="shared" ref="TSW22:TVH22" si="221">TTC22</f>
        <v>#REF!</v>
      </c>
      <c r="TSX22" s="128" t="e">
        <f t="shared" si="221"/>
        <v>#REF!</v>
      </c>
      <c r="TSY22" s="128" t="e">
        <f t="shared" si="221"/>
        <v>#REF!</v>
      </c>
      <c r="TSZ22" s="128" t="e">
        <f t="shared" si="221"/>
        <v>#REF!</v>
      </c>
      <c r="TTA22" s="128" t="e">
        <f t="shared" si="221"/>
        <v>#REF!</v>
      </c>
      <c r="TTB22" s="128" t="e">
        <f t="shared" si="221"/>
        <v>#REF!</v>
      </c>
      <c r="TTC22" s="128" t="e">
        <f t="shared" si="221"/>
        <v>#REF!</v>
      </c>
      <c r="TTD22" s="128" t="e">
        <f t="shared" si="221"/>
        <v>#REF!</v>
      </c>
      <c r="TTE22" s="128" t="e">
        <f t="shared" si="221"/>
        <v>#REF!</v>
      </c>
      <c r="TTF22" s="128" t="e">
        <f t="shared" si="221"/>
        <v>#REF!</v>
      </c>
      <c r="TTG22" s="128" t="e">
        <f t="shared" si="221"/>
        <v>#REF!</v>
      </c>
      <c r="TTH22" s="128" t="e">
        <f t="shared" si="221"/>
        <v>#REF!</v>
      </c>
      <c r="TTI22" s="128" t="e">
        <f t="shared" si="221"/>
        <v>#REF!</v>
      </c>
      <c r="TTJ22" s="128" t="e">
        <f t="shared" si="221"/>
        <v>#REF!</v>
      </c>
      <c r="TTK22" s="128" t="e">
        <f t="shared" si="221"/>
        <v>#REF!</v>
      </c>
      <c r="TTL22" s="128" t="e">
        <f t="shared" si="221"/>
        <v>#REF!</v>
      </c>
      <c r="TTM22" s="128" t="e">
        <f t="shared" si="221"/>
        <v>#REF!</v>
      </c>
      <c r="TTN22" s="128" t="e">
        <f t="shared" si="221"/>
        <v>#REF!</v>
      </c>
      <c r="TTO22" s="128" t="e">
        <f t="shared" si="221"/>
        <v>#REF!</v>
      </c>
      <c r="TTP22" s="128" t="e">
        <f t="shared" si="221"/>
        <v>#REF!</v>
      </c>
      <c r="TTQ22" s="128" t="e">
        <f t="shared" si="221"/>
        <v>#REF!</v>
      </c>
      <c r="TTR22" s="128" t="e">
        <f t="shared" si="221"/>
        <v>#REF!</v>
      </c>
      <c r="TTS22" s="128" t="e">
        <f t="shared" si="221"/>
        <v>#REF!</v>
      </c>
      <c r="TTT22" s="128" t="e">
        <f t="shared" si="221"/>
        <v>#REF!</v>
      </c>
      <c r="TTU22" s="128" t="e">
        <f t="shared" si="221"/>
        <v>#REF!</v>
      </c>
      <c r="TTV22" s="128" t="e">
        <f t="shared" si="221"/>
        <v>#REF!</v>
      </c>
      <c r="TTW22" s="128" t="e">
        <f t="shared" si="221"/>
        <v>#REF!</v>
      </c>
      <c r="TTX22" s="128" t="e">
        <f t="shared" si="221"/>
        <v>#REF!</v>
      </c>
      <c r="TTY22" s="128" t="e">
        <f t="shared" si="221"/>
        <v>#REF!</v>
      </c>
      <c r="TTZ22" s="128" t="e">
        <f t="shared" si="221"/>
        <v>#REF!</v>
      </c>
      <c r="TUA22" s="128" t="e">
        <f t="shared" si="221"/>
        <v>#REF!</v>
      </c>
      <c r="TUB22" s="128" t="e">
        <f t="shared" si="221"/>
        <v>#REF!</v>
      </c>
      <c r="TUC22" s="128" t="e">
        <f t="shared" si="221"/>
        <v>#REF!</v>
      </c>
      <c r="TUD22" s="128" t="e">
        <f t="shared" si="221"/>
        <v>#REF!</v>
      </c>
      <c r="TUE22" s="128" t="e">
        <f t="shared" si="221"/>
        <v>#REF!</v>
      </c>
      <c r="TUF22" s="128" t="e">
        <f t="shared" si="221"/>
        <v>#REF!</v>
      </c>
      <c r="TUG22" s="128" t="e">
        <f t="shared" si="221"/>
        <v>#REF!</v>
      </c>
      <c r="TUH22" s="128" t="e">
        <f t="shared" si="221"/>
        <v>#REF!</v>
      </c>
      <c r="TUI22" s="128" t="e">
        <f t="shared" si="221"/>
        <v>#REF!</v>
      </c>
      <c r="TUJ22" s="128" t="e">
        <f t="shared" si="221"/>
        <v>#REF!</v>
      </c>
      <c r="TUK22" s="128" t="e">
        <f t="shared" si="221"/>
        <v>#REF!</v>
      </c>
      <c r="TUL22" s="128" t="e">
        <f t="shared" si="221"/>
        <v>#REF!</v>
      </c>
      <c r="TUM22" s="128" t="e">
        <f t="shared" si="221"/>
        <v>#REF!</v>
      </c>
      <c r="TUN22" s="128" t="e">
        <f t="shared" si="221"/>
        <v>#REF!</v>
      </c>
      <c r="TUO22" s="128" t="e">
        <f t="shared" si="221"/>
        <v>#REF!</v>
      </c>
      <c r="TUP22" s="128" t="e">
        <f t="shared" si="221"/>
        <v>#REF!</v>
      </c>
      <c r="TUQ22" s="128" t="e">
        <f t="shared" si="221"/>
        <v>#REF!</v>
      </c>
      <c r="TUR22" s="128" t="e">
        <f t="shared" si="221"/>
        <v>#REF!</v>
      </c>
      <c r="TUS22" s="128" t="e">
        <f t="shared" si="221"/>
        <v>#REF!</v>
      </c>
      <c r="TUT22" s="128" t="e">
        <f t="shared" si="221"/>
        <v>#REF!</v>
      </c>
      <c r="TUU22" s="128" t="e">
        <f t="shared" si="221"/>
        <v>#REF!</v>
      </c>
      <c r="TUV22" s="128" t="e">
        <f t="shared" si="221"/>
        <v>#REF!</v>
      </c>
      <c r="TUW22" s="128" t="e">
        <f t="shared" si="221"/>
        <v>#REF!</v>
      </c>
      <c r="TUX22" s="128" t="e">
        <f t="shared" si="221"/>
        <v>#REF!</v>
      </c>
      <c r="TUY22" s="128" t="e">
        <f t="shared" si="221"/>
        <v>#REF!</v>
      </c>
      <c r="TUZ22" s="128" t="e">
        <f t="shared" si="221"/>
        <v>#REF!</v>
      </c>
      <c r="TVA22" s="128" t="e">
        <f t="shared" si="221"/>
        <v>#REF!</v>
      </c>
      <c r="TVB22" s="128" t="e">
        <f t="shared" si="221"/>
        <v>#REF!</v>
      </c>
      <c r="TVC22" s="128" t="e">
        <f t="shared" si="221"/>
        <v>#REF!</v>
      </c>
      <c r="TVD22" s="128" t="e">
        <f t="shared" si="221"/>
        <v>#REF!</v>
      </c>
      <c r="TVE22" s="128" t="e">
        <f t="shared" si="221"/>
        <v>#REF!</v>
      </c>
      <c r="TVF22" s="128" t="e">
        <f t="shared" si="221"/>
        <v>#REF!</v>
      </c>
      <c r="TVG22" s="128" t="e">
        <f t="shared" si="221"/>
        <v>#REF!</v>
      </c>
      <c r="TVH22" s="128" t="e">
        <f t="shared" si="221"/>
        <v>#REF!</v>
      </c>
      <c r="TVI22" s="128" t="e">
        <f t="shared" ref="TVI22:TXT22" si="222">TVO22</f>
        <v>#REF!</v>
      </c>
      <c r="TVJ22" s="128" t="e">
        <f t="shared" si="222"/>
        <v>#REF!</v>
      </c>
      <c r="TVK22" s="128" t="e">
        <f t="shared" si="222"/>
        <v>#REF!</v>
      </c>
      <c r="TVL22" s="128" t="e">
        <f t="shared" si="222"/>
        <v>#REF!</v>
      </c>
      <c r="TVM22" s="128" t="e">
        <f t="shared" si="222"/>
        <v>#REF!</v>
      </c>
      <c r="TVN22" s="128" t="e">
        <f t="shared" si="222"/>
        <v>#REF!</v>
      </c>
      <c r="TVO22" s="128" t="e">
        <f t="shared" si="222"/>
        <v>#REF!</v>
      </c>
      <c r="TVP22" s="128" t="e">
        <f t="shared" si="222"/>
        <v>#REF!</v>
      </c>
      <c r="TVQ22" s="128" t="e">
        <f t="shared" si="222"/>
        <v>#REF!</v>
      </c>
      <c r="TVR22" s="128" t="e">
        <f t="shared" si="222"/>
        <v>#REF!</v>
      </c>
      <c r="TVS22" s="128" t="e">
        <f t="shared" si="222"/>
        <v>#REF!</v>
      </c>
      <c r="TVT22" s="128" t="e">
        <f t="shared" si="222"/>
        <v>#REF!</v>
      </c>
      <c r="TVU22" s="128" t="e">
        <f t="shared" si="222"/>
        <v>#REF!</v>
      </c>
      <c r="TVV22" s="128" t="e">
        <f t="shared" si="222"/>
        <v>#REF!</v>
      </c>
      <c r="TVW22" s="128" t="e">
        <f t="shared" si="222"/>
        <v>#REF!</v>
      </c>
      <c r="TVX22" s="128" t="e">
        <f t="shared" si="222"/>
        <v>#REF!</v>
      </c>
      <c r="TVY22" s="128" t="e">
        <f t="shared" si="222"/>
        <v>#REF!</v>
      </c>
      <c r="TVZ22" s="128" t="e">
        <f t="shared" si="222"/>
        <v>#REF!</v>
      </c>
      <c r="TWA22" s="128" t="e">
        <f t="shared" si="222"/>
        <v>#REF!</v>
      </c>
      <c r="TWB22" s="128" t="e">
        <f t="shared" si="222"/>
        <v>#REF!</v>
      </c>
      <c r="TWC22" s="128" t="e">
        <f t="shared" si="222"/>
        <v>#REF!</v>
      </c>
      <c r="TWD22" s="128" t="e">
        <f t="shared" si="222"/>
        <v>#REF!</v>
      </c>
      <c r="TWE22" s="128" t="e">
        <f t="shared" si="222"/>
        <v>#REF!</v>
      </c>
      <c r="TWF22" s="128" t="e">
        <f t="shared" si="222"/>
        <v>#REF!</v>
      </c>
      <c r="TWG22" s="128" t="e">
        <f t="shared" si="222"/>
        <v>#REF!</v>
      </c>
      <c r="TWH22" s="128" t="e">
        <f t="shared" si="222"/>
        <v>#REF!</v>
      </c>
      <c r="TWI22" s="128" t="e">
        <f t="shared" si="222"/>
        <v>#REF!</v>
      </c>
      <c r="TWJ22" s="128" t="e">
        <f t="shared" si="222"/>
        <v>#REF!</v>
      </c>
      <c r="TWK22" s="128" t="e">
        <f t="shared" si="222"/>
        <v>#REF!</v>
      </c>
      <c r="TWL22" s="128" t="e">
        <f t="shared" si="222"/>
        <v>#REF!</v>
      </c>
      <c r="TWM22" s="128" t="e">
        <f t="shared" si="222"/>
        <v>#REF!</v>
      </c>
      <c r="TWN22" s="128" t="e">
        <f t="shared" si="222"/>
        <v>#REF!</v>
      </c>
      <c r="TWO22" s="128" t="e">
        <f t="shared" si="222"/>
        <v>#REF!</v>
      </c>
      <c r="TWP22" s="128" t="e">
        <f t="shared" si="222"/>
        <v>#REF!</v>
      </c>
      <c r="TWQ22" s="128" t="e">
        <f t="shared" si="222"/>
        <v>#REF!</v>
      </c>
      <c r="TWR22" s="128" t="e">
        <f t="shared" si="222"/>
        <v>#REF!</v>
      </c>
      <c r="TWS22" s="128" t="e">
        <f t="shared" si="222"/>
        <v>#REF!</v>
      </c>
      <c r="TWT22" s="128" t="e">
        <f t="shared" si="222"/>
        <v>#REF!</v>
      </c>
      <c r="TWU22" s="128" t="e">
        <f t="shared" si="222"/>
        <v>#REF!</v>
      </c>
      <c r="TWV22" s="128" t="e">
        <f t="shared" si="222"/>
        <v>#REF!</v>
      </c>
      <c r="TWW22" s="128" t="e">
        <f t="shared" si="222"/>
        <v>#REF!</v>
      </c>
      <c r="TWX22" s="128" t="e">
        <f t="shared" si="222"/>
        <v>#REF!</v>
      </c>
      <c r="TWY22" s="128" t="e">
        <f t="shared" si="222"/>
        <v>#REF!</v>
      </c>
      <c r="TWZ22" s="128" t="e">
        <f t="shared" si="222"/>
        <v>#REF!</v>
      </c>
      <c r="TXA22" s="128" t="e">
        <f t="shared" si="222"/>
        <v>#REF!</v>
      </c>
      <c r="TXB22" s="128" t="e">
        <f t="shared" si="222"/>
        <v>#REF!</v>
      </c>
      <c r="TXC22" s="128" t="e">
        <f t="shared" si="222"/>
        <v>#REF!</v>
      </c>
      <c r="TXD22" s="128" t="e">
        <f t="shared" si="222"/>
        <v>#REF!</v>
      </c>
      <c r="TXE22" s="128" t="e">
        <f t="shared" si="222"/>
        <v>#REF!</v>
      </c>
      <c r="TXF22" s="128" t="e">
        <f t="shared" si="222"/>
        <v>#REF!</v>
      </c>
      <c r="TXG22" s="128" t="e">
        <f t="shared" si="222"/>
        <v>#REF!</v>
      </c>
      <c r="TXH22" s="128" t="e">
        <f t="shared" si="222"/>
        <v>#REF!</v>
      </c>
      <c r="TXI22" s="128" t="e">
        <f t="shared" si="222"/>
        <v>#REF!</v>
      </c>
      <c r="TXJ22" s="128" t="e">
        <f t="shared" si="222"/>
        <v>#REF!</v>
      </c>
      <c r="TXK22" s="128" t="e">
        <f t="shared" si="222"/>
        <v>#REF!</v>
      </c>
      <c r="TXL22" s="128" t="e">
        <f t="shared" si="222"/>
        <v>#REF!</v>
      </c>
      <c r="TXM22" s="128" t="e">
        <f t="shared" si="222"/>
        <v>#REF!</v>
      </c>
      <c r="TXN22" s="128" t="e">
        <f t="shared" si="222"/>
        <v>#REF!</v>
      </c>
      <c r="TXO22" s="128" t="e">
        <f t="shared" si="222"/>
        <v>#REF!</v>
      </c>
      <c r="TXP22" s="128" t="e">
        <f t="shared" si="222"/>
        <v>#REF!</v>
      </c>
      <c r="TXQ22" s="128" t="e">
        <f t="shared" si="222"/>
        <v>#REF!</v>
      </c>
      <c r="TXR22" s="128" t="e">
        <f t="shared" si="222"/>
        <v>#REF!</v>
      </c>
      <c r="TXS22" s="128" t="e">
        <f t="shared" si="222"/>
        <v>#REF!</v>
      </c>
      <c r="TXT22" s="128" t="e">
        <f t="shared" si="222"/>
        <v>#REF!</v>
      </c>
      <c r="TXU22" s="128" t="e">
        <f t="shared" ref="TXU22:UAF22" si="223">TYA22</f>
        <v>#REF!</v>
      </c>
      <c r="TXV22" s="128" t="e">
        <f t="shared" si="223"/>
        <v>#REF!</v>
      </c>
      <c r="TXW22" s="128" t="e">
        <f t="shared" si="223"/>
        <v>#REF!</v>
      </c>
      <c r="TXX22" s="128" t="e">
        <f t="shared" si="223"/>
        <v>#REF!</v>
      </c>
      <c r="TXY22" s="128" t="e">
        <f t="shared" si="223"/>
        <v>#REF!</v>
      </c>
      <c r="TXZ22" s="128" t="e">
        <f t="shared" si="223"/>
        <v>#REF!</v>
      </c>
      <c r="TYA22" s="128" t="e">
        <f t="shared" si="223"/>
        <v>#REF!</v>
      </c>
      <c r="TYB22" s="128" t="e">
        <f t="shared" si="223"/>
        <v>#REF!</v>
      </c>
      <c r="TYC22" s="128" t="e">
        <f t="shared" si="223"/>
        <v>#REF!</v>
      </c>
      <c r="TYD22" s="128" t="e">
        <f t="shared" si="223"/>
        <v>#REF!</v>
      </c>
      <c r="TYE22" s="128" t="e">
        <f t="shared" si="223"/>
        <v>#REF!</v>
      </c>
      <c r="TYF22" s="128" t="e">
        <f t="shared" si="223"/>
        <v>#REF!</v>
      </c>
      <c r="TYG22" s="128" t="e">
        <f t="shared" si="223"/>
        <v>#REF!</v>
      </c>
      <c r="TYH22" s="128" t="e">
        <f t="shared" si="223"/>
        <v>#REF!</v>
      </c>
      <c r="TYI22" s="128" t="e">
        <f t="shared" si="223"/>
        <v>#REF!</v>
      </c>
      <c r="TYJ22" s="128" t="e">
        <f t="shared" si="223"/>
        <v>#REF!</v>
      </c>
      <c r="TYK22" s="128" t="e">
        <f t="shared" si="223"/>
        <v>#REF!</v>
      </c>
      <c r="TYL22" s="128" t="e">
        <f t="shared" si="223"/>
        <v>#REF!</v>
      </c>
      <c r="TYM22" s="128" t="e">
        <f t="shared" si="223"/>
        <v>#REF!</v>
      </c>
      <c r="TYN22" s="128" t="e">
        <f t="shared" si="223"/>
        <v>#REF!</v>
      </c>
      <c r="TYO22" s="128" t="e">
        <f t="shared" si="223"/>
        <v>#REF!</v>
      </c>
      <c r="TYP22" s="128" t="e">
        <f t="shared" si="223"/>
        <v>#REF!</v>
      </c>
      <c r="TYQ22" s="128" t="e">
        <f t="shared" si="223"/>
        <v>#REF!</v>
      </c>
      <c r="TYR22" s="128" t="e">
        <f t="shared" si="223"/>
        <v>#REF!</v>
      </c>
      <c r="TYS22" s="128" t="e">
        <f t="shared" si="223"/>
        <v>#REF!</v>
      </c>
      <c r="TYT22" s="128" t="e">
        <f t="shared" si="223"/>
        <v>#REF!</v>
      </c>
      <c r="TYU22" s="128" t="e">
        <f t="shared" si="223"/>
        <v>#REF!</v>
      </c>
      <c r="TYV22" s="128" t="e">
        <f t="shared" si="223"/>
        <v>#REF!</v>
      </c>
      <c r="TYW22" s="128" t="e">
        <f t="shared" si="223"/>
        <v>#REF!</v>
      </c>
      <c r="TYX22" s="128" t="e">
        <f t="shared" si="223"/>
        <v>#REF!</v>
      </c>
      <c r="TYY22" s="128" t="e">
        <f t="shared" si="223"/>
        <v>#REF!</v>
      </c>
      <c r="TYZ22" s="128" t="e">
        <f t="shared" si="223"/>
        <v>#REF!</v>
      </c>
      <c r="TZA22" s="128" t="e">
        <f t="shared" si="223"/>
        <v>#REF!</v>
      </c>
      <c r="TZB22" s="128" t="e">
        <f t="shared" si="223"/>
        <v>#REF!</v>
      </c>
      <c r="TZC22" s="128" t="e">
        <f t="shared" si="223"/>
        <v>#REF!</v>
      </c>
      <c r="TZD22" s="128" t="e">
        <f t="shared" si="223"/>
        <v>#REF!</v>
      </c>
      <c r="TZE22" s="128" t="e">
        <f t="shared" si="223"/>
        <v>#REF!</v>
      </c>
      <c r="TZF22" s="128" t="e">
        <f t="shared" si="223"/>
        <v>#REF!</v>
      </c>
      <c r="TZG22" s="128" t="e">
        <f t="shared" si="223"/>
        <v>#REF!</v>
      </c>
      <c r="TZH22" s="128" t="e">
        <f t="shared" si="223"/>
        <v>#REF!</v>
      </c>
      <c r="TZI22" s="128" t="e">
        <f t="shared" si="223"/>
        <v>#REF!</v>
      </c>
      <c r="TZJ22" s="128" t="e">
        <f t="shared" si="223"/>
        <v>#REF!</v>
      </c>
      <c r="TZK22" s="128" t="e">
        <f t="shared" si="223"/>
        <v>#REF!</v>
      </c>
      <c r="TZL22" s="128" t="e">
        <f t="shared" si="223"/>
        <v>#REF!</v>
      </c>
      <c r="TZM22" s="128" t="e">
        <f t="shared" si="223"/>
        <v>#REF!</v>
      </c>
      <c r="TZN22" s="128" t="e">
        <f t="shared" si="223"/>
        <v>#REF!</v>
      </c>
      <c r="TZO22" s="128" t="e">
        <f t="shared" si="223"/>
        <v>#REF!</v>
      </c>
      <c r="TZP22" s="128" t="e">
        <f t="shared" si="223"/>
        <v>#REF!</v>
      </c>
      <c r="TZQ22" s="128" t="e">
        <f t="shared" si="223"/>
        <v>#REF!</v>
      </c>
      <c r="TZR22" s="128" t="e">
        <f t="shared" si="223"/>
        <v>#REF!</v>
      </c>
      <c r="TZS22" s="128" t="e">
        <f t="shared" si="223"/>
        <v>#REF!</v>
      </c>
      <c r="TZT22" s="128" t="e">
        <f t="shared" si="223"/>
        <v>#REF!</v>
      </c>
      <c r="TZU22" s="128" t="e">
        <f t="shared" si="223"/>
        <v>#REF!</v>
      </c>
      <c r="TZV22" s="128" t="e">
        <f t="shared" si="223"/>
        <v>#REF!</v>
      </c>
      <c r="TZW22" s="128" t="e">
        <f t="shared" si="223"/>
        <v>#REF!</v>
      </c>
      <c r="TZX22" s="128" t="e">
        <f t="shared" si="223"/>
        <v>#REF!</v>
      </c>
      <c r="TZY22" s="128" t="e">
        <f t="shared" si="223"/>
        <v>#REF!</v>
      </c>
      <c r="TZZ22" s="128" t="e">
        <f t="shared" si="223"/>
        <v>#REF!</v>
      </c>
      <c r="UAA22" s="128" t="e">
        <f t="shared" si="223"/>
        <v>#REF!</v>
      </c>
      <c r="UAB22" s="128" t="e">
        <f t="shared" si="223"/>
        <v>#REF!</v>
      </c>
      <c r="UAC22" s="128" t="e">
        <f t="shared" si="223"/>
        <v>#REF!</v>
      </c>
      <c r="UAD22" s="128" t="e">
        <f t="shared" si="223"/>
        <v>#REF!</v>
      </c>
      <c r="UAE22" s="128" t="e">
        <f t="shared" si="223"/>
        <v>#REF!</v>
      </c>
      <c r="UAF22" s="128" t="e">
        <f t="shared" si="223"/>
        <v>#REF!</v>
      </c>
      <c r="UAG22" s="128" t="e">
        <f t="shared" ref="UAG22:UCR22" si="224">UAM22</f>
        <v>#REF!</v>
      </c>
      <c r="UAH22" s="128" t="e">
        <f t="shared" si="224"/>
        <v>#REF!</v>
      </c>
      <c r="UAI22" s="128" t="e">
        <f t="shared" si="224"/>
        <v>#REF!</v>
      </c>
      <c r="UAJ22" s="128" t="e">
        <f t="shared" si="224"/>
        <v>#REF!</v>
      </c>
      <c r="UAK22" s="128" t="e">
        <f t="shared" si="224"/>
        <v>#REF!</v>
      </c>
      <c r="UAL22" s="128" t="e">
        <f t="shared" si="224"/>
        <v>#REF!</v>
      </c>
      <c r="UAM22" s="128" t="e">
        <f t="shared" si="224"/>
        <v>#REF!</v>
      </c>
      <c r="UAN22" s="128" t="e">
        <f t="shared" si="224"/>
        <v>#REF!</v>
      </c>
      <c r="UAO22" s="128" t="e">
        <f t="shared" si="224"/>
        <v>#REF!</v>
      </c>
      <c r="UAP22" s="128" t="e">
        <f t="shared" si="224"/>
        <v>#REF!</v>
      </c>
      <c r="UAQ22" s="128" t="e">
        <f t="shared" si="224"/>
        <v>#REF!</v>
      </c>
      <c r="UAR22" s="128" t="e">
        <f t="shared" si="224"/>
        <v>#REF!</v>
      </c>
      <c r="UAS22" s="128" t="e">
        <f t="shared" si="224"/>
        <v>#REF!</v>
      </c>
      <c r="UAT22" s="128" t="e">
        <f t="shared" si="224"/>
        <v>#REF!</v>
      </c>
      <c r="UAU22" s="128" t="e">
        <f t="shared" si="224"/>
        <v>#REF!</v>
      </c>
      <c r="UAV22" s="128" t="e">
        <f t="shared" si="224"/>
        <v>#REF!</v>
      </c>
      <c r="UAW22" s="128" t="e">
        <f t="shared" si="224"/>
        <v>#REF!</v>
      </c>
      <c r="UAX22" s="128" t="e">
        <f t="shared" si="224"/>
        <v>#REF!</v>
      </c>
      <c r="UAY22" s="128" t="e">
        <f t="shared" si="224"/>
        <v>#REF!</v>
      </c>
      <c r="UAZ22" s="128" t="e">
        <f t="shared" si="224"/>
        <v>#REF!</v>
      </c>
      <c r="UBA22" s="128" t="e">
        <f t="shared" si="224"/>
        <v>#REF!</v>
      </c>
      <c r="UBB22" s="128" t="e">
        <f t="shared" si="224"/>
        <v>#REF!</v>
      </c>
      <c r="UBC22" s="128" t="e">
        <f t="shared" si="224"/>
        <v>#REF!</v>
      </c>
      <c r="UBD22" s="128" t="e">
        <f t="shared" si="224"/>
        <v>#REF!</v>
      </c>
      <c r="UBE22" s="128" t="e">
        <f t="shared" si="224"/>
        <v>#REF!</v>
      </c>
      <c r="UBF22" s="128" t="e">
        <f t="shared" si="224"/>
        <v>#REF!</v>
      </c>
      <c r="UBG22" s="128" t="e">
        <f t="shared" si="224"/>
        <v>#REF!</v>
      </c>
      <c r="UBH22" s="128" t="e">
        <f t="shared" si="224"/>
        <v>#REF!</v>
      </c>
      <c r="UBI22" s="128" t="e">
        <f t="shared" si="224"/>
        <v>#REF!</v>
      </c>
      <c r="UBJ22" s="128" t="e">
        <f t="shared" si="224"/>
        <v>#REF!</v>
      </c>
      <c r="UBK22" s="128" t="e">
        <f t="shared" si="224"/>
        <v>#REF!</v>
      </c>
      <c r="UBL22" s="128" t="e">
        <f t="shared" si="224"/>
        <v>#REF!</v>
      </c>
      <c r="UBM22" s="128" t="e">
        <f t="shared" si="224"/>
        <v>#REF!</v>
      </c>
      <c r="UBN22" s="128" t="e">
        <f t="shared" si="224"/>
        <v>#REF!</v>
      </c>
      <c r="UBO22" s="128" t="e">
        <f t="shared" si="224"/>
        <v>#REF!</v>
      </c>
      <c r="UBP22" s="128" t="e">
        <f t="shared" si="224"/>
        <v>#REF!</v>
      </c>
      <c r="UBQ22" s="128" t="e">
        <f t="shared" si="224"/>
        <v>#REF!</v>
      </c>
      <c r="UBR22" s="128" t="e">
        <f t="shared" si="224"/>
        <v>#REF!</v>
      </c>
      <c r="UBS22" s="128" t="e">
        <f t="shared" si="224"/>
        <v>#REF!</v>
      </c>
      <c r="UBT22" s="128" t="e">
        <f t="shared" si="224"/>
        <v>#REF!</v>
      </c>
      <c r="UBU22" s="128" t="e">
        <f t="shared" si="224"/>
        <v>#REF!</v>
      </c>
      <c r="UBV22" s="128" t="e">
        <f t="shared" si="224"/>
        <v>#REF!</v>
      </c>
      <c r="UBW22" s="128" t="e">
        <f t="shared" si="224"/>
        <v>#REF!</v>
      </c>
      <c r="UBX22" s="128" t="e">
        <f t="shared" si="224"/>
        <v>#REF!</v>
      </c>
      <c r="UBY22" s="128" t="e">
        <f t="shared" si="224"/>
        <v>#REF!</v>
      </c>
      <c r="UBZ22" s="128" t="e">
        <f t="shared" si="224"/>
        <v>#REF!</v>
      </c>
      <c r="UCA22" s="128" t="e">
        <f t="shared" si="224"/>
        <v>#REF!</v>
      </c>
      <c r="UCB22" s="128" t="e">
        <f t="shared" si="224"/>
        <v>#REF!</v>
      </c>
      <c r="UCC22" s="128" t="e">
        <f t="shared" si="224"/>
        <v>#REF!</v>
      </c>
      <c r="UCD22" s="128" t="e">
        <f t="shared" si="224"/>
        <v>#REF!</v>
      </c>
      <c r="UCE22" s="128" t="e">
        <f t="shared" si="224"/>
        <v>#REF!</v>
      </c>
      <c r="UCF22" s="128" t="e">
        <f t="shared" si="224"/>
        <v>#REF!</v>
      </c>
      <c r="UCG22" s="128" t="e">
        <f t="shared" si="224"/>
        <v>#REF!</v>
      </c>
      <c r="UCH22" s="128" t="e">
        <f t="shared" si="224"/>
        <v>#REF!</v>
      </c>
      <c r="UCI22" s="128" t="e">
        <f t="shared" si="224"/>
        <v>#REF!</v>
      </c>
      <c r="UCJ22" s="128" t="e">
        <f t="shared" si="224"/>
        <v>#REF!</v>
      </c>
      <c r="UCK22" s="128" t="e">
        <f t="shared" si="224"/>
        <v>#REF!</v>
      </c>
      <c r="UCL22" s="128" t="e">
        <f t="shared" si="224"/>
        <v>#REF!</v>
      </c>
      <c r="UCM22" s="128" t="e">
        <f t="shared" si="224"/>
        <v>#REF!</v>
      </c>
      <c r="UCN22" s="128" t="e">
        <f t="shared" si="224"/>
        <v>#REF!</v>
      </c>
      <c r="UCO22" s="128" t="e">
        <f t="shared" si="224"/>
        <v>#REF!</v>
      </c>
      <c r="UCP22" s="128" t="e">
        <f t="shared" si="224"/>
        <v>#REF!</v>
      </c>
      <c r="UCQ22" s="128" t="e">
        <f t="shared" si="224"/>
        <v>#REF!</v>
      </c>
      <c r="UCR22" s="128" t="e">
        <f t="shared" si="224"/>
        <v>#REF!</v>
      </c>
      <c r="UCS22" s="128" t="e">
        <f t="shared" ref="UCS22:UFD22" si="225">UCY22</f>
        <v>#REF!</v>
      </c>
      <c r="UCT22" s="128" t="e">
        <f t="shared" si="225"/>
        <v>#REF!</v>
      </c>
      <c r="UCU22" s="128" t="e">
        <f t="shared" si="225"/>
        <v>#REF!</v>
      </c>
      <c r="UCV22" s="128" t="e">
        <f t="shared" si="225"/>
        <v>#REF!</v>
      </c>
      <c r="UCW22" s="128" t="e">
        <f t="shared" si="225"/>
        <v>#REF!</v>
      </c>
      <c r="UCX22" s="128" t="e">
        <f t="shared" si="225"/>
        <v>#REF!</v>
      </c>
      <c r="UCY22" s="128" t="e">
        <f t="shared" si="225"/>
        <v>#REF!</v>
      </c>
      <c r="UCZ22" s="128" t="e">
        <f t="shared" si="225"/>
        <v>#REF!</v>
      </c>
      <c r="UDA22" s="128" t="e">
        <f t="shared" si="225"/>
        <v>#REF!</v>
      </c>
      <c r="UDB22" s="128" t="e">
        <f t="shared" si="225"/>
        <v>#REF!</v>
      </c>
      <c r="UDC22" s="128" t="e">
        <f t="shared" si="225"/>
        <v>#REF!</v>
      </c>
      <c r="UDD22" s="128" t="e">
        <f t="shared" si="225"/>
        <v>#REF!</v>
      </c>
      <c r="UDE22" s="128" t="e">
        <f t="shared" si="225"/>
        <v>#REF!</v>
      </c>
      <c r="UDF22" s="128" t="e">
        <f t="shared" si="225"/>
        <v>#REF!</v>
      </c>
      <c r="UDG22" s="128" t="e">
        <f t="shared" si="225"/>
        <v>#REF!</v>
      </c>
      <c r="UDH22" s="128" t="e">
        <f t="shared" si="225"/>
        <v>#REF!</v>
      </c>
      <c r="UDI22" s="128" t="e">
        <f t="shared" si="225"/>
        <v>#REF!</v>
      </c>
      <c r="UDJ22" s="128" t="e">
        <f t="shared" si="225"/>
        <v>#REF!</v>
      </c>
      <c r="UDK22" s="128" t="e">
        <f t="shared" si="225"/>
        <v>#REF!</v>
      </c>
      <c r="UDL22" s="128" t="e">
        <f t="shared" si="225"/>
        <v>#REF!</v>
      </c>
      <c r="UDM22" s="128" t="e">
        <f t="shared" si="225"/>
        <v>#REF!</v>
      </c>
      <c r="UDN22" s="128" t="e">
        <f t="shared" si="225"/>
        <v>#REF!</v>
      </c>
      <c r="UDO22" s="128" t="e">
        <f t="shared" si="225"/>
        <v>#REF!</v>
      </c>
      <c r="UDP22" s="128" t="e">
        <f t="shared" si="225"/>
        <v>#REF!</v>
      </c>
      <c r="UDQ22" s="128" t="e">
        <f t="shared" si="225"/>
        <v>#REF!</v>
      </c>
      <c r="UDR22" s="128" t="e">
        <f t="shared" si="225"/>
        <v>#REF!</v>
      </c>
      <c r="UDS22" s="128" t="e">
        <f t="shared" si="225"/>
        <v>#REF!</v>
      </c>
      <c r="UDT22" s="128" t="e">
        <f t="shared" si="225"/>
        <v>#REF!</v>
      </c>
      <c r="UDU22" s="128" t="e">
        <f t="shared" si="225"/>
        <v>#REF!</v>
      </c>
      <c r="UDV22" s="128" t="e">
        <f t="shared" si="225"/>
        <v>#REF!</v>
      </c>
      <c r="UDW22" s="128" t="e">
        <f t="shared" si="225"/>
        <v>#REF!</v>
      </c>
      <c r="UDX22" s="128" t="e">
        <f t="shared" si="225"/>
        <v>#REF!</v>
      </c>
      <c r="UDY22" s="128" t="e">
        <f t="shared" si="225"/>
        <v>#REF!</v>
      </c>
      <c r="UDZ22" s="128" t="e">
        <f t="shared" si="225"/>
        <v>#REF!</v>
      </c>
      <c r="UEA22" s="128" t="e">
        <f t="shared" si="225"/>
        <v>#REF!</v>
      </c>
      <c r="UEB22" s="128" t="e">
        <f t="shared" si="225"/>
        <v>#REF!</v>
      </c>
      <c r="UEC22" s="128" t="e">
        <f t="shared" si="225"/>
        <v>#REF!</v>
      </c>
      <c r="UED22" s="128" t="e">
        <f t="shared" si="225"/>
        <v>#REF!</v>
      </c>
      <c r="UEE22" s="128" t="e">
        <f t="shared" si="225"/>
        <v>#REF!</v>
      </c>
      <c r="UEF22" s="128" t="e">
        <f t="shared" si="225"/>
        <v>#REF!</v>
      </c>
      <c r="UEG22" s="128" t="e">
        <f t="shared" si="225"/>
        <v>#REF!</v>
      </c>
      <c r="UEH22" s="128" t="e">
        <f t="shared" si="225"/>
        <v>#REF!</v>
      </c>
      <c r="UEI22" s="128" t="e">
        <f t="shared" si="225"/>
        <v>#REF!</v>
      </c>
      <c r="UEJ22" s="128" t="e">
        <f t="shared" si="225"/>
        <v>#REF!</v>
      </c>
      <c r="UEK22" s="128" t="e">
        <f t="shared" si="225"/>
        <v>#REF!</v>
      </c>
      <c r="UEL22" s="128" t="e">
        <f t="shared" si="225"/>
        <v>#REF!</v>
      </c>
      <c r="UEM22" s="128" t="e">
        <f t="shared" si="225"/>
        <v>#REF!</v>
      </c>
      <c r="UEN22" s="128" t="e">
        <f t="shared" si="225"/>
        <v>#REF!</v>
      </c>
      <c r="UEO22" s="128" t="e">
        <f t="shared" si="225"/>
        <v>#REF!</v>
      </c>
      <c r="UEP22" s="128" t="e">
        <f t="shared" si="225"/>
        <v>#REF!</v>
      </c>
      <c r="UEQ22" s="128" t="e">
        <f t="shared" si="225"/>
        <v>#REF!</v>
      </c>
      <c r="UER22" s="128" t="e">
        <f t="shared" si="225"/>
        <v>#REF!</v>
      </c>
      <c r="UES22" s="128" t="e">
        <f t="shared" si="225"/>
        <v>#REF!</v>
      </c>
      <c r="UET22" s="128" t="e">
        <f t="shared" si="225"/>
        <v>#REF!</v>
      </c>
      <c r="UEU22" s="128" t="e">
        <f t="shared" si="225"/>
        <v>#REF!</v>
      </c>
      <c r="UEV22" s="128" t="e">
        <f t="shared" si="225"/>
        <v>#REF!</v>
      </c>
      <c r="UEW22" s="128" t="e">
        <f t="shared" si="225"/>
        <v>#REF!</v>
      </c>
      <c r="UEX22" s="128" t="e">
        <f t="shared" si="225"/>
        <v>#REF!</v>
      </c>
      <c r="UEY22" s="128" t="e">
        <f t="shared" si="225"/>
        <v>#REF!</v>
      </c>
      <c r="UEZ22" s="128" t="e">
        <f t="shared" si="225"/>
        <v>#REF!</v>
      </c>
      <c r="UFA22" s="128" t="e">
        <f t="shared" si="225"/>
        <v>#REF!</v>
      </c>
      <c r="UFB22" s="128" t="e">
        <f t="shared" si="225"/>
        <v>#REF!</v>
      </c>
      <c r="UFC22" s="128" t="e">
        <f t="shared" si="225"/>
        <v>#REF!</v>
      </c>
      <c r="UFD22" s="128" t="e">
        <f t="shared" si="225"/>
        <v>#REF!</v>
      </c>
      <c r="UFE22" s="128" t="e">
        <f t="shared" ref="UFE22:UHP22" si="226">UFK22</f>
        <v>#REF!</v>
      </c>
      <c r="UFF22" s="128" t="e">
        <f t="shared" si="226"/>
        <v>#REF!</v>
      </c>
      <c r="UFG22" s="128" t="e">
        <f t="shared" si="226"/>
        <v>#REF!</v>
      </c>
      <c r="UFH22" s="128" t="e">
        <f t="shared" si="226"/>
        <v>#REF!</v>
      </c>
      <c r="UFI22" s="128" t="e">
        <f t="shared" si="226"/>
        <v>#REF!</v>
      </c>
      <c r="UFJ22" s="128" t="e">
        <f t="shared" si="226"/>
        <v>#REF!</v>
      </c>
      <c r="UFK22" s="128" t="e">
        <f t="shared" si="226"/>
        <v>#REF!</v>
      </c>
      <c r="UFL22" s="128" t="e">
        <f t="shared" si="226"/>
        <v>#REF!</v>
      </c>
      <c r="UFM22" s="128" t="e">
        <f t="shared" si="226"/>
        <v>#REF!</v>
      </c>
      <c r="UFN22" s="128" t="e">
        <f t="shared" si="226"/>
        <v>#REF!</v>
      </c>
      <c r="UFO22" s="128" t="e">
        <f t="shared" si="226"/>
        <v>#REF!</v>
      </c>
      <c r="UFP22" s="128" t="e">
        <f t="shared" si="226"/>
        <v>#REF!</v>
      </c>
      <c r="UFQ22" s="128" t="e">
        <f t="shared" si="226"/>
        <v>#REF!</v>
      </c>
      <c r="UFR22" s="128" t="e">
        <f t="shared" si="226"/>
        <v>#REF!</v>
      </c>
      <c r="UFS22" s="128" t="e">
        <f t="shared" si="226"/>
        <v>#REF!</v>
      </c>
      <c r="UFT22" s="128" t="e">
        <f t="shared" si="226"/>
        <v>#REF!</v>
      </c>
      <c r="UFU22" s="128" t="e">
        <f t="shared" si="226"/>
        <v>#REF!</v>
      </c>
      <c r="UFV22" s="128" t="e">
        <f t="shared" si="226"/>
        <v>#REF!</v>
      </c>
      <c r="UFW22" s="128" t="e">
        <f t="shared" si="226"/>
        <v>#REF!</v>
      </c>
      <c r="UFX22" s="128" t="e">
        <f t="shared" si="226"/>
        <v>#REF!</v>
      </c>
      <c r="UFY22" s="128" t="e">
        <f t="shared" si="226"/>
        <v>#REF!</v>
      </c>
      <c r="UFZ22" s="128" t="e">
        <f t="shared" si="226"/>
        <v>#REF!</v>
      </c>
      <c r="UGA22" s="128" t="e">
        <f t="shared" si="226"/>
        <v>#REF!</v>
      </c>
      <c r="UGB22" s="128" t="e">
        <f t="shared" si="226"/>
        <v>#REF!</v>
      </c>
      <c r="UGC22" s="128" t="e">
        <f t="shared" si="226"/>
        <v>#REF!</v>
      </c>
      <c r="UGD22" s="128" t="e">
        <f t="shared" si="226"/>
        <v>#REF!</v>
      </c>
      <c r="UGE22" s="128" t="e">
        <f t="shared" si="226"/>
        <v>#REF!</v>
      </c>
      <c r="UGF22" s="128" t="e">
        <f t="shared" si="226"/>
        <v>#REF!</v>
      </c>
      <c r="UGG22" s="128" t="e">
        <f t="shared" si="226"/>
        <v>#REF!</v>
      </c>
      <c r="UGH22" s="128" t="e">
        <f t="shared" si="226"/>
        <v>#REF!</v>
      </c>
      <c r="UGI22" s="128" t="e">
        <f t="shared" si="226"/>
        <v>#REF!</v>
      </c>
      <c r="UGJ22" s="128" t="e">
        <f t="shared" si="226"/>
        <v>#REF!</v>
      </c>
      <c r="UGK22" s="128" t="e">
        <f t="shared" si="226"/>
        <v>#REF!</v>
      </c>
      <c r="UGL22" s="128" t="e">
        <f t="shared" si="226"/>
        <v>#REF!</v>
      </c>
      <c r="UGM22" s="128" t="e">
        <f t="shared" si="226"/>
        <v>#REF!</v>
      </c>
      <c r="UGN22" s="128" t="e">
        <f t="shared" si="226"/>
        <v>#REF!</v>
      </c>
      <c r="UGO22" s="128" t="e">
        <f t="shared" si="226"/>
        <v>#REF!</v>
      </c>
      <c r="UGP22" s="128" t="e">
        <f t="shared" si="226"/>
        <v>#REF!</v>
      </c>
      <c r="UGQ22" s="128" t="e">
        <f t="shared" si="226"/>
        <v>#REF!</v>
      </c>
      <c r="UGR22" s="128" t="e">
        <f t="shared" si="226"/>
        <v>#REF!</v>
      </c>
      <c r="UGS22" s="128" t="e">
        <f t="shared" si="226"/>
        <v>#REF!</v>
      </c>
      <c r="UGT22" s="128" t="e">
        <f t="shared" si="226"/>
        <v>#REF!</v>
      </c>
      <c r="UGU22" s="128" t="e">
        <f t="shared" si="226"/>
        <v>#REF!</v>
      </c>
      <c r="UGV22" s="128" t="e">
        <f t="shared" si="226"/>
        <v>#REF!</v>
      </c>
      <c r="UGW22" s="128" t="e">
        <f t="shared" si="226"/>
        <v>#REF!</v>
      </c>
      <c r="UGX22" s="128" t="e">
        <f t="shared" si="226"/>
        <v>#REF!</v>
      </c>
      <c r="UGY22" s="128" t="e">
        <f t="shared" si="226"/>
        <v>#REF!</v>
      </c>
      <c r="UGZ22" s="128" t="e">
        <f t="shared" si="226"/>
        <v>#REF!</v>
      </c>
      <c r="UHA22" s="128" t="e">
        <f t="shared" si="226"/>
        <v>#REF!</v>
      </c>
      <c r="UHB22" s="128" t="e">
        <f t="shared" si="226"/>
        <v>#REF!</v>
      </c>
      <c r="UHC22" s="128" t="e">
        <f t="shared" si="226"/>
        <v>#REF!</v>
      </c>
      <c r="UHD22" s="128" t="e">
        <f t="shared" si="226"/>
        <v>#REF!</v>
      </c>
      <c r="UHE22" s="128" t="e">
        <f t="shared" si="226"/>
        <v>#REF!</v>
      </c>
      <c r="UHF22" s="128" t="e">
        <f t="shared" si="226"/>
        <v>#REF!</v>
      </c>
      <c r="UHG22" s="128" t="e">
        <f t="shared" si="226"/>
        <v>#REF!</v>
      </c>
      <c r="UHH22" s="128" t="e">
        <f t="shared" si="226"/>
        <v>#REF!</v>
      </c>
      <c r="UHI22" s="128" t="e">
        <f t="shared" si="226"/>
        <v>#REF!</v>
      </c>
      <c r="UHJ22" s="128" t="e">
        <f t="shared" si="226"/>
        <v>#REF!</v>
      </c>
      <c r="UHK22" s="128" t="e">
        <f t="shared" si="226"/>
        <v>#REF!</v>
      </c>
      <c r="UHL22" s="128" t="e">
        <f t="shared" si="226"/>
        <v>#REF!</v>
      </c>
      <c r="UHM22" s="128" t="e">
        <f t="shared" si="226"/>
        <v>#REF!</v>
      </c>
      <c r="UHN22" s="128" t="e">
        <f t="shared" si="226"/>
        <v>#REF!</v>
      </c>
      <c r="UHO22" s="128" t="e">
        <f t="shared" si="226"/>
        <v>#REF!</v>
      </c>
      <c r="UHP22" s="128" t="e">
        <f t="shared" si="226"/>
        <v>#REF!</v>
      </c>
      <c r="UHQ22" s="128" t="e">
        <f t="shared" ref="UHQ22:UKB22" si="227">UHW22</f>
        <v>#REF!</v>
      </c>
      <c r="UHR22" s="128" t="e">
        <f t="shared" si="227"/>
        <v>#REF!</v>
      </c>
      <c r="UHS22" s="128" t="e">
        <f t="shared" si="227"/>
        <v>#REF!</v>
      </c>
      <c r="UHT22" s="128" t="e">
        <f t="shared" si="227"/>
        <v>#REF!</v>
      </c>
      <c r="UHU22" s="128" t="e">
        <f t="shared" si="227"/>
        <v>#REF!</v>
      </c>
      <c r="UHV22" s="128" t="e">
        <f t="shared" si="227"/>
        <v>#REF!</v>
      </c>
      <c r="UHW22" s="128" t="e">
        <f t="shared" si="227"/>
        <v>#REF!</v>
      </c>
      <c r="UHX22" s="128" t="e">
        <f t="shared" si="227"/>
        <v>#REF!</v>
      </c>
      <c r="UHY22" s="128" t="e">
        <f t="shared" si="227"/>
        <v>#REF!</v>
      </c>
      <c r="UHZ22" s="128" t="e">
        <f t="shared" si="227"/>
        <v>#REF!</v>
      </c>
      <c r="UIA22" s="128" t="e">
        <f t="shared" si="227"/>
        <v>#REF!</v>
      </c>
      <c r="UIB22" s="128" t="e">
        <f t="shared" si="227"/>
        <v>#REF!</v>
      </c>
      <c r="UIC22" s="128" t="e">
        <f t="shared" si="227"/>
        <v>#REF!</v>
      </c>
      <c r="UID22" s="128" t="e">
        <f t="shared" si="227"/>
        <v>#REF!</v>
      </c>
      <c r="UIE22" s="128" t="e">
        <f t="shared" si="227"/>
        <v>#REF!</v>
      </c>
      <c r="UIF22" s="128" t="e">
        <f t="shared" si="227"/>
        <v>#REF!</v>
      </c>
      <c r="UIG22" s="128" t="e">
        <f t="shared" si="227"/>
        <v>#REF!</v>
      </c>
      <c r="UIH22" s="128" t="e">
        <f t="shared" si="227"/>
        <v>#REF!</v>
      </c>
      <c r="UII22" s="128" t="e">
        <f t="shared" si="227"/>
        <v>#REF!</v>
      </c>
      <c r="UIJ22" s="128" t="e">
        <f t="shared" si="227"/>
        <v>#REF!</v>
      </c>
      <c r="UIK22" s="128" t="e">
        <f t="shared" si="227"/>
        <v>#REF!</v>
      </c>
      <c r="UIL22" s="128" t="e">
        <f t="shared" si="227"/>
        <v>#REF!</v>
      </c>
      <c r="UIM22" s="128" t="e">
        <f t="shared" si="227"/>
        <v>#REF!</v>
      </c>
      <c r="UIN22" s="128" t="e">
        <f t="shared" si="227"/>
        <v>#REF!</v>
      </c>
      <c r="UIO22" s="128" t="e">
        <f t="shared" si="227"/>
        <v>#REF!</v>
      </c>
      <c r="UIP22" s="128" t="e">
        <f t="shared" si="227"/>
        <v>#REF!</v>
      </c>
      <c r="UIQ22" s="128" t="e">
        <f t="shared" si="227"/>
        <v>#REF!</v>
      </c>
      <c r="UIR22" s="128" t="e">
        <f t="shared" si="227"/>
        <v>#REF!</v>
      </c>
      <c r="UIS22" s="128" t="e">
        <f t="shared" si="227"/>
        <v>#REF!</v>
      </c>
      <c r="UIT22" s="128" t="e">
        <f t="shared" si="227"/>
        <v>#REF!</v>
      </c>
      <c r="UIU22" s="128" t="e">
        <f t="shared" si="227"/>
        <v>#REF!</v>
      </c>
      <c r="UIV22" s="128" t="e">
        <f t="shared" si="227"/>
        <v>#REF!</v>
      </c>
      <c r="UIW22" s="128" t="e">
        <f t="shared" si="227"/>
        <v>#REF!</v>
      </c>
      <c r="UIX22" s="128" t="e">
        <f t="shared" si="227"/>
        <v>#REF!</v>
      </c>
      <c r="UIY22" s="128" t="e">
        <f t="shared" si="227"/>
        <v>#REF!</v>
      </c>
      <c r="UIZ22" s="128" t="e">
        <f t="shared" si="227"/>
        <v>#REF!</v>
      </c>
      <c r="UJA22" s="128" t="e">
        <f t="shared" si="227"/>
        <v>#REF!</v>
      </c>
      <c r="UJB22" s="128" t="e">
        <f t="shared" si="227"/>
        <v>#REF!</v>
      </c>
      <c r="UJC22" s="128" t="e">
        <f t="shared" si="227"/>
        <v>#REF!</v>
      </c>
      <c r="UJD22" s="128" t="e">
        <f t="shared" si="227"/>
        <v>#REF!</v>
      </c>
      <c r="UJE22" s="128" t="e">
        <f t="shared" si="227"/>
        <v>#REF!</v>
      </c>
      <c r="UJF22" s="128" t="e">
        <f t="shared" si="227"/>
        <v>#REF!</v>
      </c>
      <c r="UJG22" s="128" t="e">
        <f t="shared" si="227"/>
        <v>#REF!</v>
      </c>
      <c r="UJH22" s="128" t="e">
        <f t="shared" si="227"/>
        <v>#REF!</v>
      </c>
      <c r="UJI22" s="128" t="e">
        <f t="shared" si="227"/>
        <v>#REF!</v>
      </c>
      <c r="UJJ22" s="128" t="e">
        <f t="shared" si="227"/>
        <v>#REF!</v>
      </c>
      <c r="UJK22" s="128" t="e">
        <f t="shared" si="227"/>
        <v>#REF!</v>
      </c>
      <c r="UJL22" s="128" t="e">
        <f t="shared" si="227"/>
        <v>#REF!</v>
      </c>
      <c r="UJM22" s="128" t="e">
        <f t="shared" si="227"/>
        <v>#REF!</v>
      </c>
      <c r="UJN22" s="128" t="e">
        <f t="shared" si="227"/>
        <v>#REF!</v>
      </c>
      <c r="UJO22" s="128" t="e">
        <f t="shared" si="227"/>
        <v>#REF!</v>
      </c>
      <c r="UJP22" s="128" t="e">
        <f t="shared" si="227"/>
        <v>#REF!</v>
      </c>
      <c r="UJQ22" s="128" t="e">
        <f t="shared" si="227"/>
        <v>#REF!</v>
      </c>
      <c r="UJR22" s="128" t="e">
        <f t="shared" si="227"/>
        <v>#REF!</v>
      </c>
      <c r="UJS22" s="128" t="e">
        <f t="shared" si="227"/>
        <v>#REF!</v>
      </c>
      <c r="UJT22" s="128" t="e">
        <f t="shared" si="227"/>
        <v>#REF!</v>
      </c>
      <c r="UJU22" s="128" t="e">
        <f t="shared" si="227"/>
        <v>#REF!</v>
      </c>
      <c r="UJV22" s="128" t="e">
        <f t="shared" si="227"/>
        <v>#REF!</v>
      </c>
      <c r="UJW22" s="128" t="e">
        <f t="shared" si="227"/>
        <v>#REF!</v>
      </c>
      <c r="UJX22" s="128" t="e">
        <f t="shared" si="227"/>
        <v>#REF!</v>
      </c>
      <c r="UJY22" s="128" t="e">
        <f t="shared" si="227"/>
        <v>#REF!</v>
      </c>
      <c r="UJZ22" s="128" t="e">
        <f t="shared" si="227"/>
        <v>#REF!</v>
      </c>
      <c r="UKA22" s="128" t="e">
        <f t="shared" si="227"/>
        <v>#REF!</v>
      </c>
      <c r="UKB22" s="128" t="e">
        <f t="shared" si="227"/>
        <v>#REF!</v>
      </c>
      <c r="UKC22" s="128" t="e">
        <f t="shared" ref="UKC22:UMN22" si="228">UKI22</f>
        <v>#REF!</v>
      </c>
      <c r="UKD22" s="128" t="e">
        <f t="shared" si="228"/>
        <v>#REF!</v>
      </c>
      <c r="UKE22" s="128" t="e">
        <f t="shared" si="228"/>
        <v>#REF!</v>
      </c>
      <c r="UKF22" s="128" t="e">
        <f t="shared" si="228"/>
        <v>#REF!</v>
      </c>
      <c r="UKG22" s="128" t="e">
        <f t="shared" si="228"/>
        <v>#REF!</v>
      </c>
      <c r="UKH22" s="128" t="e">
        <f t="shared" si="228"/>
        <v>#REF!</v>
      </c>
      <c r="UKI22" s="128" t="e">
        <f t="shared" si="228"/>
        <v>#REF!</v>
      </c>
      <c r="UKJ22" s="128" t="e">
        <f t="shared" si="228"/>
        <v>#REF!</v>
      </c>
      <c r="UKK22" s="128" t="e">
        <f t="shared" si="228"/>
        <v>#REF!</v>
      </c>
      <c r="UKL22" s="128" t="e">
        <f t="shared" si="228"/>
        <v>#REF!</v>
      </c>
      <c r="UKM22" s="128" t="e">
        <f t="shared" si="228"/>
        <v>#REF!</v>
      </c>
      <c r="UKN22" s="128" t="e">
        <f t="shared" si="228"/>
        <v>#REF!</v>
      </c>
      <c r="UKO22" s="128" t="e">
        <f t="shared" si="228"/>
        <v>#REF!</v>
      </c>
      <c r="UKP22" s="128" t="e">
        <f t="shared" si="228"/>
        <v>#REF!</v>
      </c>
      <c r="UKQ22" s="128" t="e">
        <f t="shared" si="228"/>
        <v>#REF!</v>
      </c>
      <c r="UKR22" s="128" t="e">
        <f t="shared" si="228"/>
        <v>#REF!</v>
      </c>
      <c r="UKS22" s="128" t="e">
        <f t="shared" si="228"/>
        <v>#REF!</v>
      </c>
      <c r="UKT22" s="128" t="e">
        <f t="shared" si="228"/>
        <v>#REF!</v>
      </c>
      <c r="UKU22" s="128" t="e">
        <f t="shared" si="228"/>
        <v>#REF!</v>
      </c>
      <c r="UKV22" s="128" t="e">
        <f t="shared" si="228"/>
        <v>#REF!</v>
      </c>
      <c r="UKW22" s="128" t="e">
        <f t="shared" si="228"/>
        <v>#REF!</v>
      </c>
      <c r="UKX22" s="128" t="e">
        <f t="shared" si="228"/>
        <v>#REF!</v>
      </c>
      <c r="UKY22" s="128" t="e">
        <f t="shared" si="228"/>
        <v>#REF!</v>
      </c>
      <c r="UKZ22" s="128" t="e">
        <f t="shared" si="228"/>
        <v>#REF!</v>
      </c>
      <c r="ULA22" s="128" t="e">
        <f t="shared" si="228"/>
        <v>#REF!</v>
      </c>
      <c r="ULB22" s="128" t="e">
        <f t="shared" si="228"/>
        <v>#REF!</v>
      </c>
      <c r="ULC22" s="128" t="e">
        <f t="shared" si="228"/>
        <v>#REF!</v>
      </c>
      <c r="ULD22" s="128" t="e">
        <f t="shared" si="228"/>
        <v>#REF!</v>
      </c>
      <c r="ULE22" s="128" t="e">
        <f t="shared" si="228"/>
        <v>#REF!</v>
      </c>
      <c r="ULF22" s="128" t="e">
        <f t="shared" si="228"/>
        <v>#REF!</v>
      </c>
      <c r="ULG22" s="128" t="e">
        <f t="shared" si="228"/>
        <v>#REF!</v>
      </c>
      <c r="ULH22" s="128" t="e">
        <f t="shared" si="228"/>
        <v>#REF!</v>
      </c>
      <c r="ULI22" s="128" t="e">
        <f t="shared" si="228"/>
        <v>#REF!</v>
      </c>
      <c r="ULJ22" s="128" t="e">
        <f t="shared" si="228"/>
        <v>#REF!</v>
      </c>
      <c r="ULK22" s="128" t="e">
        <f t="shared" si="228"/>
        <v>#REF!</v>
      </c>
      <c r="ULL22" s="128" t="e">
        <f t="shared" si="228"/>
        <v>#REF!</v>
      </c>
      <c r="ULM22" s="128" t="e">
        <f t="shared" si="228"/>
        <v>#REF!</v>
      </c>
      <c r="ULN22" s="128" t="e">
        <f t="shared" si="228"/>
        <v>#REF!</v>
      </c>
      <c r="ULO22" s="128" t="e">
        <f t="shared" si="228"/>
        <v>#REF!</v>
      </c>
      <c r="ULP22" s="128" t="e">
        <f t="shared" si="228"/>
        <v>#REF!</v>
      </c>
      <c r="ULQ22" s="128" t="e">
        <f t="shared" si="228"/>
        <v>#REF!</v>
      </c>
      <c r="ULR22" s="128" t="e">
        <f t="shared" si="228"/>
        <v>#REF!</v>
      </c>
      <c r="ULS22" s="128" t="e">
        <f t="shared" si="228"/>
        <v>#REF!</v>
      </c>
      <c r="ULT22" s="128" t="e">
        <f t="shared" si="228"/>
        <v>#REF!</v>
      </c>
      <c r="ULU22" s="128" t="e">
        <f t="shared" si="228"/>
        <v>#REF!</v>
      </c>
      <c r="ULV22" s="128" t="e">
        <f t="shared" si="228"/>
        <v>#REF!</v>
      </c>
      <c r="ULW22" s="128" t="e">
        <f t="shared" si="228"/>
        <v>#REF!</v>
      </c>
      <c r="ULX22" s="128" t="e">
        <f t="shared" si="228"/>
        <v>#REF!</v>
      </c>
      <c r="ULY22" s="128" t="e">
        <f t="shared" si="228"/>
        <v>#REF!</v>
      </c>
      <c r="ULZ22" s="128" t="e">
        <f t="shared" si="228"/>
        <v>#REF!</v>
      </c>
      <c r="UMA22" s="128" t="e">
        <f t="shared" si="228"/>
        <v>#REF!</v>
      </c>
      <c r="UMB22" s="128" t="e">
        <f t="shared" si="228"/>
        <v>#REF!</v>
      </c>
      <c r="UMC22" s="128" t="e">
        <f t="shared" si="228"/>
        <v>#REF!</v>
      </c>
      <c r="UMD22" s="128" t="e">
        <f t="shared" si="228"/>
        <v>#REF!</v>
      </c>
      <c r="UME22" s="128" t="e">
        <f t="shared" si="228"/>
        <v>#REF!</v>
      </c>
      <c r="UMF22" s="128" t="e">
        <f t="shared" si="228"/>
        <v>#REF!</v>
      </c>
      <c r="UMG22" s="128" t="e">
        <f t="shared" si="228"/>
        <v>#REF!</v>
      </c>
      <c r="UMH22" s="128" t="e">
        <f t="shared" si="228"/>
        <v>#REF!</v>
      </c>
      <c r="UMI22" s="128" t="e">
        <f t="shared" si="228"/>
        <v>#REF!</v>
      </c>
      <c r="UMJ22" s="128" t="e">
        <f t="shared" si="228"/>
        <v>#REF!</v>
      </c>
      <c r="UMK22" s="128" t="e">
        <f t="shared" si="228"/>
        <v>#REF!</v>
      </c>
      <c r="UML22" s="128" t="e">
        <f t="shared" si="228"/>
        <v>#REF!</v>
      </c>
      <c r="UMM22" s="128" t="e">
        <f t="shared" si="228"/>
        <v>#REF!</v>
      </c>
      <c r="UMN22" s="128" t="e">
        <f t="shared" si="228"/>
        <v>#REF!</v>
      </c>
      <c r="UMO22" s="128" t="e">
        <f t="shared" ref="UMO22:UOZ22" si="229">UMU22</f>
        <v>#REF!</v>
      </c>
      <c r="UMP22" s="128" t="e">
        <f t="shared" si="229"/>
        <v>#REF!</v>
      </c>
      <c r="UMQ22" s="128" t="e">
        <f t="shared" si="229"/>
        <v>#REF!</v>
      </c>
      <c r="UMR22" s="128" t="e">
        <f t="shared" si="229"/>
        <v>#REF!</v>
      </c>
      <c r="UMS22" s="128" t="e">
        <f t="shared" si="229"/>
        <v>#REF!</v>
      </c>
      <c r="UMT22" s="128" t="e">
        <f t="shared" si="229"/>
        <v>#REF!</v>
      </c>
      <c r="UMU22" s="128" t="e">
        <f t="shared" si="229"/>
        <v>#REF!</v>
      </c>
      <c r="UMV22" s="128" t="e">
        <f t="shared" si="229"/>
        <v>#REF!</v>
      </c>
      <c r="UMW22" s="128" t="e">
        <f t="shared" si="229"/>
        <v>#REF!</v>
      </c>
      <c r="UMX22" s="128" t="e">
        <f t="shared" si="229"/>
        <v>#REF!</v>
      </c>
      <c r="UMY22" s="128" t="e">
        <f t="shared" si="229"/>
        <v>#REF!</v>
      </c>
      <c r="UMZ22" s="128" t="e">
        <f t="shared" si="229"/>
        <v>#REF!</v>
      </c>
      <c r="UNA22" s="128" t="e">
        <f t="shared" si="229"/>
        <v>#REF!</v>
      </c>
      <c r="UNB22" s="128" t="e">
        <f t="shared" si="229"/>
        <v>#REF!</v>
      </c>
      <c r="UNC22" s="128" t="e">
        <f t="shared" si="229"/>
        <v>#REF!</v>
      </c>
      <c r="UND22" s="128" t="e">
        <f t="shared" si="229"/>
        <v>#REF!</v>
      </c>
      <c r="UNE22" s="128" t="e">
        <f t="shared" si="229"/>
        <v>#REF!</v>
      </c>
      <c r="UNF22" s="128" t="e">
        <f t="shared" si="229"/>
        <v>#REF!</v>
      </c>
      <c r="UNG22" s="128" t="e">
        <f t="shared" si="229"/>
        <v>#REF!</v>
      </c>
      <c r="UNH22" s="128" t="e">
        <f t="shared" si="229"/>
        <v>#REF!</v>
      </c>
      <c r="UNI22" s="128" t="e">
        <f t="shared" si="229"/>
        <v>#REF!</v>
      </c>
      <c r="UNJ22" s="128" t="e">
        <f t="shared" si="229"/>
        <v>#REF!</v>
      </c>
      <c r="UNK22" s="128" t="e">
        <f t="shared" si="229"/>
        <v>#REF!</v>
      </c>
      <c r="UNL22" s="128" t="e">
        <f t="shared" si="229"/>
        <v>#REF!</v>
      </c>
      <c r="UNM22" s="128" t="e">
        <f t="shared" si="229"/>
        <v>#REF!</v>
      </c>
      <c r="UNN22" s="128" t="e">
        <f t="shared" si="229"/>
        <v>#REF!</v>
      </c>
      <c r="UNO22" s="128" t="e">
        <f t="shared" si="229"/>
        <v>#REF!</v>
      </c>
      <c r="UNP22" s="128" t="e">
        <f t="shared" si="229"/>
        <v>#REF!</v>
      </c>
      <c r="UNQ22" s="128" t="e">
        <f t="shared" si="229"/>
        <v>#REF!</v>
      </c>
      <c r="UNR22" s="128" t="e">
        <f t="shared" si="229"/>
        <v>#REF!</v>
      </c>
      <c r="UNS22" s="128" t="e">
        <f t="shared" si="229"/>
        <v>#REF!</v>
      </c>
      <c r="UNT22" s="128" t="e">
        <f t="shared" si="229"/>
        <v>#REF!</v>
      </c>
      <c r="UNU22" s="128" t="e">
        <f t="shared" si="229"/>
        <v>#REF!</v>
      </c>
      <c r="UNV22" s="128" t="e">
        <f t="shared" si="229"/>
        <v>#REF!</v>
      </c>
      <c r="UNW22" s="128" t="e">
        <f t="shared" si="229"/>
        <v>#REF!</v>
      </c>
      <c r="UNX22" s="128" t="e">
        <f t="shared" si="229"/>
        <v>#REF!</v>
      </c>
      <c r="UNY22" s="128" t="e">
        <f t="shared" si="229"/>
        <v>#REF!</v>
      </c>
      <c r="UNZ22" s="128" t="e">
        <f t="shared" si="229"/>
        <v>#REF!</v>
      </c>
      <c r="UOA22" s="128" t="e">
        <f t="shared" si="229"/>
        <v>#REF!</v>
      </c>
      <c r="UOB22" s="128" t="e">
        <f t="shared" si="229"/>
        <v>#REF!</v>
      </c>
      <c r="UOC22" s="128" t="e">
        <f t="shared" si="229"/>
        <v>#REF!</v>
      </c>
      <c r="UOD22" s="128" t="e">
        <f t="shared" si="229"/>
        <v>#REF!</v>
      </c>
      <c r="UOE22" s="128" t="e">
        <f t="shared" si="229"/>
        <v>#REF!</v>
      </c>
      <c r="UOF22" s="128" t="e">
        <f t="shared" si="229"/>
        <v>#REF!</v>
      </c>
      <c r="UOG22" s="128" t="e">
        <f t="shared" si="229"/>
        <v>#REF!</v>
      </c>
      <c r="UOH22" s="128" t="e">
        <f t="shared" si="229"/>
        <v>#REF!</v>
      </c>
      <c r="UOI22" s="128" t="e">
        <f t="shared" si="229"/>
        <v>#REF!</v>
      </c>
      <c r="UOJ22" s="128" t="e">
        <f t="shared" si="229"/>
        <v>#REF!</v>
      </c>
      <c r="UOK22" s="128" t="e">
        <f t="shared" si="229"/>
        <v>#REF!</v>
      </c>
      <c r="UOL22" s="128" t="e">
        <f t="shared" si="229"/>
        <v>#REF!</v>
      </c>
      <c r="UOM22" s="128" t="e">
        <f t="shared" si="229"/>
        <v>#REF!</v>
      </c>
      <c r="UON22" s="128" t="e">
        <f t="shared" si="229"/>
        <v>#REF!</v>
      </c>
      <c r="UOO22" s="128" t="e">
        <f t="shared" si="229"/>
        <v>#REF!</v>
      </c>
      <c r="UOP22" s="128" t="e">
        <f t="shared" si="229"/>
        <v>#REF!</v>
      </c>
      <c r="UOQ22" s="128" t="e">
        <f t="shared" si="229"/>
        <v>#REF!</v>
      </c>
      <c r="UOR22" s="128" t="e">
        <f t="shared" si="229"/>
        <v>#REF!</v>
      </c>
      <c r="UOS22" s="128" t="e">
        <f t="shared" si="229"/>
        <v>#REF!</v>
      </c>
      <c r="UOT22" s="128" t="e">
        <f t="shared" si="229"/>
        <v>#REF!</v>
      </c>
      <c r="UOU22" s="128" t="e">
        <f t="shared" si="229"/>
        <v>#REF!</v>
      </c>
      <c r="UOV22" s="128" t="e">
        <f t="shared" si="229"/>
        <v>#REF!</v>
      </c>
      <c r="UOW22" s="128" t="e">
        <f t="shared" si="229"/>
        <v>#REF!</v>
      </c>
      <c r="UOX22" s="128" t="e">
        <f t="shared" si="229"/>
        <v>#REF!</v>
      </c>
      <c r="UOY22" s="128" t="e">
        <f t="shared" si="229"/>
        <v>#REF!</v>
      </c>
      <c r="UOZ22" s="128" t="e">
        <f t="shared" si="229"/>
        <v>#REF!</v>
      </c>
      <c r="UPA22" s="128" t="e">
        <f t="shared" ref="UPA22:URL22" si="230">UPG22</f>
        <v>#REF!</v>
      </c>
      <c r="UPB22" s="128" t="e">
        <f t="shared" si="230"/>
        <v>#REF!</v>
      </c>
      <c r="UPC22" s="128" t="e">
        <f t="shared" si="230"/>
        <v>#REF!</v>
      </c>
      <c r="UPD22" s="128" t="e">
        <f t="shared" si="230"/>
        <v>#REF!</v>
      </c>
      <c r="UPE22" s="128" t="e">
        <f t="shared" si="230"/>
        <v>#REF!</v>
      </c>
      <c r="UPF22" s="128" t="e">
        <f t="shared" si="230"/>
        <v>#REF!</v>
      </c>
      <c r="UPG22" s="128" t="e">
        <f t="shared" si="230"/>
        <v>#REF!</v>
      </c>
      <c r="UPH22" s="128" t="e">
        <f t="shared" si="230"/>
        <v>#REF!</v>
      </c>
      <c r="UPI22" s="128" t="e">
        <f t="shared" si="230"/>
        <v>#REF!</v>
      </c>
      <c r="UPJ22" s="128" t="e">
        <f t="shared" si="230"/>
        <v>#REF!</v>
      </c>
      <c r="UPK22" s="128" t="e">
        <f t="shared" si="230"/>
        <v>#REF!</v>
      </c>
      <c r="UPL22" s="128" t="e">
        <f t="shared" si="230"/>
        <v>#REF!</v>
      </c>
      <c r="UPM22" s="128" t="e">
        <f t="shared" si="230"/>
        <v>#REF!</v>
      </c>
      <c r="UPN22" s="128" t="e">
        <f t="shared" si="230"/>
        <v>#REF!</v>
      </c>
      <c r="UPO22" s="128" t="e">
        <f t="shared" si="230"/>
        <v>#REF!</v>
      </c>
      <c r="UPP22" s="128" t="e">
        <f t="shared" si="230"/>
        <v>#REF!</v>
      </c>
      <c r="UPQ22" s="128" t="e">
        <f t="shared" si="230"/>
        <v>#REF!</v>
      </c>
      <c r="UPR22" s="128" t="e">
        <f t="shared" si="230"/>
        <v>#REF!</v>
      </c>
      <c r="UPS22" s="128" t="e">
        <f t="shared" si="230"/>
        <v>#REF!</v>
      </c>
      <c r="UPT22" s="128" t="e">
        <f t="shared" si="230"/>
        <v>#REF!</v>
      </c>
      <c r="UPU22" s="128" t="e">
        <f t="shared" si="230"/>
        <v>#REF!</v>
      </c>
      <c r="UPV22" s="128" t="e">
        <f t="shared" si="230"/>
        <v>#REF!</v>
      </c>
      <c r="UPW22" s="128" t="e">
        <f t="shared" si="230"/>
        <v>#REF!</v>
      </c>
      <c r="UPX22" s="128" t="e">
        <f t="shared" si="230"/>
        <v>#REF!</v>
      </c>
      <c r="UPY22" s="128" t="e">
        <f t="shared" si="230"/>
        <v>#REF!</v>
      </c>
      <c r="UPZ22" s="128" t="e">
        <f t="shared" si="230"/>
        <v>#REF!</v>
      </c>
      <c r="UQA22" s="128" t="e">
        <f t="shared" si="230"/>
        <v>#REF!</v>
      </c>
      <c r="UQB22" s="128" t="e">
        <f t="shared" si="230"/>
        <v>#REF!</v>
      </c>
      <c r="UQC22" s="128" t="e">
        <f t="shared" si="230"/>
        <v>#REF!</v>
      </c>
      <c r="UQD22" s="128" t="e">
        <f t="shared" si="230"/>
        <v>#REF!</v>
      </c>
      <c r="UQE22" s="128" t="e">
        <f t="shared" si="230"/>
        <v>#REF!</v>
      </c>
      <c r="UQF22" s="128" t="e">
        <f t="shared" si="230"/>
        <v>#REF!</v>
      </c>
      <c r="UQG22" s="128" t="e">
        <f t="shared" si="230"/>
        <v>#REF!</v>
      </c>
      <c r="UQH22" s="128" t="e">
        <f t="shared" si="230"/>
        <v>#REF!</v>
      </c>
      <c r="UQI22" s="128" t="e">
        <f t="shared" si="230"/>
        <v>#REF!</v>
      </c>
      <c r="UQJ22" s="128" t="e">
        <f t="shared" si="230"/>
        <v>#REF!</v>
      </c>
      <c r="UQK22" s="128" t="e">
        <f t="shared" si="230"/>
        <v>#REF!</v>
      </c>
      <c r="UQL22" s="128" t="e">
        <f t="shared" si="230"/>
        <v>#REF!</v>
      </c>
      <c r="UQM22" s="128" t="e">
        <f t="shared" si="230"/>
        <v>#REF!</v>
      </c>
      <c r="UQN22" s="128" t="e">
        <f t="shared" si="230"/>
        <v>#REF!</v>
      </c>
      <c r="UQO22" s="128" t="e">
        <f t="shared" si="230"/>
        <v>#REF!</v>
      </c>
      <c r="UQP22" s="128" t="e">
        <f t="shared" si="230"/>
        <v>#REF!</v>
      </c>
      <c r="UQQ22" s="128" t="e">
        <f t="shared" si="230"/>
        <v>#REF!</v>
      </c>
      <c r="UQR22" s="128" t="e">
        <f t="shared" si="230"/>
        <v>#REF!</v>
      </c>
      <c r="UQS22" s="128" t="e">
        <f t="shared" si="230"/>
        <v>#REF!</v>
      </c>
      <c r="UQT22" s="128" t="e">
        <f t="shared" si="230"/>
        <v>#REF!</v>
      </c>
      <c r="UQU22" s="128" t="e">
        <f t="shared" si="230"/>
        <v>#REF!</v>
      </c>
      <c r="UQV22" s="128" t="e">
        <f t="shared" si="230"/>
        <v>#REF!</v>
      </c>
      <c r="UQW22" s="128" t="e">
        <f t="shared" si="230"/>
        <v>#REF!</v>
      </c>
      <c r="UQX22" s="128" t="e">
        <f t="shared" si="230"/>
        <v>#REF!</v>
      </c>
      <c r="UQY22" s="128" t="e">
        <f t="shared" si="230"/>
        <v>#REF!</v>
      </c>
      <c r="UQZ22" s="128" t="e">
        <f t="shared" si="230"/>
        <v>#REF!</v>
      </c>
      <c r="URA22" s="128" t="e">
        <f t="shared" si="230"/>
        <v>#REF!</v>
      </c>
      <c r="URB22" s="128" t="e">
        <f t="shared" si="230"/>
        <v>#REF!</v>
      </c>
      <c r="URC22" s="128" t="e">
        <f t="shared" si="230"/>
        <v>#REF!</v>
      </c>
      <c r="URD22" s="128" t="e">
        <f t="shared" si="230"/>
        <v>#REF!</v>
      </c>
      <c r="URE22" s="128" t="e">
        <f t="shared" si="230"/>
        <v>#REF!</v>
      </c>
      <c r="URF22" s="128" t="e">
        <f t="shared" si="230"/>
        <v>#REF!</v>
      </c>
      <c r="URG22" s="128" t="e">
        <f t="shared" si="230"/>
        <v>#REF!</v>
      </c>
      <c r="URH22" s="128" t="e">
        <f t="shared" si="230"/>
        <v>#REF!</v>
      </c>
      <c r="URI22" s="128" t="e">
        <f t="shared" si="230"/>
        <v>#REF!</v>
      </c>
      <c r="URJ22" s="128" t="e">
        <f t="shared" si="230"/>
        <v>#REF!</v>
      </c>
      <c r="URK22" s="128" t="e">
        <f t="shared" si="230"/>
        <v>#REF!</v>
      </c>
      <c r="URL22" s="128" t="e">
        <f t="shared" si="230"/>
        <v>#REF!</v>
      </c>
      <c r="URM22" s="128" t="e">
        <f t="shared" ref="URM22:UTX22" si="231">URS22</f>
        <v>#REF!</v>
      </c>
      <c r="URN22" s="128" t="e">
        <f t="shared" si="231"/>
        <v>#REF!</v>
      </c>
      <c r="URO22" s="128" t="e">
        <f t="shared" si="231"/>
        <v>#REF!</v>
      </c>
      <c r="URP22" s="128" t="e">
        <f t="shared" si="231"/>
        <v>#REF!</v>
      </c>
      <c r="URQ22" s="128" t="e">
        <f t="shared" si="231"/>
        <v>#REF!</v>
      </c>
      <c r="URR22" s="128" t="e">
        <f t="shared" si="231"/>
        <v>#REF!</v>
      </c>
      <c r="URS22" s="128" t="e">
        <f t="shared" si="231"/>
        <v>#REF!</v>
      </c>
      <c r="URT22" s="128" t="e">
        <f t="shared" si="231"/>
        <v>#REF!</v>
      </c>
      <c r="URU22" s="128" t="e">
        <f t="shared" si="231"/>
        <v>#REF!</v>
      </c>
      <c r="URV22" s="128" t="e">
        <f t="shared" si="231"/>
        <v>#REF!</v>
      </c>
      <c r="URW22" s="128" t="e">
        <f t="shared" si="231"/>
        <v>#REF!</v>
      </c>
      <c r="URX22" s="128" t="e">
        <f t="shared" si="231"/>
        <v>#REF!</v>
      </c>
      <c r="URY22" s="128" t="e">
        <f t="shared" si="231"/>
        <v>#REF!</v>
      </c>
      <c r="URZ22" s="128" t="e">
        <f t="shared" si="231"/>
        <v>#REF!</v>
      </c>
      <c r="USA22" s="128" t="e">
        <f t="shared" si="231"/>
        <v>#REF!</v>
      </c>
      <c r="USB22" s="128" t="e">
        <f t="shared" si="231"/>
        <v>#REF!</v>
      </c>
      <c r="USC22" s="128" t="e">
        <f t="shared" si="231"/>
        <v>#REF!</v>
      </c>
      <c r="USD22" s="128" t="e">
        <f t="shared" si="231"/>
        <v>#REF!</v>
      </c>
      <c r="USE22" s="128" t="e">
        <f t="shared" si="231"/>
        <v>#REF!</v>
      </c>
      <c r="USF22" s="128" t="e">
        <f t="shared" si="231"/>
        <v>#REF!</v>
      </c>
      <c r="USG22" s="128" t="e">
        <f t="shared" si="231"/>
        <v>#REF!</v>
      </c>
      <c r="USH22" s="128" t="e">
        <f t="shared" si="231"/>
        <v>#REF!</v>
      </c>
      <c r="USI22" s="128" t="e">
        <f t="shared" si="231"/>
        <v>#REF!</v>
      </c>
      <c r="USJ22" s="128" t="e">
        <f t="shared" si="231"/>
        <v>#REF!</v>
      </c>
      <c r="USK22" s="128" t="e">
        <f t="shared" si="231"/>
        <v>#REF!</v>
      </c>
      <c r="USL22" s="128" t="e">
        <f t="shared" si="231"/>
        <v>#REF!</v>
      </c>
      <c r="USM22" s="128" t="e">
        <f t="shared" si="231"/>
        <v>#REF!</v>
      </c>
      <c r="USN22" s="128" t="e">
        <f t="shared" si="231"/>
        <v>#REF!</v>
      </c>
      <c r="USO22" s="128" t="e">
        <f t="shared" si="231"/>
        <v>#REF!</v>
      </c>
      <c r="USP22" s="128" t="e">
        <f t="shared" si="231"/>
        <v>#REF!</v>
      </c>
      <c r="USQ22" s="128" t="e">
        <f t="shared" si="231"/>
        <v>#REF!</v>
      </c>
      <c r="USR22" s="128" t="e">
        <f t="shared" si="231"/>
        <v>#REF!</v>
      </c>
      <c r="USS22" s="128" t="e">
        <f t="shared" si="231"/>
        <v>#REF!</v>
      </c>
      <c r="UST22" s="128" t="e">
        <f t="shared" si="231"/>
        <v>#REF!</v>
      </c>
      <c r="USU22" s="128" t="e">
        <f t="shared" si="231"/>
        <v>#REF!</v>
      </c>
      <c r="USV22" s="128" t="e">
        <f t="shared" si="231"/>
        <v>#REF!</v>
      </c>
      <c r="USW22" s="128" t="e">
        <f t="shared" si="231"/>
        <v>#REF!</v>
      </c>
      <c r="USX22" s="128" t="e">
        <f t="shared" si="231"/>
        <v>#REF!</v>
      </c>
      <c r="USY22" s="128" t="e">
        <f t="shared" si="231"/>
        <v>#REF!</v>
      </c>
      <c r="USZ22" s="128" t="e">
        <f t="shared" si="231"/>
        <v>#REF!</v>
      </c>
      <c r="UTA22" s="128" t="e">
        <f t="shared" si="231"/>
        <v>#REF!</v>
      </c>
      <c r="UTB22" s="128" t="e">
        <f t="shared" si="231"/>
        <v>#REF!</v>
      </c>
      <c r="UTC22" s="128" t="e">
        <f t="shared" si="231"/>
        <v>#REF!</v>
      </c>
      <c r="UTD22" s="128" t="e">
        <f t="shared" si="231"/>
        <v>#REF!</v>
      </c>
      <c r="UTE22" s="128" t="e">
        <f t="shared" si="231"/>
        <v>#REF!</v>
      </c>
      <c r="UTF22" s="128" t="e">
        <f t="shared" si="231"/>
        <v>#REF!</v>
      </c>
      <c r="UTG22" s="128" t="e">
        <f t="shared" si="231"/>
        <v>#REF!</v>
      </c>
      <c r="UTH22" s="128" t="e">
        <f t="shared" si="231"/>
        <v>#REF!</v>
      </c>
      <c r="UTI22" s="128" t="e">
        <f t="shared" si="231"/>
        <v>#REF!</v>
      </c>
      <c r="UTJ22" s="128" t="e">
        <f t="shared" si="231"/>
        <v>#REF!</v>
      </c>
      <c r="UTK22" s="128" t="e">
        <f t="shared" si="231"/>
        <v>#REF!</v>
      </c>
      <c r="UTL22" s="128" t="e">
        <f t="shared" si="231"/>
        <v>#REF!</v>
      </c>
      <c r="UTM22" s="128" t="e">
        <f t="shared" si="231"/>
        <v>#REF!</v>
      </c>
      <c r="UTN22" s="128" t="e">
        <f t="shared" si="231"/>
        <v>#REF!</v>
      </c>
      <c r="UTO22" s="128" t="e">
        <f t="shared" si="231"/>
        <v>#REF!</v>
      </c>
      <c r="UTP22" s="128" t="e">
        <f t="shared" si="231"/>
        <v>#REF!</v>
      </c>
      <c r="UTQ22" s="128" t="e">
        <f t="shared" si="231"/>
        <v>#REF!</v>
      </c>
      <c r="UTR22" s="128" t="e">
        <f t="shared" si="231"/>
        <v>#REF!</v>
      </c>
      <c r="UTS22" s="128" t="e">
        <f t="shared" si="231"/>
        <v>#REF!</v>
      </c>
      <c r="UTT22" s="128" t="e">
        <f t="shared" si="231"/>
        <v>#REF!</v>
      </c>
      <c r="UTU22" s="128" t="e">
        <f t="shared" si="231"/>
        <v>#REF!</v>
      </c>
      <c r="UTV22" s="128" t="e">
        <f t="shared" si="231"/>
        <v>#REF!</v>
      </c>
      <c r="UTW22" s="128" t="e">
        <f t="shared" si="231"/>
        <v>#REF!</v>
      </c>
      <c r="UTX22" s="128" t="e">
        <f t="shared" si="231"/>
        <v>#REF!</v>
      </c>
      <c r="UTY22" s="128" t="e">
        <f t="shared" ref="UTY22:UWJ22" si="232">UUE22</f>
        <v>#REF!</v>
      </c>
      <c r="UTZ22" s="128" t="e">
        <f t="shared" si="232"/>
        <v>#REF!</v>
      </c>
      <c r="UUA22" s="128" t="e">
        <f t="shared" si="232"/>
        <v>#REF!</v>
      </c>
      <c r="UUB22" s="128" t="e">
        <f t="shared" si="232"/>
        <v>#REF!</v>
      </c>
      <c r="UUC22" s="128" t="e">
        <f t="shared" si="232"/>
        <v>#REF!</v>
      </c>
      <c r="UUD22" s="128" t="e">
        <f t="shared" si="232"/>
        <v>#REF!</v>
      </c>
      <c r="UUE22" s="128" t="e">
        <f t="shared" si="232"/>
        <v>#REF!</v>
      </c>
      <c r="UUF22" s="128" t="e">
        <f t="shared" si="232"/>
        <v>#REF!</v>
      </c>
      <c r="UUG22" s="128" t="e">
        <f t="shared" si="232"/>
        <v>#REF!</v>
      </c>
      <c r="UUH22" s="128" t="e">
        <f t="shared" si="232"/>
        <v>#REF!</v>
      </c>
      <c r="UUI22" s="128" t="e">
        <f t="shared" si="232"/>
        <v>#REF!</v>
      </c>
      <c r="UUJ22" s="128" t="e">
        <f t="shared" si="232"/>
        <v>#REF!</v>
      </c>
      <c r="UUK22" s="128" t="e">
        <f t="shared" si="232"/>
        <v>#REF!</v>
      </c>
      <c r="UUL22" s="128" t="e">
        <f t="shared" si="232"/>
        <v>#REF!</v>
      </c>
      <c r="UUM22" s="128" t="e">
        <f t="shared" si="232"/>
        <v>#REF!</v>
      </c>
      <c r="UUN22" s="128" t="e">
        <f t="shared" si="232"/>
        <v>#REF!</v>
      </c>
      <c r="UUO22" s="128" t="e">
        <f t="shared" si="232"/>
        <v>#REF!</v>
      </c>
      <c r="UUP22" s="128" t="e">
        <f t="shared" si="232"/>
        <v>#REF!</v>
      </c>
      <c r="UUQ22" s="128" t="e">
        <f t="shared" si="232"/>
        <v>#REF!</v>
      </c>
      <c r="UUR22" s="128" t="e">
        <f t="shared" si="232"/>
        <v>#REF!</v>
      </c>
      <c r="UUS22" s="128" t="e">
        <f t="shared" si="232"/>
        <v>#REF!</v>
      </c>
      <c r="UUT22" s="128" t="e">
        <f t="shared" si="232"/>
        <v>#REF!</v>
      </c>
      <c r="UUU22" s="128" t="e">
        <f t="shared" si="232"/>
        <v>#REF!</v>
      </c>
      <c r="UUV22" s="128" t="e">
        <f t="shared" si="232"/>
        <v>#REF!</v>
      </c>
      <c r="UUW22" s="128" t="e">
        <f t="shared" si="232"/>
        <v>#REF!</v>
      </c>
      <c r="UUX22" s="128" t="e">
        <f t="shared" si="232"/>
        <v>#REF!</v>
      </c>
      <c r="UUY22" s="128" t="e">
        <f t="shared" si="232"/>
        <v>#REF!</v>
      </c>
      <c r="UUZ22" s="128" t="e">
        <f t="shared" si="232"/>
        <v>#REF!</v>
      </c>
      <c r="UVA22" s="128" t="e">
        <f t="shared" si="232"/>
        <v>#REF!</v>
      </c>
      <c r="UVB22" s="128" t="e">
        <f t="shared" si="232"/>
        <v>#REF!</v>
      </c>
      <c r="UVC22" s="128" t="e">
        <f t="shared" si="232"/>
        <v>#REF!</v>
      </c>
      <c r="UVD22" s="128" t="e">
        <f t="shared" si="232"/>
        <v>#REF!</v>
      </c>
      <c r="UVE22" s="128" t="e">
        <f t="shared" si="232"/>
        <v>#REF!</v>
      </c>
      <c r="UVF22" s="128" t="e">
        <f t="shared" si="232"/>
        <v>#REF!</v>
      </c>
      <c r="UVG22" s="128" t="e">
        <f t="shared" si="232"/>
        <v>#REF!</v>
      </c>
      <c r="UVH22" s="128" t="e">
        <f t="shared" si="232"/>
        <v>#REF!</v>
      </c>
      <c r="UVI22" s="128" t="e">
        <f t="shared" si="232"/>
        <v>#REF!</v>
      </c>
      <c r="UVJ22" s="128" t="e">
        <f t="shared" si="232"/>
        <v>#REF!</v>
      </c>
      <c r="UVK22" s="128" t="e">
        <f t="shared" si="232"/>
        <v>#REF!</v>
      </c>
      <c r="UVL22" s="128" t="e">
        <f t="shared" si="232"/>
        <v>#REF!</v>
      </c>
      <c r="UVM22" s="128" t="e">
        <f t="shared" si="232"/>
        <v>#REF!</v>
      </c>
      <c r="UVN22" s="128" t="e">
        <f t="shared" si="232"/>
        <v>#REF!</v>
      </c>
      <c r="UVO22" s="128" t="e">
        <f t="shared" si="232"/>
        <v>#REF!</v>
      </c>
      <c r="UVP22" s="128" t="e">
        <f t="shared" si="232"/>
        <v>#REF!</v>
      </c>
      <c r="UVQ22" s="128" t="e">
        <f t="shared" si="232"/>
        <v>#REF!</v>
      </c>
      <c r="UVR22" s="128" t="e">
        <f t="shared" si="232"/>
        <v>#REF!</v>
      </c>
      <c r="UVS22" s="128" t="e">
        <f t="shared" si="232"/>
        <v>#REF!</v>
      </c>
      <c r="UVT22" s="128" t="e">
        <f t="shared" si="232"/>
        <v>#REF!</v>
      </c>
      <c r="UVU22" s="128" t="e">
        <f t="shared" si="232"/>
        <v>#REF!</v>
      </c>
      <c r="UVV22" s="128" t="e">
        <f t="shared" si="232"/>
        <v>#REF!</v>
      </c>
      <c r="UVW22" s="128" t="e">
        <f t="shared" si="232"/>
        <v>#REF!</v>
      </c>
      <c r="UVX22" s="128" t="e">
        <f t="shared" si="232"/>
        <v>#REF!</v>
      </c>
      <c r="UVY22" s="128" t="e">
        <f t="shared" si="232"/>
        <v>#REF!</v>
      </c>
      <c r="UVZ22" s="128" t="e">
        <f t="shared" si="232"/>
        <v>#REF!</v>
      </c>
      <c r="UWA22" s="128" t="e">
        <f t="shared" si="232"/>
        <v>#REF!</v>
      </c>
      <c r="UWB22" s="128" t="e">
        <f t="shared" si="232"/>
        <v>#REF!</v>
      </c>
      <c r="UWC22" s="128" t="e">
        <f t="shared" si="232"/>
        <v>#REF!</v>
      </c>
      <c r="UWD22" s="128" t="e">
        <f t="shared" si="232"/>
        <v>#REF!</v>
      </c>
      <c r="UWE22" s="128" t="e">
        <f t="shared" si="232"/>
        <v>#REF!</v>
      </c>
      <c r="UWF22" s="128" t="e">
        <f t="shared" si="232"/>
        <v>#REF!</v>
      </c>
      <c r="UWG22" s="128" t="e">
        <f t="shared" si="232"/>
        <v>#REF!</v>
      </c>
      <c r="UWH22" s="128" t="e">
        <f t="shared" si="232"/>
        <v>#REF!</v>
      </c>
      <c r="UWI22" s="128" t="e">
        <f t="shared" si="232"/>
        <v>#REF!</v>
      </c>
      <c r="UWJ22" s="128" t="e">
        <f t="shared" si="232"/>
        <v>#REF!</v>
      </c>
      <c r="UWK22" s="128" t="e">
        <f t="shared" ref="UWK22:UYV22" si="233">UWQ22</f>
        <v>#REF!</v>
      </c>
      <c r="UWL22" s="128" t="e">
        <f t="shared" si="233"/>
        <v>#REF!</v>
      </c>
      <c r="UWM22" s="128" t="e">
        <f t="shared" si="233"/>
        <v>#REF!</v>
      </c>
      <c r="UWN22" s="128" t="e">
        <f t="shared" si="233"/>
        <v>#REF!</v>
      </c>
      <c r="UWO22" s="128" t="e">
        <f t="shared" si="233"/>
        <v>#REF!</v>
      </c>
      <c r="UWP22" s="128" t="e">
        <f t="shared" si="233"/>
        <v>#REF!</v>
      </c>
      <c r="UWQ22" s="128" t="e">
        <f t="shared" si="233"/>
        <v>#REF!</v>
      </c>
      <c r="UWR22" s="128" t="e">
        <f t="shared" si="233"/>
        <v>#REF!</v>
      </c>
      <c r="UWS22" s="128" t="e">
        <f t="shared" si="233"/>
        <v>#REF!</v>
      </c>
      <c r="UWT22" s="128" t="e">
        <f t="shared" si="233"/>
        <v>#REF!</v>
      </c>
      <c r="UWU22" s="128" t="e">
        <f t="shared" si="233"/>
        <v>#REF!</v>
      </c>
      <c r="UWV22" s="128" t="e">
        <f t="shared" si="233"/>
        <v>#REF!</v>
      </c>
      <c r="UWW22" s="128" t="e">
        <f t="shared" si="233"/>
        <v>#REF!</v>
      </c>
      <c r="UWX22" s="128" t="e">
        <f t="shared" si="233"/>
        <v>#REF!</v>
      </c>
      <c r="UWY22" s="128" t="e">
        <f t="shared" si="233"/>
        <v>#REF!</v>
      </c>
      <c r="UWZ22" s="128" t="e">
        <f t="shared" si="233"/>
        <v>#REF!</v>
      </c>
      <c r="UXA22" s="128" t="e">
        <f t="shared" si="233"/>
        <v>#REF!</v>
      </c>
      <c r="UXB22" s="128" t="e">
        <f t="shared" si="233"/>
        <v>#REF!</v>
      </c>
      <c r="UXC22" s="128" t="e">
        <f t="shared" si="233"/>
        <v>#REF!</v>
      </c>
      <c r="UXD22" s="128" t="e">
        <f t="shared" si="233"/>
        <v>#REF!</v>
      </c>
      <c r="UXE22" s="128" t="e">
        <f t="shared" si="233"/>
        <v>#REF!</v>
      </c>
      <c r="UXF22" s="128" t="e">
        <f t="shared" si="233"/>
        <v>#REF!</v>
      </c>
      <c r="UXG22" s="128" t="e">
        <f t="shared" si="233"/>
        <v>#REF!</v>
      </c>
      <c r="UXH22" s="128" t="e">
        <f t="shared" si="233"/>
        <v>#REF!</v>
      </c>
      <c r="UXI22" s="128" t="e">
        <f t="shared" si="233"/>
        <v>#REF!</v>
      </c>
      <c r="UXJ22" s="128" t="e">
        <f t="shared" si="233"/>
        <v>#REF!</v>
      </c>
      <c r="UXK22" s="128" t="e">
        <f t="shared" si="233"/>
        <v>#REF!</v>
      </c>
      <c r="UXL22" s="128" t="e">
        <f t="shared" si="233"/>
        <v>#REF!</v>
      </c>
      <c r="UXM22" s="128" t="e">
        <f t="shared" si="233"/>
        <v>#REF!</v>
      </c>
      <c r="UXN22" s="128" t="e">
        <f t="shared" si="233"/>
        <v>#REF!</v>
      </c>
      <c r="UXO22" s="128" t="e">
        <f t="shared" si="233"/>
        <v>#REF!</v>
      </c>
      <c r="UXP22" s="128" t="e">
        <f t="shared" si="233"/>
        <v>#REF!</v>
      </c>
      <c r="UXQ22" s="128" t="e">
        <f t="shared" si="233"/>
        <v>#REF!</v>
      </c>
      <c r="UXR22" s="128" t="e">
        <f t="shared" si="233"/>
        <v>#REF!</v>
      </c>
      <c r="UXS22" s="128" t="e">
        <f t="shared" si="233"/>
        <v>#REF!</v>
      </c>
      <c r="UXT22" s="128" t="e">
        <f t="shared" si="233"/>
        <v>#REF!</v>
      </c>
      <c r="UXU22" s="128" t="e">
        <f t="shared" si="233"/>
        <v>#REF!</v>
      </c>
      <c r="UXV22" s="128" t="e">
        <f t="shared" si="233"/>
        <v>#REF!</v>
      </c>
      <c r="UXW22" s="128" t="e">
        <f t="shared" si="233"/>
        <v>#REF!</v>
      </c>
      <c r="UXX22" s="128" t="e">
        <f t="shared" si="233"/>
        <v>#REF!</v>
      </c>
      <c r="UXY22" s="128" t="e">
        <f t="shared" si="233"/>
        <v>#REF!</v>
      </c>
      <c r="UXZ22" s="128" t="e">
        <f t="shared" si="233"/>
        <v>#REF!</v>
      </c>
      <c r="UYA22" s="128" t="e">
        <f t="shared" si="233"/>
        <v>#REF!</v>
      </c>
      <c r="UYB22" s="128" t="e">
        <f t="shared" si="233"/>
        <v>#REF!</v>
      </c>
      <c r="UYC22" s="128" t="e">
        <f t="shared" si="233"/>
        <v>#REF!</v>
      </c>
      <c r="UYD22" s="128" t="e">
        <f t="shared" si="233"/>
        <v>#REF!</v>
      </c>
      <c r="UYE22" s="128" t="e">
        <f t="shared" si="233"/>
        <v>#REF!</v>
      </c>
      <c r="UYF22" s="128" t="e">
        <f t="shared" si="233"/>
        <v>#REF!</v>
      </c>
      <c r="UYG22" s="128" t="e">
        <f t="shared" si="233"/>
        <v>#REF!</v>
      </c>
      <c r="UYH22" s="128" t="e">
        <f t="shared" si="233"/>
        <v>#REF!</v>
      </c>
      <c r="UYI22" s="128" t="e">
        <f t="shared" si="233"/>
        <v>#REF!</v>
      </c>
      <c r="UYJ22" s="128" t="e">
        <f t="shared" si="233"/>
        <v>#REF!</v>
      </c>
      <c r="UYK22" s="128" t="e">
        <f t="shared" si="233"/>
        <v>#REF!</v>
      </c>
      <c r="UYL22" s="128" t="e">
        <f t="shared" si="233"/>
        <v>#REF!</v>
      </c>
      <c r="UYM22" s="128" t="e">
        <f t="shared" si="233"/>
        <v>#REF!</v>
      </c>
      <c r="UYN22" s="128" t="e">
        <f t="shared" si="233"/>
        <v>#REF!</v>
      </c>
      <c r="UYO22" s="128" t="e">
        <f t="shared" si="233"/>
        <v>#REF!</v>
      </c>
      <c r="UYP22" s="128" t="e">
        <f t="shared" si="233"/>
        <v>#REF!</v>
      </c>
      <c r="UYQ22" s="128" t="e">
        <f t="shared" si="233"/>
        <v>#REF!</v>
      </c>
      <c r="UYR22" s="128" t="e">
        <f t="shared" si="233"/>
        <v>#REF!</v>
      </c>
      <c r="UYS22" s="128" t="e">
        <f t="shared" si="233"/>
        <v>#REF!</v>
      </c>
      <c r="UYT22" s="128" t="e">
        <f t="shared" si="233"/>
        <v>#REF!</v>
      </c>
      <c r="UYU22" s="128" t="e">
        <f t="shared" si="233"/>
        <v>#REF!</v>
      </c>
      <c r="UYV22" s="128" t="e">
        <f t="shared" si="233"/>
        <v>#REF!</v>
      </c>
      <c r="UYW22" s="128" t="e">
        <f t="shared" ref="UYW22:VBH22" si="234">UZC22</f>
        <v>#REF!</v>
      </c>
      <c r="UYX22" s="128" t="e">
        <f t="shared" si="234"/>
        <v>#REF!</v>
      </c>
      <c r="UYY22" s="128" t="e">
        <f t="shared" si="234"/>
        <v>#REF!</v>
      </c>
      <c r="UYZ22" s="128" t="e">
        <f t="shared" si="234"/>
        <v>#REF!</v>
      </c>
      <c r="UZA22" s="128" t="e">
        <f t="shared" si="234"/>
        <v>#REF!</v>
      </c>
      <c r="UZB22" s="128" t="e">
        <f t="shared" si="234"/>
        <v>#REF!</v>
      </c>
      <c r="UZC22" s="128" t="e">
        <f t="shared" si="234"/>
        <v>#REF!</v>
      </c>
      <c r="UZD22" s="128" t="e">
        <f t="shared" si="234"/>
        <v>#REF!</v>
      </c>
      <c r="UZE22" s="128" t="e">
        <f t="shared" si="234"/>
        <v>#REF!</v>
      </c>
      <c r="UZF22" s="128" t="e">
        <f t="shared" si="234"/>
        <v>#REF!</v>
      </c>
      <c r="UZG22" s="128" t="e">
        <f t="shared" si="234"/>
        <v>#REF!</v>
      </c>
      <c r="UZH22" s="128" t="e">
        <f t="shared" si="234"/>
        <v>#REF!</v>
      </c>
      <c r="UZI22" s="128" t="e">
        <f t="shared" si="234"/>
        <v>#REF!</v>
      </c>
      <c r="UZJ22" s="128" t="e">
        <f t="shared" si="234"/>
        <v>#REF!</v>
      </c>
      <c r="UZK22" s="128" t="e">
        <f t="shared" si="234"/>
        <v>#REF!</v>
      </c>
      <c r="UZL22" s="128" t="e">
        <f t="shared" si="234"/>
        <v>#REF!</v>
      </c>
      <c r="UZM22" s="128" t="e">
        <f t="shared" si="234"/>
        <v>#REF!</v>
      </c>
      <c r="UZN22" s="128" t="e">
        <f t="shared" si="234"/>
        <v>#REF!</v>
      </c>
      <c r="UZO22" s="128" t="e">
        <f t="shared" si="234"/>
        <v>#REF!</v>
      </c>
      <c r="UZP22" s="128" t="e">
        <f t="shared" si="234"/>
        <v>#REF!</v>
      </c>
      <c r="UZQ22" s="128" t="e">
        <f t="shared" si="234"/>
        <v>#REF!</v>
      </c>
      <c r="UZR22" s="128" t="e">
        <f t="shared" si="234"/>
        <v>#REF!</v>
      </c>
      <c r="UZS22" s="128" t="e">
        <f t="shared" si="234"/>
        <v>#REF!</v>
      </c>
      <c r="UZT22" s="128" t="e">
        <f t="shared" si="234"/>
        <v>#REF!</v>
      </c>
      <c r="UZU22" s="128" t="e">
        <f t="shared" si="234"/>
        <v>#REF!</v>
      </c>
      <c r="UZV22" s="128" t="e">
        <f t="shared" si="234"/>
        <v>#REF!</v>
      </c>
      <c r="UZW22" s="128" t="e">
        <f t="shared" si="234"/>
        <v>#REF!</v>
      </c>
      <c r="UZX22" s="128" t="e">
        <f t="shared" si="234"/>
        <v>#REF!</v>
      </c>
      <c r="UZY22" s="128" t="e">
        <f t="shared" si="234"/>
        <v>#REF!</v>
      </c>
      <c r="UZZ22" s="128" t="e">
        <f t="shared" si="234"/>
        <v>#REF!</v>
      </c>
      <c r="VAA22" s="128" t="e">
        <f t="shared" si="234"/>
        <v>#REF!</v>
      </c>
      <c r="VAB22" s="128" t="e">
        <f t="shared" si="234"/>
        <v>#REF!</v>
      </c>
      <c r="VAC22" s="128" t="e">
        <f t="shared" si="234"/>
        <v>#REF!</v>
      </c>
      <c r="VAD22" s="128" t="e">
        <f t="shared" si="234"/>
        <v>#REF!</v>
      </c>
      <c r="VAE22" s="128" t="e">
        <f t="shared" si="234"/>
        <v>#REF!</v>
      </c>
      <c r="VAF22" s="128" t="e">
        <f t="shared" si="234"/>
        <v>#REF!</v>
      </c>
      <c r="VAG22" s="128" t="e">
        <f t="shared" si="234"/>
        <v>#REF!</v>
      </c>
      <c r="VAH22" s="128" t="e">
        <f t="shared" si="234"/>
        <v>#REF!</v>
      </c>
      <c r="VAI22" s="128" t="e">
        <f t="shared" si="234"/>
        <v>#REF!</v>
      </c>
      <c r="VAJ22" s="128" t="e">
        <f t="shared" si="234"/>
        <v>#REF!</v>
      </c>
      <c r="VAK22" s="128" t="e">
        <f t="shared" si="234"/>
        <v>#REF!</v>
      </c>
      <c r="VAL22" s="128" t="e">
        <f t="shared" si="234"/>
        <v>#REF!</v>
      </c>
      <c r="VAM22" s="128" t="e">
        <f t="shared" si="234"/>
        <v>#REF!</v>
      </c>
      <c r="VAN22" s="128" t="e">
        <f t="shared" si="234"/>
        <v>#REF!</v>
      </c>
      <c r="VAO22" s="128" t="e">
        <f t="shared" si="234"/>
        <v>#REF!</v>
      </c>
      <c r="VAP22" s="128" t="e">
        <f t="shared" si="234"/>
        <v>#REF!</v>
      </c>
      <c r="VAQ22" s="128" t="e">
        <f t="shared" si="234"/>
        <v>#REF!</v>
      </c>
      <c r="VAR22" s="128" t="e">
        <f t="shared" si="234"/>
        <v>#REF!</v>
      </c>
      <c r="VAS22" s="128" t="e">
        <f t="shared" si="234"/>
        <v>#REF!</v>
      </c>
      <c r="VAT22" s="128" t="e">
        <f t="shared" si="234"/>
        <v>#REF!</v>
      </c>
      <c r="VAU22" s="128" t="e">
        <f t="shared" si="234"/>
        <v>#REF!</v>
      </c>
      <c r="VAV22" s="128" t="e">
        <f t="shared" si="234"/>
        <v>#REF!</v>
      </c>
      <c r="VAW22" s="128" t="e">
        <f t="shared" si="234"/>
        <v>#REF!</v>
      </c>
      <c r="VAX22" s="128" t="e">
        <f t="shared" si="234"/>
        <v>#REF!</v>
      </c>
      <c r="VAY22" s="128" t="e">
        <f t="shared" si="234"/>
        <v>#REF!</v>
      </c>
      <c r="VAZ22" s="128" t="e">
        <f t="shared" si="234"/>
        <v>#REF!</v>
      </c>
      <c r="VBA22" s="128" t="e">
        <f t="shared" si="234"/>
        <v>#REF!</v>
      </c>
      <c r="VBB22" s="128" t="e">
        <f t="shared" si="234"/>
        <v>#REF!</v>
      </c>
      <c r="VBC22" s="128" t="e">
        <f t="shared" si="234"/>
        <v>#REF!</v>
      </c>
      <c r="VBD22" s="128" t="e">
        <f t="shared" si="234"/>
        <v>#REF!</v>
      </c>
      <c r="VBE22" s="128" t="e">
        <f t="shared" si="234"/>
        <v>#REF!</v>
      </c>
      <c r="VBF22" s="128" t="e">
        <f t="shared" si="234"/>
        <v>#REF!</v>
      </c>
      <c r="VBG22" s="128" t="e">
        <f t="shared" si="234"/>
        <v>#REF!</v>
      </c>
      <c r="VBH22" s="128" t="e">
        <f t="shared" si="234"/>
        <v>#REF!</v>
      </c>
      <c r="VBI22" s="128" t="e">
        <f t="shared" ref="VBI22:VDT22" si="235">VBO22</f>
        <v>#REF!</v>
      </c>
      <c r="VBJ22" s="128" t="e">
        <f t="shared" si="235"/>
        <v>#REF!</v>
      </c>
      <c r="VBK22" s="128" t="e">
        <f t="shared" si="235"/>
        <v>#REF!</v>
      </c>
      <c r="VBL22" s="128" t="e">
        <f t="shared" si="235"/>
        <v>#REF!</v>
      </c>
      <c r="VBM22" s="128" t="e">
        <f t="shared" si="235"/>
        <v>#REF!</v>
      </c>
      <c r="VBN22" s="128" t="e">
        <f t="shared" si="235"/>
        <v>#REF!</v>
      </c>
      <c r="VBO22" s="128" t="e">
        <f t="shared" si="235"/>
        <v>#REF!</v>
      </c>
      <c r="VBP22" s="128" t="e">
        <f t="shared" si="235"/>
        <v>#REF!</v>
      </c>
      <c r="VBQ22" s="128" t="e">
        <f t="shared" si="235"/>
        <v>#REF!</v>
      </c>
      <c r="VBR22" s="128" t="e">
        <f t="shared" si="235"/>
        <v>#REF!</v>
      </c>
      <c r="VBS22" s="128" t="e">
        <f t="shared" si="235"/>
        <v>#REF!</v>
      </c>
      <c r="VBT22" s="128" t="e">
        <f t="shared" si="235"/>
        <v>#REF!</v>
      </c>
      <c r="VBU22" s="128" t="e">
        <f t="shared" si="235"/>
        <v>#REF!</v>
      </c>
      <c r="VBV22" s="128" t="e">
        <f t="shared" si="235"/>
        <v>#REF!</v>
      </c>
      <c r="VBW22" s="128" t="e">
        <f t="shared" si="235"/>
        <v>#REF!</v>
      </c>
      <c r="VBX22" s="128" t="e">
        <f t="shared" si="235"/>
        <v>#REF!</v>
      </c>
      <c r="VBY22" s="128" t="e">
        <f t="shared" si="235"/>
        <v>#REF!</v>
      </c>
      <c r="VBZ22" s="128" t="e">
        <f t="shared" si="235"/>
        <v>#REF!</v>
      </c>
      <c r="VCA22" s="128" t="e">
        <f t="shared" si="235"/>
        <v>#REF!</v>
      </c>
      <c r="VCB22" s="128" t="e">
        <f t="shared" si="235"/>
        <v>#REF!</v>
      </c>
      <c r="VCC22" s="128" t="e">
        <f t="shared" si="235"/>
        <v>#REF!</v>
      </c>
      <c r="VCD22" s="128" t="e">
        <f t="shared" si="235"/>
        <v>#REF!</v>
      </c>
      <c r="VCE22" s="128" t="e">
        <f t="shared" si="235"/>
        <v>#REF!</v>
      </c>
      <c r="VCF22" s="128" t="e">
        <f t="shared" si="235"/>
        <v>#REF!</v>
      </c>
      <c r="VCG22" s="128" t="e">
        <f t="shared" si="235"/>
        <v>#REF!</v>
      </c>
      <c r="VCH22" s="128" t="e">
        <f t="shared" si="235"/>
        <v>#REF!</v>
      </c>
      <c r="VCI22" s="128" t="e">
        <f t="shared" si="235"/>
        <v>#REF!</v>
      </c>
      <c r="VCJ22" s="128" t="e">
        <f t="shared" si="235"/>
        <v>#REF!</v>
      </c>
      <c r="VCK22" s="128" t="e">
        <f t="shared" si="235"/>
        <v>#REF!</v>
      </c>
      <c r="VCL22" s="128" t="e">
        <f t="shared" si="235"/>
        <v>#REF!</v>
      </c>
      <c r="VCM22" s="128" t="e">
        <f t="shared" si="235"/>
        <v>#REF!</v>
      </c>
      <c r="VCN22" s="128" t="e">
        <f t="shared" si="235"/>
        <v>#REF!</v>
      </c>
      <c r="VCO22" s="128" t="e">
        <f t="shared" si="235"/>
        <v>#REF!</v>
      </c>
      <c r="VCP22" s="128" t="e">
        <f t="shared" si="235"/>
        <v>#REF!</v>
      </c>
      <c r="VCQ22" s="128" t="e">
        <f t="shared" si="235"/>
        <v>#REF!</v>
      </c>
      <c r="VCR22" s="128" t="e">
        <f t="shared" si="235"/>
        <v>#REF!</v>
      </c>
      <c r="VCS22" s="128" t="e">
        <f t="shared" si="235"/>
        <v>#REF!</v>
      </c>
      <c r="VCT22" s="128" t="e">
        <f t="shared" si="235"/>
        <v>#REF!</v>
      </c>
      <c r="VCU22" s="128" t="e">
        <f t="shared" si="235"/>
        <v>#REF!</v>
      </c>
      <c r="VCV22" s="128" t="e">
        <f t="shared" si="235"/>
        <v>#REF!</v>
      </c>
      <c r="VCW22" s="128" t="e">
        <f t="shared" si="235"/>
        <v>#REF!</v>
      </c>
      <c r="VCX22" s="128" t="e">
        <f t="shared" si="235"/>
        <v>#REF!</v>
      </c>
      <c r="VCY22" s="128" t="e">
        <f t="shared" si="235"/>
        <v>#REF!</v>
      </c>
      <c r="VCZ22" s="128" t="e">
        <f t="shared" si="235"/>
        <v>#REF!</v>
      </c>
      <c r="VDA22" s="128" t="e">
        <f t="shared" si="235"/>
        <v>#REF!</v>
      </c>
      <c r="VDB22" s="128" t="e">
        <f t="shared" si="235"/>
        <v>#REF!</v>
      </c>
      <c r="VDC22" s="128" t="e">
        <f t="shared" si="235"/>
        <v>#REF!</v>
      </c>
      <c r="VDD22" s="128" t="e">
        <f t="shared" si="235"/>
        <v>#REF!</v>
      </c>
      <c r="VDE22" s="128" t="e">
        <f t="shared" si="235"/>
        <v>#REF!</v>
      </c>
      <c r="VDF22" s="128" t="e">
        <f t="shared" si="235"/>
        <v>#REF!</v>
      </c>
      <c r="VDG22" s="128" t="e">
        <f t="shared" si="235"/>
        <v>#REF!</v>
      </c>
      <c r="VDH22" s="128" t="e">
        <f t="shared" si="235"/>
        <v>#REF!</v>
      </c>
      <c r="VDI22" s="128" t="e">
        <f t="shared" si="235"/>
        <v>#REF!</v>
      </c>
      <c r="VDJ22" s="128" t="e">
        <f t="shared" si="235"/>
        <v>#REF!</v>
      </c>
      <c r="VDK22" s="128" t="e">
        <f t="shared" si="235"/>
        <v>#REF!</v>
      </c>
      <c r="VDL22" s="128" t="e">
        <f t="shared" si="235"/>
        <v>#REF!</v>
      </c>
      <c r="VDM22" s="128" t="e">
        <f t="shared" si="235"/>
        <v>#REF!</v>
      </c>
      <c r="VDN22" s="128" t="e">
        <f t="shared" si="235"/>
        <v>#REF!</v>
      </c>
      <c r="VDO22" s="128" t="e">
        <f t="shared" si="235"/>
        <v>#REF!</v>
      </c>
      <c r="VDP22" s="128" t="e">
        <f t="shared" si="235"/>
        <v>#REF!</v>
      </c>
      <c r="VDQ22" s="128" t="e">
        <f t="shared" si="235"/>
        <v>#REF!</v>
      </c>
      <c r="VDR22" s="128" t="e">
        <f t="shared" si="235"/>
        <v>#REF!</v>
      </c>
      <c r="VDS22" s="128" t="e">
        <f t="shared" si="235"/>
        <v>#REF!</v>
      </c>
      <c r="VDT22" s="128" t="e">
        <f t="shared" si="235"/>
        <v>#REF!</v>
      </c>
      <c r="VDU22" s="128" t="e">
        <f t="shared" ref="VDU22:VGF22" si="236">VEA22</f>
        <v>#REF!</v>
      </c>
      <c r="VDV22" s="128" t="e">
        <f t="shared" si="236"/>
        <v>#REF!</v>
      </c>
      <c r="VDW22" s="128" t="e">
        <f t="shared" si="236"/>
        <v>#REF!</v>
      </c>
      <c r="VDX22" s="128" t="e">
        <f t="shared" si="236"/>
        <v>#REF!</v>
      </c>
      <c r="VDY22" s="128" t="e">
        <f t="shared" si="236"/>
        <v>#REF!</v>
      </c>
      <c r="VDZ22" s="128" t="e">
        <f t="shared" si="236"/>
        <v>#REF!</v>
      </c>
      <c r="VEA22" s="128" t="e">
        <f t="shared" si="236"/>
        <v>#REF!</v>
      </c>
      <c r="VEB22" s="128" t="e">
        <f t="shared" si="236"/>
        <v>#REF!</v>
      </c>
      <c r="VEC22" s="128" t="e">
        <f t="shared" si="236"/>
        <v>#REF!</v>
      </c>
      <c r="VED22" s="128" t="e">
        <f t="shared" si="236"/>
        <v>#REF!</v>
      </c>
      <c r="VEE22" s="128" t="e">
        <f t="shared" si="236"/>
        <v>#REF!</v>
      </c>
      <c r="VEF22" s="128" t="e">
        <f t="shared" si="236"/>
        <v>#REF!</v>
      </c>
      <c r="VEG22" s="128" t="e">
        <f t="shared" si="236"/>
        <v>#REF!</v>
      </c>
      <c r="VEH22" s="128" t="e">
        <f t="shared" si="236"/>
        <v>#REF!</v>
      </c>
      <c r="VEI22" s="128" t="e">
        <f t="shared" si="236"/>
        <v>#REF!</v>
      </c>
      <c r="VEJ22" s="128" t="e">
        <f t="shared" si="236"/>
        <v>#REF!</v>
      </c>
      <c r="VEK22" s="128" t="e">
        <f t="shared" si="236"/>
        <v>#REF!</v>
      </c>
      <c r="VEL22" s="128" t="e">
        <f t="shared" si="236"/>
        <v>#REF!</v>
      </c>
      <c r="VEM22" s="128" t="e">
        <f t="shared" si="236"/>
        <v>#REF!</v>
      </c>
      <c r="VEN22" s="128" t="e">
        <f t="shared" si="236"/>
        <v>#REF!</v>
      </c>
      <c r="VEO22" s="128" t="e">
        <f t="shared" si="236"/>
        <v>#REF!</v>
      </c>
      <c r="VEP22" s="128" t="e">
        <f t="shared" si="236"/>
        <v>#REF!</v>
      </c>
      <c r="VEQ22" s="128" t="e">
        <f t="shared" si="236"/>
        <v>#REF!</v>
      </c>
      <c r="VER22" s="128" t="e">
        <f t="shared" si="236"/>
        <v>#REF!</v>
      </c>
      <c r="VES22" s="128" t="e">
        <f t="shared" si="236"/>
        <v>#REF!</v>
      </c>
      <c r="VET22" s="128" t="e">
        <f t="shared" si="236"/>
        <v>#REF!</v>
      </c>
      <c r="VEU22" s="128" t="e">
        <f t="shared" si="236"/>
        <v>#REF!</v>
      </c>
      <c r="VEV22" s="128" t="e">
        <f t="shared" si="236"/>
        <v>#REF!</v>
      </c>
      <c r="VEW22" s="128" t="e">
        <f t="shared" si="236"/>
        <v>#REF!</v>
      </c>
      <c r="VEX22" s="128" t="e">
        <f t="shared" si="236"/>
        <v>#REF!</v>
      </c>
      <c r="VEY22" s="128" t="e">
        <f t="shared" si="236"/>
        <v>#REF!</v>
      </c>
      <c r="VEZ22" s="128" t="e">
        <f t="shared" si="236"/>
        <v>#REF!</v>
      </c>
      <c r="VFA22" s="128" t="e">
        <f t="shared" si="236"/>
        <v>#REF!</v>
      </c>
      <c r="VFB22" s="128" t="e">
        <f t="shared" si="236"/>
        <v>#REF!</v>
      </c>
      <c r="VFC22" s="128" t="e">
        <f t="shared" si="236"/>
        <v>#REF!</v>
      </c>
      <c r="VFD22" s="128" t="e">
        <f t="shared" si="236"/>
        <v>#REF!</v>
      </c>
      <c r="VFE22" s="128" t="e">
        <f t="shared" si="236"/>
        <v>#REF!</v>
      </c>
      <c r="VFF22" s="128" t="e">
        <f t="shared" si="236"/>
        <v>#REF!</v>
      </c>
      <c r="VFG22" s="128" t="e">
        <f t="shared" si="236"/>
        <v>#REF!</v>
      </c>
      <c r="VFH22" s="128" t="e">
        <f t="shared" si="236"/>
        <v>#REF!</v>
      </c>
      <c r="VFI22" s="128" t="e">
        <f t="shared" si="236"/>
        <v>#REF!</v>
      </c>
      <c r="VFJ22" s="128" t="e">
        <f t="shared" si="236"/>
        <v>#REF!</v>
      </c>
      <c r="VFK22" s="128" t="e">
        <f t="shared" si="236"/>
        <v>#REF!</v>
      </c>
      <c r="VFL22" s="128" t="e">
        <f t="shared" si="236"/>
        <v>#REF!</v>
      </c>
      <c r="VFM22" s="128" t="e">
        <f t="shared" si="236"/>
        <v>#REF!</v>
      </c>
      <c r="VFN22" s="128" t="e">
        <f t="shared" si="236"/>
        <v>#REF!</v>
      </c>
      <c r="VFO22" s="128" t="e">
        <f t="shared" si="236"/>
        <v>#REF!</v>
      </c>
      <c r="VFP22" s="128" t="e">
        <f t="shared" si="236"/>
        <v>#REF!</v>
      </c>
      <c r="VFQ22" s="128" t="e">
        <f t="shared" si="236"/>
        <v>#REF!</v>
      </c>
      <c r="VFR22" s="128" t="e">
        <f t="shared" si="236"/>
        <v>#REF!</v>
      </c>
      <c r="VFS22" s="128" t="e">
        <f t="shared" si="236"/>
        <v>#REF!</v>
      </c>
      <c r="VFT22" s="128" t="e">
        <f t="shared" si="236"/>
        <v>#REF!</v>
      </c>
      <c r="VFU22" s="128" t="e">
        <f t="shared" si="236"/>
        <v>#REF!</v>
      </c>
      <c r="VFV22" s="128" t="e">
        <f t="shared" si="236"/>
        <v>#REF!</v>
      </c>
      <c r="VFW22" s="128" t="e">
        <f t="shared" si="236"/>
        <v>#REF!</v>
      </c>
      <c r="VFX22" s="128" t="e">
        <f t="shared" si="236"/>
        <v>#REF!</v>
      </c>
      <c r="VFY22" s="128" t="e">
        <f t="shared" si="236"/>
        <v>#REF!</v>
      </c>
      <c r="VFZ22" s="128" t="e">
        <f t="shared" si="236"/>
        <v>#REF!</v>
      </c>
      <c r="VGA22" s="128" t="e">
        <f t="shared" si="236"/>
        <v>#REF!</v>
      </c>
      <c r="VGB22" s="128" t="e">
        <f t="shared" si="236"/>
        <v>#REF!</v>
      </c>
      <c r="VGC22" s="128" t="e">
        <f t="shared" si="236"/>
        <v>#REF!</v>
      </c>
      <c r="VGD22" s="128" t="e">
        <f t="shared" si="236"/>
        <v>#REF!</v>
      </c>
      <c r="VGE22" s="128" t="e">
        <f t="shared" si="236"/>
        <v>#REF!</v>
      </c>
      <c r="VGF22" s="128" t="e">
        <f t="shared" si="236"/>
        <v>#REF!</v>
      </c>
      <c r="VGG22" s="128" t="e">
        <f t="shared" ref="VGG22:VIR22" si="237">VGM22</f>
        <v>#REF!</v>
      </c>
      <c r="VGH22" s="128" t="e">
        <f t="shared" si="237"/>
        <v>#REF!</v>
      </c>
      <c r="VGI22" s="128" t="e">
        <f t="shared" si="237"/>
        <v>#REF!</v>
      </c>
      <c r="VGJ22" s="128" t="e">
        <f t="shared" si="237"/>
        <v>#REF!</v>
      </c>
      <c r="VGK22" s="128" t="e">
        <f t="shared" si="237"/>
        <v>#REF!</v>
      </c>
      <c r="VGL22" s="128" t="e">
        <f t="shared" si="237"/>
        <v>#REF!</v>
      </c>
      <c r="VGM22" s="128" t="e">
        <f t="shared" si="237"/>
        <v>#REF!</v>
      </c>
      <c r="VGN22" s="128" t="e">
        <f t="shared" si="237"/>
        <v>#REF!</v>
      </c>
      <c r="VGO22" s="128" t="e">
        <f t="shared" si="237"/>
        <v>#REF!</v>
      </c>
      <c r="VGP22" s="128" t="e">
        <f t="shared" si="237"/>
        <v>#REF!</v>
      </c>
      <c r="VGQ22" s="128" t="e">
        <f t="shared" si="237"/>
        <v>#REF!</v>
      </c>
      <c r="VGR22" s="128" t="e">
        <f t="shared" si="237"/>
        <v>#REF!</v>
      </c>
      <c r="VGS22" s="128" t="e">
        <f t="shared" si="237"/>
        <v>#REF!</v>
      </c>
      <c r="VGT22" s="128" t="e">
        <f t="shared" si="237"/>
        <v>#REF!</v>
      </c>
      <c r="VGU22" s="128" t="e">
        <f t="shared" si="237"/>
        <v>#REF!</v>
      </c>
      <c r="VGV22" s="128" t="e">
        <f t="shared" si="237"/>
        <v>#REF!</v>
      </c>
      <c r="VGW22" s="128" t="e">
        <f t="shared" si="237"/>
        <v>#REF!</v>
      </c>
      <c r="VGX22" s="128" t="e">
        <f t="shared" si="237"/>
        <v>#REF!</v>
      </c>
      <c r="VGY22" s="128" t="e">
        <f t="shared" si="237"/>
        <v>#REF!</v>
      </c>
      <c r="VGZ22" s="128" t="e">
        <f t="shared" si="237"/>
        <v>#REF!</v>
      </c>
      <c r="VHA22" s="128" t="e">
        <f t="shared" si="237"/>
        <v>#REF!</v>
      </c>
      <c r="VHB22" s="128" t="e">
        <f t="shared" si="237"/>
        <v>#REF!</v>
      </c>
      <c r="VHC22" s="128" t="e">
        <f t="shared" si="237"/>
        <v>#REF!</v>
      </c>
      <c r="VHD22" s="128" t="e">
        <f t="shared" si="237"/>
        <v>#REF!</v>
      </c>
      <c r="VHE22" s="128" t="e">
        <f t="shared" si="237"/>
        <v>#REF!</v>
      </c>
      <c r="VHF22" s="128" t="e">
        <f t="shared" si="237"/>
        <v>#REF!</v>
      </c>
      <c r="VHG22" s="128" t="e">
        <f t="shared" si="237"/>
        <v>#REF!</v>
      </c>
      <c r="VHH22" s="128" t="e">
        <f t="shared" si="237"/>
        <v>#REF!</v>
      </c>
      <c r="VHI22" s="128" t="e">
        <f t="shared" si="237"/>
        <v>#REF!</v>
      </c>
      <c r="VHJ22" s="128" t="e">
        <f t="shared" si="237"/>
        <v>#REF!</v>
      </c>
      <c r="VHK22" s="128" t="e">
        <f t="shared" si="237"/>
        <v>#REF!</v>
      </c>
      <c r="VHL22" s="128" t="e">
        <f t="shared" si="237"/>
        <v>#REF!</v>
      </c>
      <c r="VHM22" s="128" t="e">
        <f t="shared" si="237"/>
        <v>#REF!</v>
      </c>
      <c r="VHN22" s="128" t="e">
        <f t="shared" si="237"/>
        <v>#REF!</v>
      </c>
      <c r="VHO22" s="128" t="e">
        <f t="shared" si="237"/>
        <v>#REF!</v>
      </c>
      <c r="VHP22" s="128" t="e">
        <f t="shared" si="237"/>
        <v>#REF!</v>
      </c>
      <c r="VHQ22" s="128" t="e">
        <f t="shared" si="237"/>
        <v>#REF!</v>
      </c>
      <c r="VHR22" s="128" t="e">
        <f t="shared" si="237"/>
        <v>#REF!</v>
      </c>
      <c r="VHS22" s="128" t="e">
        <f t="shared" si="237"/>
        <v>#REF!</v>
      </c>
      <c r="VHT22" s="128" t="e">
        <f t="shared" si="237"/>
        <v>#REF!</v>
      </c>
      <c r="VHU22" s="128" t="e">
        <f t="shared" si="237"/>
        <v>#REF!</v>
      </c>
      <c r="VHV22" s="128" t="e">
        <f t="shared" si="237"/>
        <v>#REF!</v>
      </c>
      <c r="VHW22" s="128" t="e">
        <f t="shared" si="237"/>
        <v>#REF!</v>
      </c>
      <c r="VHX22" s="128" t="e">
        <f t="shared" si="237"/>
        <v>#REF!</v>
      </c>
      <c r="VHY22" s="128" t="e">
        <f t="shared" si="237"/>
        <v>#REF!</v>
      </c>
      <c r="VHZ22" s="128" t="e">
        <f t="shared" si="237"/>
        <v>#REF!</v>
      </c>
      <c r="VIA22" s="128" t="e">
        <f t="shared" si="237"/>
        <v>#REF!</v>
      </c>
      <c r="VIB22" s="128" t="e">
        <f t="shared" si="237"/>
        <v>#REF!</v>
      </c>
      <c r="VIC22" s="128" t="e">
        <f t="shared" si="237"/>
        <v>#REF!</v>
      </c>
      <c r="VID22" s="128" t="e">
        <f t="shared" si="237"/>
        <v>#REF!</v>
      </c>
      <c r="VIE22" s="128" t="e">
        <f t="shared" si="237"/>
        <v>#REF!</v>
      </c>
      <c r="VIF22" s="128" t="e">
        <f t="shared" si="237"/>
        <v>#REF!</v>
      </c>
      <c r="VIG22" s="128" t="e">
        <f t="shared" si="237"/>
        <v>#REF!</v>
      </c>
      <c r="VIH22" s="128" t="e">
        <f t="shared" si="237"/>
        <v>#REF!</v>
      </c>
      <c r="VII22" s="128" t="e">
        <f t="shared" si="237"/>
        <v>#REF!</v>
      </c>
      <c r="VIJ22" s="128" t="e">
        <f t="shared" si="237"/>
        <v>#REF!</v>
      </c>
      <c r="VIK22" s="128" t="e">
        <f t="shared" si="237"/>
        <v>#REF!</v>
      </c>
      <c r="VIL22" s="128" t="e">
        <f t="shared" si="237"/>
        <v>#REF!</v>
      </c>
      <c r="VIM22" s="128" t="e">
        <f t="shared" si="237"/>
        <v>#REF!</v>
      </c>
      <c r="VIN22" s="128" t="e">
        <f t="shared" si="237"/>
        <v>#REF!</v>
      </c>
      <c r="VIO22" s="128" t="e">
        <f t="shared" si="237"/>
        <v>#REF!</v>
      </c>
      <c r="VIP22" s="128" t="e">
        <f t="shared" si="237"/>
        <v>#REF!</v>
      </c>
      <c r="VIQ22" s="128" t="e">
        <f t="shared" si="237"/>
        <v>#REF!</v>
      </c>
      <c r="VIR22" s="128" t="e">
        <f t="shared" si="237"/>
        <v>#REF!</v>
      </c>
      <c r="VIS22" s="128" t="e">
        <f t="shared" ref="VIS22:VLD22" si="238">VIY22</f>
        <v>#REF!</v>
      </c>
      <c r="VIT22" s="128" t="e">
        <f t="shared" si="238"/>
        <v>#REF!</v>
      </c>
      <c r="VIU22" s="128" t="e">
        <f t="shared" si="238"/>
        <v>#REF!</v>
      </c>
      <c r="VIV22" s="128" t="e">
        <f t="shared" si="238"/>
        <v>#REF!</v>
      </c>
      <c r="VIW22" s="128" t="e">
        <f t="shared" si="238"/>
        <v>#REF!</v>
      </c>
      <c r="VIX22" s="128" t="e">
        <f t="shared" si="238"/>
        <v>#REF!</v>
      </c>
      <c r="VIY22" s="128" t="e">
        <f t="shared" si="238"/>
        <v>#REF!</v>
      </c>
      <c r="VIZ22" s="128" t="e">
        <f t="shared" si="238"/>
        <v>#REF!</v>
      </c>
      <c r="VJA22" s="128" t="e">
        <f t="shared" si="238"/>
        <v>#REF!</v>
      </c>
      <c r="VJB22" s="128" t="e">
        <f t="shared" si="238"/>
        <v>#REF!</v>
      </c>
      <c r="VJC22" s="128" t="e">
        <f t="shared" si="238"/>
        <v>#REF!</v>
      </c>
      <c r="VJD22" s="128" t="e">
        <f t="shared" si="238"/>
        <v>#REF!</v>
      </c>
      <c r="VJE22" s="128" t="e">
        <f t="shared" si="238"/>
        <v>#REF!</v>
      </c>
      <c r="VJF22" s="128" t="e">
        <f t="shared" si="238"/>
        <v>#REF!</v>
      </c>
      <c r="VJG22" s="128" t="e">
        <f t="shared" si="238"/>
        <v>#REF!</v>
      </c>
      <c r="VJH22" s="128" t="e">
        <f t="shared" si="238"/>
        <v>#REF!</v>
      </c>
      <c r="VJI22" s="128" t="e">
        <f t="shared" si="238"/>
        <v>#REF!</v>
      </c>
      <c r="VJJ22" s="128" t="e">
        <f t="shared" si="238"/>
        <v>#REF!</v>
      </c>
      <c r="VJK22" s="128" t="e">
        <f t="shared" si="238"/>
        <v>#REF!</v>
      </c>
      <c r="VJL22" s="128" t="e">
        <f t="shared" si="238"/>
        <v>#REF!</v>
      </c>
      <c r="VJM22" s="128" t="e">
        <f t="shared" si="238"/>
        <v>#REF!</v>
      </c>
      <c r="VJN22" s="128" t="e">
        <f t="shared" si="238"/>
        <v>#REF!</v>
      </c>
      <c r="VJO22" s="128" t="e">
        <f t="shared" si="238"/>
        <v>#REF!</v>
      </c>
      <c r="VJP22" s="128" t="e">
        <f t="shared" si="238"/>
        <v>#REF!</v>
      </c>
      <c r="VJQ22" s="128" t="e">
        <f t="shared" si="238"/>
        <v>#REF!</v>
      </c>
      <c r="VJR22" s="128" t="e">
        <f t="shared" si="238"/>
        <v>#REF!</v>
      </c>
      <c r="VJS22" s="128" t="e">
        <f t="shared" si="238"/>
        <v>#REF!</v>
      </c>
      <c r="VJT22" s="128" t="e">
        <f t="shared" si="238"/>
        <v>#REF!</v>
      </c>
      <c r="VJU22" s="128" t="e">
        <f t="shared" si="238"/>
        <v>#REF!</v>
      </c>
      <c r="VJV22" s="128" t="e">
        <f t="shared" si="238"/>
        <v>#REF!</v>
      </c>
      <c r="VJW22" s="128" t="e">
        <f t="shared" si="238"/>
        <v>#REF!</v>
      </c>
      <c r="VJX22" s="128" t="e">
        <f t="shared" si="238"/>
        <v>#REF!</v>
      </c>
      <c r="VJY22" s="128" t="e">
        <f t="shared" si="238"/>
        <v>#REF!</v>
      </c>
      <c r="VJZ22" s="128" t="e">
        <f t="shared" si="238"/>
        <v>#REF!</v>
      </c>
      <c r="VKA22" s="128" t="e">
        <f t="shared" si="238"/>
        <v>#REF!</v>
      </c>
      <c r="VKB22" s="128" t="e">
        <f t="shared" si="238"/>
        <v>#REF!</v>
      </c>
      <c r="VKC22" s="128" t="e">
        <f t="shared" si="238"/>
        <v>#REF!</v>
      </c>
      <c r="VKD22" s="128" t="e">
        <f t="shared" si="238"/>
        <v>#REF!</v>
      </c>
      <c r="VKE22" s="128" t="e">
        <f t="shared" si="238"/>
        <v>#REF!</v>
      </c>
      <c r="VKF22" s="128" t="e">
        <f t="shared" si="238"/>
        <v>#REF!</v>
      </c>
      <c r="VKG22" s="128" t="e">
        <f t="shared" si="238"/>
        <v>#REF!</v>
      </c>
      <c r="VKH22" s="128" t="e">
        <f t="shared" si="238"/>
        <v>#REF!</v>
      </c>
      <c r="VKI22" s="128" t="e">
        <f t="shared" si="238"/>
        <v>#REF!</v>
      </c>
      <c r="VKJ22" s="128" t="e">
        <f t="shared" si="238"/>
        <v>#REF!</v>
      </c>
      <c r="VKK22" s="128" t="e">
        <f t="shared" si="238"/>
        <v>#REF!</v>
      </c>
      <c r="VKL22" s="128" t="e">
        <f t="shared" si="238"/>
        <v>#REF!</v>
      </c>
      <c r="VKM22" s="128" t="e">
        <f t="shared" si="238"/>
        <v>#REF!</v>
      </c>
      <c r="VKN22" s="128" t="e">
        <f t="shared" si="238"/>
        <v>#REF!</v>
      </c>
      <c r="VKO22" s="128" t="e">
        <f t="shared" si="238"/>
        <v>#REF!</v>
      </c>
      <c r="VKP22" s="128" t="e">
        <f t="shared" si="238"/>
        <v>#REF!</v>
      </c>
      <c r="VKQ22" s="128" t="e">
        <f t="shared" si="238"/>
        <v>#REF!</v>
      </c>
      <c r="VKR22" s="128" t="e">
        <f t="shared" si="238"/>
        <v>#REF!</v>
      </c>
      <c r="VKS22" s="128" t="e">
        <f t="shared" si="238"/>
        <v>#REF!</v>
      </c>
      <c r="VKT22" s="128" t="e">
        <f t="shared" si="238"/>
        <v>#REF!</v>
      </c>
      <c r="VKU22" s="128" t="e">
        <f t="shared" si="238"/>
        <v>#REF!</v>
      </c>
      <c r="VKV22" s="128" t="e">
        <f t="shared" si="238"/>
        <v>#REF!</v>
      </c>
      <c r="VKW22" s="128" t="e">
        <f t="shared" si="238"/>
        <v>#REF!</v>
      </c>
      <c r="VKX22" s="128" t="e">
        <f t="shared" si="238"/>
        <v>#REF!</v>
      </c>
      <c r="VKY22" s="128" t="e">
        <f t="shared" si="238"/>
        <v>#REF!</v>
      </c>
      <c r="VKZ22" s="128" t="e">
        <f t="shared" si="238"/>
        <v>#REF!</v>
      </c>
      <c r="VLA22" s="128" t="e">
        <f t="shared" si="238"/>
        <v>#REF!</v>
      </c>
      <c r="VLB22" s="128" t="e">
        <f t="shared" si="238"/>
        <v>#REF!</v>
      </c>
      <c r="VLC22" s="128" t="e">
        <f t="shared" si="238"/>
        <v>#REF!</v>
      </c>
      <c r="VLD22" s="128" t="e">
        <f t="shared" si="238"/>
        <v>#REF!</v>
      </c>
      <c r="VLE22" s="128" t="e">
        <f t="shared" ref="VLE22:VNP22" si="239">VLK22</f>
        <v>#REF!</v>
      </c>
      <c r="VLF22" s="128" t="e">
        <f t="shared" si="239"/>
        <v>#REF!</v>
      </c>
      <c r="VLG22" s="128" t="e">
        <f t="shared" si="239"/>
        <v>#REF!</v>
      </c>
      <c r="VLH22" s="128" t="e">
        <f t="shared" si="239"/>
        <v>#REF!</v>
      </c>
      <c r="VLI22" s="128" t="e">
        <f t="shared" si="239"/>
        <v>#REF!</v>
      </c>
      <c r="VLJ22" s="128" t="e">
        <f t="shared" si="239"/>
        <v>#REF!</v>
      </c>
      <c r="VLK22" s="128" t="e">
        <f t="shared" si="239"/>
        <v>#REF!</v>
      </c>
      <c r="VLL22" s="128" t="e">
        <f t="shared" si="239"/>
        <v>#REF!</v>
      </c>
      <c r="VLM22" s="128" t="e">
        <f t="shared" si="239"/>
        <v>#REF!</v>
      </c>
      <c r="VLN22" s="128" t="e">
        <f t="shared" si="239"/>
        <v>#REF!</v>
      </c>
      <c r="VLO22" s="128" t="e">
        <f t="shared" si="239"/>
        <v>#REF!</v>
      </c>
      <c r="VLP22" s="128" t="e">
        <f t="shared" si="239"/>
        <v>#REF!</v>
      </c>
      <c r="VLQ22" s="128" t="e">
        <f t="shared" si="239"/>
        <v>#REF!</v>
      </c>
      <c r="VLR22" s="128" t="e">
        <f t="shared" si="239"/>
        <v>#REF!</v>
      </c>
      <c r="VLS22" s="128" t="e">
        <f t="shared" si="239"/>
        <v>#REF!</v>
      </c>
      <c r="VLT22" s="128" t="e">
        <f t="shared" si="239"/>
        <v>#REF!</v>
      </c>
      <c r="VLU22" s="128" t="e">
        <f t="shared" si="239"/>
        <v>#REF!</v>
      </c>
      <c r="VLV22" s="128" t="e">
        <f t="shared" si="239"/>
        <v>#REF!</v>
      </c>
      <c r="VLW22" s="128" t="e">
        <f t="shared" si="239"/>
        <v>#REF!</v>
      </c>
      <c r="VLX22" s="128" t="e">
        <f t="shared" si="239"/>
        <v>#REF!</v>
      </c>
      <c r="VLY22" s="128" t="e">
        <f t="shared" si="239"/>
        <v>#REF!</v>
      </c>
      <c r="VLZ22" s="128" t="e">
        <f t="shared" si="239"/>
        <v>#REF!</v>
      </c>
      <c r="VMA22" s="128" t="e">
        <f t="shared" si="239"/>
        <v>#REF!</v>
      </c>
      <c r="VMB22" s="128" t="e">
        <f t="shared" si="239"/>
        <v>#REF!</v>
      </c>
      <c r="VMC22" s="128" t="e">
        <f t="shared" si="239"/>
        <v>#REF!</v>
      </c>
      <c r="VMD22" s="128" t="e">
        <f t="shared" si="239"/>
        <v>#REF!</v>
      </c>
      <c r="VME22" s="128" t="e">
        <f t="shared" si="239"/>
        <v>#REF!</v>
      </c>
      <c r="VMF22" s="128" t="e">
        <f t="shared" si="239"/>
        <v>#REF!</v>
      </c>
      <c r="VMG22" s="128" t="e">
        <f t="shared" si="239"/>
        <v>#REF!</v>
      </c>
      <c r="VMH22" s="128" t="e">
        <f t="shared" si="239"/>
        <v>#REF!</v>
      </c>
      <c r="VMI22" s="128" t="e">
        <f t="shared" si="239"/>
        <v>#REF!</v>
      </c>
      <c r="VMJ22" s="128" t="e">
        <f t="shared" si="239"/>
        <v>#REF!</v>
      </c>
      <c r="VMK22" s="128" t="e">
        <f t="shared" si="239"/>
        <v>#REF!</v>
      </c>
      <c r="VML22" s="128" t="e">
        <f t="shared" si="239"/>
        <v>#REF!</v>
      </c>
      <c r="VMM22" s="128" t="e">
        <f t="shared" si="239"/>
        <v>#REF!</v>
      </c>
      <c r="VMN22" s="128" t="e">
        <f t="shared" si="239"/>
        <v>#REF!</v>
      </c>
      <c r="VMO22" s="128" t="e">
        <f t="shared" si="239"/>
        <v>#REF!</v>
      </c>
      <c r="VMP22" s="128" t="e">
        <f t="shared" si="239"/>
        <v>#REF!</v>
      </c>
      <c r="VMQ22" s="128" t="e">
        <f t="shared" si="239"/>
        <v>#REF!</v>
      </c>
      <c r="VMR22" s="128" t="e">
        <f t="shared" si="239"/>
        <v>#REF!</v>
      </c>
      <c r="VMS22" s="128" t="e">
        <f t="shared" si="239"/>
        <v>#REF!</v>
      </c>
      <c r="VMT22" s="128" t="e">
        <f t="shared" si="239"/>
        <v>#REF!</v>
      </c>
      <c r="VMU22" s="128" t="e">
        <f t="shared" si="239"/>
        <v>#REF!</v>
      </c>
      <c r="VMV22" s="128" t="e">
        <f t="shared" si="239"/>
        <v>#REF!</v>
      </c>
      <c r="VMW22" s="128" t="e">
        <f t="shared" si="239"/>
        <v>#REF!</v>
      </c>
      <c r="VMX22" s="128" t="e">
        <f t="shared" si="239"/>
        <v>#REF!</v>
      </c>
      <c r="VMY22" s="128" t="e">
        <f t="shared" si="239"/>
        <v>#REF!</v>
      </c>
      <c r="VMZ22" s="128" t="e">
        <f t="shared" si="239"/>
        <v>#REF!</v>
      </c>
      <c r="VNA22" s="128" t="e">
        <f t="shared" si="239"/>
        <v>#REF!</v>
      </c>
      <c r="VNB22" s="128" t="e">
        <f t="shared" si="239"/>
        <v>#REF!</v>
      </c>
      <c r="VNC22" s="128" t="e">
        <f t="shared" si="239"/>
        <v>#REF!</v>
      </c>
      <c r="VND22" s="128" t="e">
        <f t="shared" si="239"/>
        <v>#REF!</v>
      </c>
      <c r="VNE22" s="128" t="e">
        <f t="shared" si="239"/>
        <v>#REF!</v>
      </c>
      <c r="VNF22" s="128" t="e">
        <f t="shared" si="239"/>
        <v>#REF!</v>
      </c>
      <c r="VNG22" s="128" t="e">
        <f t="shared" si="239"/>
        <v>#REF!</v>
      </c>
      <c r="VNH22" s="128" t="e">
        <f t="shared" si="239"/>
        <v>#REF!</v>
      </c>
      <c r="VNI22" s="128" t="e">
        <f t="shared" si="239"/>
        <v>#REF!</v>
      </c>
      <c r="VNJ22" s="128" t="e">
        <f t="shared" si="239"/>
        <v>#REF!</v>
      </c>
      <c r="VNK22" s="128" t="e">
        <f t="shared" si="239"/>
        <v>#REF!</v>
      </c>
      <c r="VNL22" s="128" t="e">
        <f t="shared" si="239"/>
        <v>#REF!</v>
      </c>
      <c r="VNM22" s="128" t="e">
        <f t="shared" si="239"/>
        <v>#REF!</v>
      </c>
      <c r="VNN22" s="128" t="e">
        <f t="shared" si="239"/>
        <v>#REF!</v>
      </c>
      <c r="VNO22" s="128" t="e">
        <f t="shared" si="239"/>
        <v>#REF!</v>
      </c>
      <c r="VNP22" s="128" t="e">
        <f t="shared" si="239"/>
        <v>#REF!</v>
      </c>
      <c r="VNQ22" s="128" t="e">
        <f t="shared" ref="VNQ22:VQB22" si="240">VNW22</f>
        <v>#REF!</v>
      </c>
      <c r="VNR22" s="128" t="e">
        <f t="shared" si="240"/>
        <v>#REF!</v>
      </c>
      <c r="VNS22" s="128" t="e">
        <f t="shared" si="240"/>
        <v>#REF!</v>
      </c>
      <c r="VNT22" s="128" t="e">
        <f t="shared" si="240"/>
        <v>#REF!</v>
      </c>
      <c r="VNU22" s="128" t="e">
        <f t="shared" si="240"/>
        <v>#REF!</v>
      </c>
      <c r="VNV22" s="128" t="e">
        <f t="shared" si="240"/>
        <v>#REF!</v>
      </c>
      <c r="VNW22" s="128" t="e">
        <f t="shared" si="240"/>
        <v>#REF!</v>
      </c>
      <c r="VNX22" s="128" t="e">
        <f t="shared" si="240"/>
        <v>#REF!</v>
      </c>
      <c r="VNY22" s="128" t="e">
        <f t="shared" si="240"/>
        <v>#REF!</v>
      </c>
      <c r="VNZ22" s="128" t="e">
        <f t="shared" si="240"/>
        <v>#REF!</v>
      </c>
      <c r="VOA22" s="128" t="e">
        <f t="shared" si="240"/>
        <v>#REF!</v>
      </c>
      <c r="VOB22" s="128" t="e">
        <f t="shared" si="240"/>
        <v>#REF!</v>
      </c>
      <c r="VOC22" s="128" t="e">
        <f t="shared" si="240"/>
        <v>#REF!</v>
      </c>
      <c r="VOD22" s="128" t="e">
        <f t="shared" si="240"/>
        <v>#REF!</v>
      </c>
      <c r="VOE22" s="128" t="e">
        <f t="shared" si="240"/>
        <v>#REF!</v>
      </c>
      <c r="VOF22" s="128" t="e">
        <f t="shared" si="240"/>
        <v>#REF!</v>
      </c>
      <c r="VOG22" s="128" t="e">
        <f t="shared" si="240"/>
        <v>#REF!</v>
      </c>
      <c r="VOH22" s="128" t="e">
        <f t="shared" si="240"/>
        <v>#REF!</v>
      </c>
      <c r="VOI22" s="128" t="e">
        <f t="shared" si="240"/>
        <v>#REF!</v>
      </c>
      <c r="VOJ22" s="128" t="e">
        <f t="shared" si="240"/>
        <v>#REF!</v>
      </c>
      <c r="VOK22" s="128" t="e">
        <f t="shared" si="240"/>
        <v>#REF!</v>
      </c>
      <c r="VOL22" s="128" t="e">
        <f t="shared" si="240"/>
        <v>#REF!</v>
      </c>
      <c r="VOM22" s="128" t="e">
        <f t="shared" si="240"/>
        <v>#REF!</v>
      </c>
      <c r="VON22" s="128" t="e">
        <f t="shared" si="240"/>
        <v>#REF!</v>
      </c>
      <c r="VOO22" s="128" t="e">
        <f t="shared" si="240"/>
        <v>#REF!</v>
      </c>
      <c r="VOP22" s="128" t="e">
        <f t="shared" si="240"/>
        <v>#REF!</v>
      </c>
      <c r="VOQ22" s="128" t="e">
        <f t="shared" si="240"/>
        <v>#REF!</v>
      </c>
      <c r="VOR22" s="128" t="e">
        <f t="shared" si="240"/>
        <v>#REF!</v>
      </c>
      <c r="VOS22" s="128" t="e">
        <f t="shared" si="240"/>
        <v>#REF!</v>
      </c>
      <c r="VOT22" s="128" t="e">
        <f t="shared" si="240"/>
        <v>#REF!</v>
      </c>
      <c r="VOU22" s="128" t="e">
        <f t="shared" si="240"/>
        <v>#REF!</v>
      </c>
      <c r="VOV22" s="128" t="e">
        <f t="shared" si="240"/>
        <v>#REF!</v>
      </c>
      <c r="VOW22" s="128" t="e">
        <f t="shared" si="240"/>
        <v>#REF!</v>
      </c>
      <c r="VOX22" s="128" t="e">
        <f t="shared" si="240"/>
        <v>#REF!</v>
      </c>
      <c r="VOY22" s="128" t="e">
        <f t="shared" si="240"/>
        <v>#REF!</v>
      </c>
      <c r="VOZ22" s="128" t="e">
        <f t="shared" si="240"/>
        <v>#REF!</v>
      </c>
      <c r="VPA22" s="128" t="e">
        <f t="shared" si="240"/>
        <v>#REF!</v>
      </c>
      <c r="VPB22" s="128" t="e">
        <f t="shared" si="240"/>
        <v>#REF!</v>
      </c>
      <c r="VPC22" s="128" t="e">
        <f t="shared" si="240"/>
        <v>#REF!</v>
      </c>
      <c r="VPD22" s="128" t="e">
        <f t="shared" si="240"/>
        <v>#REF!</v>
      </c>
      <c r="VPE22" s="128" t="e">
        <f t="shared" si="240"/>
        <v>#REF!</v>
      </c>
      <c r="VPF22" s="128" t="e">
        <f t="shared" si="240"/>
        <v>#REF!</v>
      </c>
      <c r="VPG22" s="128" t="e">
        <f t="shared" si="240"/>
        <v>#REF!</v>
      </c>
      <c r="VPH22" s="128" t="e">
        <f t="shared" si="240"/>
        <v>#REF!</v>
      </c>
      <c r="VPI22" s="128" t="e">
        <f t="shared" si="240"/>
        <v>#REF!</v>
      </c>
      <c r="VPJ22" s="128" t="e">
        <f t="shared" si="240"/>
        <v>#REF!</v>
      </c>
      <c r="VPK22" s="128" t="e">
        <f t="shared" si="240"/>
        <v>#REF!</v>
      </c>
      <c r="VPL22" s="128" t="e">
        <f t="shared" si="240"/>
        <v>#REF!</v>
      </c>
      <c r="VPM22" s="128" t="e">
        <f t="shared" si="240"/>
        <v>#REF!</v>
      </c>
      <c r="VPN22" s="128" t="e">
        <f t="shared" si="240"/>
        <v>#REF!</v>
      </c>
      <c r="VPO22" s="128" t="e">
        <f t="shared" si="240"/>
        <v>#REF!</v>
      </c>
      <c r="VPP22" s="128" t="e">
        <f t="shared" si="240"/>
        <v>#REF!</v>
      </c>
      <c r="VPQ22" s="128" t="e">
        <f t="shared" si="240"/>
        <v>#REF!</v>
      </c>
      <c r="VPR22" s="128" t="e">
        <f t="shared" si="240"/>
        <v>#REF!</v>
      </c>
      <c r="VPS22" s="128" t="e">
        <f t="shared" si="240"/>
        <v>#REF!</v>
      </c>
      <c r="VPT22" s="128" t="e">
        <f t="shared" si="240"/>
        <v>#REF!</v>
      </c>
      <c r="VPU22" s="128" t="e">
        <f t="shared" si="240"/>
        <v>#REF!</v>
      </c>
      <c r="VPV22" s="128" t="e">
        <f t="shared" si="240"/>
        <v>#REF!</v>
      </c>
      <c r="VPW22" s="128" t="e">
        <f t="shared" si="240"/>
        <v>#REF!</v>
      </c>
      <c r="VPX22" s="128" t="e">
        <f t="shared" si="240"/>
        <v>#REF!</v>
      </c>
      <c r="VPY22" s="128" t="e">
        <f t="shared" si="240"/>
        <v>#REF!</v>
      </c>
      <c r="VPZ22" s="128" t="e">
        <f t="shared" si="240"/>
        <v>#REF!</v>
      </c>
      <c r="VQA22" s="128" t="e">
        <f t="shared" si="240"/>
        <v>#REF!</v>
      </c>
      <c r="VQB22" s="128" t="e">
        <f t="shared" si="240"/>
        <v>#REF!</v>
      </c>
      <c r="VQC22" s="128" t="e">
        <f t="shared" ref="VQC22:VSN22" si="241">VQI22</f>
        <v>#REF!</v>
      </c>
      <c r="VQD22" s="128" t="e">
        <f t="shared" si="241"/>
        <v>#REF!</v>
      </c>
      <c r="VQE22" s="128" t="e">
        <f t="shared" si="241"/>
        <v>#REF!</v>
      </c>
      <c r="VQF22" s="128" t="e">
        <f t="shared" si="241"/>
        <v>#REF!</v>
      </c>
      <c r="VQG22" s="128" t="e">
        <f t="shared" si="241"/>
        <v>#REF!</v>
      </c>
      <c r="VQH22" s="128" t="e">
        <f t="shared" si="241"/>
        <v>#REF!</v>
      </c>
      <c r="VQI22" s="128" t="e">
        <f t="shared" si="241"/>
        <v>#REF!</v>
      </c>
      <c r="VQJ22" s="128" t="e">
        <f t="shared" si="241"/>
        <v>#REF!</v>
      </c>
      <c r="VQK22" s="128" t="e">
        <f t="shared" si="241"/>
        <v>#REF!</v>
      </c>
      <c r="VQL22" s="128" t="e">
        <f t="shared" si="241"/>
        <v>#REF!</v>
      </c>
      <c r="VQM22" s="128" t="e">
        <f t="shared" si="241"/>
        <v>#REF!</v>
      </c>
      <c r="VQN22" s="128" t="e">
        <f t="shared" si="241"/>
        <v>#REF!</v>
      </c>
      <c r="VQO22" s="128" t="e">
        <f t="shared" si="241"/>
        <v>#REF!</v>
      </c>
      <c r="VQP22" s="128" t="e">
        <f t="shared" si="241"/>
        <v>#REF!</v>
      </c>
      <c r="VQQ22" s="128" t="e">
        <f t="shared" si="241"/>
        <v>#REF!</v>
      </c>
      <c r="VQR22" s="128" t="e">
        <f t="shared" si="241"/>
        <v>#REF!</v>
      </c>
      <c r="VQS22" s="128" t="e">
        <f t="shared" si="241"/>
        <v>#REF!</v>
      </c>
      <c r="VQT22" s="128" t="e">
        <f t="shared" si="241"/>
        <v>#REF!</v>
      </c>
      <c r="VQU22" s="128" t="e">
        <f t="shared" si="241"/>
        <v>#REF!</v>
      </c>
      <c r="VQV22" s="128" t="e">
        <f t="shared" si="241"/>
        <v>#REF!</v>
      </c>
      <c r="VQW22" s="128" t="e">
        <f t="shared" si="241"/>
        <v>#REF!</v>
      </c>
      <c r="VQX22" s="128" t="e">
        <f t="shared" si="241"/>
        <v>#REF!</v>
      </c>
      <c r="VQY22" s="128" t="e">
        <f t="shared" si="241"/>
        <v>#REF!</v>
      </c>
      <c r="VQZ22" s="128" t="e">
        <f t="shared" si="241"/>
        <v>#REF!</v>
      </c>
      <c r="VRA22" s="128" t="e">
        <f t="shared" si="241"/>
        <v>#REF!</v>
      </c>
      <c r="VRB22" s="128" t="e">
        <f t="shared" si="241"/>
        <v>#REF!</v>
      </c>
      <c r="VRC22" s="128" t="e">
        <f t="shared" si="241"/>
        <v>#REF!</v>
      </c>
      <c r="VRD22" s="128" t="e">
        <f t="shared" si="241"/>
        <v>#REF!</v>
      </c>
      <c r="VRE22" s="128" t="e">
        <f t="shared" si="241"/>
        <v>#REF!</v>
      </c>
      <c r="VRF22" s="128" t="e">
        <f t="shared" si="241"/>
        <v>#REF!</v>
      </c>
      <c r="VRG22" s="128" t="e">
        <f t="shared" si="241"/>
        <v>#REF!</v>
      </c>
      <c r="VRH22" s="128" t="e">
        <f t="shared" si="241"/>
        <v>#REF!</v>
      </c>
      <c r="VRI22" s="128" t="e">
        <f t="shared" si="241"/>
        <v>#REF!</v>
      </c>
      <c r="VRJ22" s="128" t="e">
        <f t="shared" si="241"/>
        <v>#REF!</v>
      </c>
      <c r="VRK22" s="128" t="e">
        <f t="shared" si="241"/>
        <v>#REF!</v>
      </c>
      <c r="VRL22" s="128" t="e">
        <f t="shared" si="241"/>
        <v>#REF!</v>
      </c>
      <c r="VRM22" s="128" t="e">
        <f t="shared" si="241"/>
        <v>#REF!</v>
      </c>
      <c r="VRN22" s="128" t="e">
        <f t="shared" si="241"/>
        <v>#REF!</v>
      </c>
      <c r="VRO22" s="128" t="e">
        <f t="shared" si="241"/>
        <v>#REF!</v>
      </c>
      <c r="VRP22" s="128" t="e">
        <f t="shared" si="241"/>
        <v>#REF!</v>
      </c>
      <c r="VRQ22" s="128" t="e">
        <f t="shared" si="241"/>
        <v>#REF!</v>
      </c>
      <c r="VRR22" s="128" t="e">
        <f t="shared" si="241"/>
        <v>#REF!</v>
      </c>
      <c r="VRS22" s="128" t="e">
        <f t="shared" si="241"/>
        <v>#REF!</v>
      </c>
      <c r="VRT22" s="128" t="e">
        <f t="shared" si="241"/>
        <v>#REF!</v>
      </c>
      <c r="VRU22" s="128" t="e">
        <f t="shared" si="241"/>
        <v>#REF!</v>
      </c>
      <c r="VRV22" s="128" t="e">
        <f t="shared" si="241"/>
        <v>#REF!</v>
      </c>
      <c r="VRW22" s="128" t="e">
        <f t="shared" si="241"/>
        <v>#REF!</v>
      </c>
      <c r="VRX22" s="128" t="e">
        <f t="shared" si="241"/>
        <v>#REF!</v>
      </c>
      <c r="VRY22" s="128" t="e">
        <f t="shared" si="241"/>
        <v>#REF!</v>
      </c>
      <c r="VRZ22" s="128" t="e">
        <f t="shared" si="241"/>
        <v>#REF!</v>
      </c>
      <c r="VSA22" s="128" t="e">
        <f t="shared" si="241"/>
        <v>#REF!</v>
      </c>
      <c r="VSB22" s="128" t="e">
        <f t="shared" si="241"/>
        <v>#REF!</v>
      </c>
      <c r="VSC22" s="128" t="e">
        <f t="shared" si="241"/>
        <v>#REF!</v>
      </c>
      <c r="VSD22" s="128" t="e">
        <f t="shared" si="241"/>
        <v>#REF!</v>
      </c>
      <c r="VSE22" s="128" t="e">
        <f t="shared" si="241"/>
        <v>#REF!</v>
      </c>
      <c r="VSF22" s="128" t="e">
        <f t="shared" si="241"/>
        <v>#REF!</v>
      </c>
      <c r="VSG22" s="128" t="e">
        <f t="shared" si="241"/>
        <v>#REF!</v>
      </c>
      <c r="VSH22" s="128" t="e">
        <f t="shared" si="241"/>
        <v>#REF!</v>
      </c>
      <c r="VSI22" s="128" t="e">
        <f t="shared" si="241"/>
        <v>#REF!</v>
      </c>
      <c r="VSJ22" s="128" t="e">
        <f t="shared" si="241"/>
        <v>#REF!</v>
      </c>
      <c r="VSK22" s="128" t="e">
        <f t="shared" si="241"/>
        <v>#REF!</v>
      </c>
      <c r="VSL22" s="128" t="e">
        <f t="shared" si="241"/>
        <v>#REF!</v>
      </c>
      <c r="VSM22" s="128" t="e">
        <f t="shared" si="241"/>
        <v>#REF!</v>
      </c>
      <c r="VSN22" s="128" t="e">
        <f t="shared" si="241"/>
        <v>#REF!</v>
      </c>
      <c r="VSO22" s="128" t="e">
        <f t="shared" ref="VSO22:VUZ22" si="242">VSU22</f>
        <v>#REF!</v>
      </c>
      <c r="VSP22" s="128" t="e">
        <f t="shared" si="242"/>
        <v>#REF!</v>
      </c>
      <c r="VSQ22" s="128" t="e">
        <f t="shared" si="242"/>
        <v>#REF!</v>
      </c>
      <c r="VSR22" s="128" t="e">
        <f t="shared" si="242"/>
        <v>#REF!</v>
      </c>
      <c r="VSS22" s="128" t="e">
        <f t="shared" si="242"/>
        <v>#REF!</v>
      </c>
      <c r="VST22" s="128" t="e">
        <f t="shared" si="242"/>
        <v>#REF!</v>
      </c>
      <c r="VSU22" s="128" t="e">
        <f t="shared" si="242"/>
        <v>#REF!</v>
      </c>
      <c r="VSV22" s="128" t="e">
        <f t="shared" si="242"/>
        <v>#REF!</v>
      </c>
      <c r="VSW22" s="128" t="e">
        <f t="shared" si="242"/>
        <v>#REF!</v>
      </c>
      <c r="VSX22" s="128" t="e">
        <f t="shared" si="242"/>
        <v>#REF!</v>
      </c>
      <c r="VSY22" s="128" t="e">
        <f t="shared" si="242"/>
        <v>#REF!</v>
      </c>
      <c r="VSZ22" s="128" t="e">
        <f t="shared" si="242"/>
        <v>#REF!</v>
      </c>
      <c r="VTA22" s="128" t="e">
        <f t="shared" si="242"/>
        <v>#REF!</v>
      </c>
      <c r="VTB22" s="128" t="e">
        <f t="shared" si="242"/>
        <v>#REF!</v>
      </c>
      <c r="VTC22" s="128" t="e">
        <f t="shared" si="242"/>
        <v>#REF!</v>
      </c>
      <c r="VTD22" s="128" t="e">
        <f t="shared" si="242"/>
        <v>#REF!</v>
      </c>
      <c r="VTE22" s="128" t="e">
        <f t="shared" si="242"/>
        <v>#REF!</v>
      </c>
      <c r="VTF22" s="128" t="e">
        <f t="shared" si="242"/>
        <v>#REF!</v>
      </c>
      <c r="VTG22" s="128" t="e">
        <f t="shared" si="242"/>
        <v>#REF!</v>
      </c>
      <c r="VTH22" s="128" t="e">
        <f t="shared" si="242"/>
        <v>#REF!</v>
      </c>
      <c r="VTI22" s="128" t="e">
        <f t="shared" si="242"/>
        <v>#REF!</v>
      </c>
      <c r="VTJ22" s="128" t="e">
        <f t="shared" si="242"/>
        <v>#REF!</v>
      </c>
      <c r="VTK22" s="128" t="e">
        <f t="shared" si="242"/>
        <v>#REF!</v>
      </c>
      <c r="VTL22" s="128" t="e">
        <f t="shared" si="242"/>
        <v>#REF!</v>
      </c>
      <c r="VTM22" s="128" t="e">
        <f t="shared" si="242"/>
        <v>#REF!</v>
      </c>
      <c r="VTN22" s="128" t="e">
        <f t="shared" si="242"/>
        <v>#REF!</v>
      </c>
      <c r="VTO22" s="128" t="e">
        <f t="shared" si="242"/>
        <v>#REF!</v>
      </c>
      <c r="VTP22" s="128" t="e">
        <f t="shared" si="242"/>
        <v>#REF!</v>
      </c>
      <c r="VTQ22" s="128" t="e">
        <f t="shared" si="242"/>
        <v>#REF!</v>
      </c>
      <c r="VTR22" s="128" t="e">
        <f t="shared" si="242"/>
        <v>#REF!</v>
      </c>
      <c r="VTS22" s="128" t="e">
        <f t="shared" si="242"/>
        <v>#REF!</v>
      </c>
      <c r="VTT22" s="128" t="e">
        <f t="shared" si="242"/>
        <v>#REF!</v>
      </c>
      <c r="VTU22" s="128" t="e">
        <f t="shared" si="242"/>
        <v>#REF!</v>
      </c>
      <c r="VTV22" s="128" t="e">
        <f t="shared" si="242"/>
        <v>#REF!</v>
      </c>
      <c r="VTW22" s="128" t="e">
        <f t="shared" si="242"/>
        <v>#REF!</v>
      </c>
      <c r="VTX22" s="128" t="e">
        <f t="shared" si="242"/>
        <v>#REF!</v>
      </c>
      <c r="VTY22" s="128" t="e">
        <f t="shared" si="242"/>
        <v>#REF!</v>
      </c>
      <c r="VTZ22" s="128" t="e">
        <f t="shared" si="242"/>
        <v>#REF!</v>
      </c>
      <c r="VUA22" s="128" t="e">
        <f t="shared" si="242"/>
        <v>#REF!</v>
      </c>
      <c r="VUB22" s="128" t="e">
        <f t="shared" si="242"/>
        <v>#REF!</v>
      </c>
      <c r="VUC22" s="128" t="e">
        <f t="shared" si="242"/>
        <v>#REF!</v>
      </c>
      <c r="VUD22" s="128" t="e">
        <f t="shared" si="242"/>
        <v>#REF!</v>
      </c>
      <c r="VUE22" s="128" t="e">
        <f t="shared" si="242"/>
        <v>#REF!</v>
      </c>
      <c r="VUF22" s="128" t="e">
        <f t="shared" si="242"/>
        <v>#REF!</v>
      </c>
      <c r="VUG22" s="128" t="e">
        <f t="shared" si="242"/>
        <v>#REF!</v>
      </c>
      <c r="VUH22" s="128" t="e">
        <f t="shared" si="242"/>
        <v>#REF!</v>
      </c>
      <c r="VUI22" s="128" t="e">
        <f t="shared" si="242"/>
        <v>#REF!</v>
      </c>
      <c r="VUJ22" s="128" t="e">
        <f t="shared" si="242"/>
        <v>#REF!</v>
      </c>
      <c r="VUK22" s="128" t="e">
        <f t="shared" si="242"/>
        <v>#REF!</v>
      </c>
      <c r="VUL22" s="128" t="e">
        <f t="shared" si="242"/>
        <v>#REF!</v>
      </c>
      <c r="VUM22" s="128" t="e">
        <f t="shared" si="242"/>
        <v>#REF!</v>
      </c>
      <c r="VUN22" s="128" t="e">
        <f t="shared" si="242"/>
        <v>#REF!</v>
      </c>
      <c r="VUO22" s="128" t="e">
        <f t="shared" si="242"/>
        <v>#REF!</v>
      </c>
      <c r="VUP22" s="128" t="e">
        <f t="shared" si="242"/>
        <v>#REF!</v>
      </c>
      <c r="VUQ22" s="128" t="e">
        <f t="shared" si="242"/>
        <v>#REF!</v>
      </c>
      <c r="VUR22" s="128" t="e">
        <f t="shared" si="242"/>
        <v>#REF!</v>
      </c>
      <c r="VUS22" s="128" t="e">
        <f t="shared" si="242"/>
        <v>#REF!</v>
      </c>
      <c r="VUT22" s="128" t="e">
        <f t="shared" si="242"/>
        <v>#REF!</v>
      </c>
      <c r="VUU22" s="128" t="e">
        <f t="shared" si="242"/>
        <v>#REF!</v>
      </c>
      <c r="VUV22" s="128" t="e">
        <f t="shared" si="242"/>
        <v>#REF!</v>
      </c>
      <c r="VUW22" s="128" t="e">
        <f t="shared" si="242"/>
        <v>#REF!</v>
      </c>
      <c r="VUX22" s="128" t="e">
        <f t="shared" si="242"/>
        <v>#REF!</v>
      </c>
      <c r="VUY22" s="128" t="e">
        <f t="shared" si="242"/>
        <v>#REF!</v>
      </c>
      <c r="VUZ22" s="128" t="e">
        <f t="shared" si="242"/>
        <v>#REF!</v>
      </c>
      <c r="VVA22" s="128" t="e">
        <f t="shared" ref="VVA22:VXL22" si="243">VVG22</f>
        <v>#REF!</v>
      </c>
      <c r="VVB22" s="128" t="e">
        <f t="shared" si="243"/>
        <v>#REF!</v>
      </c>
      <c r="VVC22" s="128" t="e">
        <f t="shared" si="243"/>
        <v>#REF!</v>
      </c>
      <c r="VVD22" s="128" t="e">
        <f t="shared" si="243"/>
        <v>#REF!</v>
      </c>
      <c r="VVE22" s="128" t="e">
        <f t="shared" si="243"/>
        <v>#REF!</v>
      </c>
      <c r="VVF22" s="128" t="e">
        <f t="shared" si="243"/>
        <v>#REF!</v>
      </c>
      <c r="VVG22" s="128" t="e">
        <f t="shared" si="243"/>
        <v>#REF!</v>
      </c>
      <c r="VVH22" s="128" t="e">
        <f t="shared" si="243"/>
        <v>#REF!</v>
      </c>
      <c r="VVI22" s="128" t="e">
        <f t="shared" si="243"/>
        <v>#REF!</v>
      </c>
      <c r="VVJ22" s="128" t="e">
        <f t="shared" si="243"/>
        <v>#REF!</v>
      </c>
      <c r="VVK22" s="128" t="e">
        <f t="shared" si="243"/>
        <v>#REF!</v>
      </c>
      <c r="VVL22" s="128" t="e">
        <f t="shared" si="243"/>
        <v>#REF!</v>
      </c>
      <c r="VVM22" s="128" t="e">
        <f t="shared" si="243"/>
        <v>#REF!</v>
      </c>
      <c r="VVN22" s="128" t="e">
        <f t="shared" si="243"/>
        <v>#REF!</v>
      </c>
      <c r="VVO22" s="128" t="e">
        <f t="shared" si="243"/>
        <v>#REF!</v>
      </c>
      <c r="VVP22" s="128" t="e">
        <f t="shared" si="243"/>
        <v>#REF!</v>
      </c>
      <c r="VVQ22" s="128" t="e">
        <f t="shared" si="243"/>
        <v>#REF!</v>
      </c>
      <c r="VVR22" s="128" t="e">
        <f t="shared" si="243"/>
        <v>#REF!</v>
      </c>
      <c r="VVS22" s="128" t="e">
        <f t="shared" si="243"/>
        <v>#REF!</v>
      </c>
      <c r="VVT22" s="128" t="e">
        <f t="shared" si="243"/>
        <v>#REF!</v>
      </c>
      <c r="VVU22" s="128" t="e">
        <f t="shared" si="243"/>
        <v>#REF!</v>
      </c>
      <c r="VVV22" s="128" t="e">
        <f t="shared" si="243"/>
        <v>#REF!</v>
      </c>
      <c r="VVW22" s="128" t="e">
        <f t="shared" si="243"/>
        <v>#REF!</v>
      </c>
      <c r="VVX22" s="128" t="e">
        <f t="shared" si="243"/>
        <v>#REF!</v>
      </c>
      <c r="VVY22" s="128" t="e">
        <f t="shared" si="243"/>
        <v>#REF!</v>
      </c>
      <c r="VVZ22" s="128" t="e">
        <f t="shared" si="243"/>
        <v>#REF!</v>
      </c>
      <c r="VWA22" s="128" t="e">
        <f t="shared" si="243"/>
        <v>#REF!</v>
      </c>
      <c r="VWB22" s="128" t="e">
        <f t="shared" si="243"/>
        <v>#REF!</v>
      </c>
      <c r="VWC22" s="128" t="e">
        <f t="shared" si="243"/>
        <v>#REF!</v>
      </c>
      <c r="VWD22" s="128" t="e">
        <f t="shared" si="243"/>
        <v>#REF!</v>
      </c>
      <c r="VWE22" s="128" t="e">
        <f t="shared" si="243"/>
        <v>#REF!</v>
      </c>
      <c r="VWF22" s="128" t="e">
        <f t="shared" si="243"/>
        <v>#REF!</v>
      </c>
      <c r="VWG22" s="128" t="e">
        <f t="shared" si="243"/>
        <v>#REF!</v>
      </c>
      <c r="VWH22" s="128" t="e">
        <f t="shared" si="243"/>
        <v>#REF!</v>
      </c>
      <c r="VWI22" s="128" t="e">
        <f t="shared" si="243"/>
        <v>#REF!</v>
      </c>
      <c r="VWJ22" s="128" t="e">
        <f t="shared" si="243"/>
        <v>#REF!</v>
      </c>
      <c r="VWK22" s="128" t="e">
        <f t="shared" si="243"/>
        <v>#REF!</v>
      </c>
      <c r="VWL22" s="128" t="e">
        <f t="shared" si="243"/>
        <v>#REF!</v>
      </c>
      <c r="VWM22" s="128" t="e">
        <f t="shared" si="243"/>
        <v>#REF!</v>
      </c>
      <c r="VWN22" s="128" t="e">
        <f t="shared" si="243"/>
        <v>#REF!</v>
      </c>
      <c r="VWO22" s="128" t="e">
        <f t="shared" si="243"/>
        <v>#REF!</v>
      </c>
      <c r="VWP22" s="128" t="e">
        <f t="shared" si="243"/>
        <v>#REF!</v>
      </c>
      <c r="VWQ22" s="128" t="e">
        <f t="shared" si="243"/>
        <v>#REF!</v>
      </c>
      <c r="VWR22" s="128" t="e">
        <f t="shared" si="243"/>
        <v>#REF!</v>
      </c>
      <c r="VWS22" s="128" t="e">
        <f t="shared" si="243"/>
        <v>#REF!</v>
      </c>
      <c r="VWT22" s="128" t="e">
        <f t="shared" si="243"/>
        <v>#REF!</v>
      </c>
      <c r="VWU22" s="128" t="e">
        <f t="shared" si="243"/>
        <v>#REF!</v>
      </c>
      <c r="VWV22" s="128" t="e">
        <f t="shared" si="243"/>
        <v>#REF!</v>
      </c>
      <c r="VWW22" s="128" t="e">
        <f t="shared" si="243"/>
        <v>#REF!</v>
      </c>
      <c r="VWX22" s="128" t="e">
        <f t="shared" si="243"/>
        <v>#REF!</v>
      </c>
      <c r="VWY22" s="128" t="e">
        <f t="shared" si="243"/>
        <v>#REF!</v>
      </c>
      <c r="VWZ22" s="128" t="e">
        <f t="shared" si="243"/>
        <v>#REF!</v>
      </c>
      <c r="VXA22" s="128" t="e">
        <f t="shared" si="243"/>
        <v>#REF!</v>
      </c>
      <c r="VXB22" s="128" t="e">
        <f t="shared" si="243"/>
        <v>#REF!</v>
      </c>
      <c r="VXC22" s="128" t="e">
        <f t="shared" si="243"/>
        <v>#REF!</v>
      </c>
      <c r="VXD22" s="128" t="e">
        <f t="shared" si="243"/>
        <v>#REF!</v>
      </c>
      <c r="VXE22" s="128" t="e">
        <f t="shared" si="243"/>
        <v>#REF!</v>
      </c>
      <c r="VXF22" s="128" t="e">
        <f t="shared" si="243"/>
        <v>#REF!</v>
      </c>
      <c r="VXG22" s="128" t="e">
        <f t="shared" si="243"/>
        <v>#REF!</v>
      </c>
      <c r="VXH22" s="128" t="e">
        <f t="shared" si="243"/>
        <v>#REF!</v>
      </c>
      <c r="VXI22" s="128" t="e">
        <f t="shared" si="243"/>
        <v>#REF!</v>
      </c>
      <c r="VXJ22" s="128" t="e">
        <f t="shared" si="243"/>
        <v>#REF!</v>
      </c>
      <c r="VXK22" s="128" t="e">
        <f t="shared" si="243"/>
        <v>#REF!</v>
      </c>
      <c r="VXL22" s="128" t="e">
        <f t="shared" si="243"/>
        <v>#REF!</v>
      </c>
      <c r="VXM22" s="128" t="e">
        <f t="shared" ref="VXM22:VZX22" si="244">VXS22</f>
        <v>#REF!</v>
      </c>
      <c r="VXN22" s="128" t="e">
        <f t="shared" si="244"/>
        <v>#REF!</v>
      </c>
      <c r="VXO22" s="128" t="e">
        <f t="shared" si="244"/>
        <v>#REF!</v>
      </c>
      <c r="VXP22" s="128" t="e">
        <f t="shared" si="244"/>
        <v>#REF!</v>
      </c>
      <c r="VXQ22" s="128" t="e">
        <f t="shared" si="244"/>
        <v>#REF!</v>
      </c>
      <c r="VXR22" s="128" t="e">
        <f t="shared" si="244"/>
        <v>#REF!</v>
      </c>
      <c r="VXS22" s="128" t="e">
        <f t="shared" si="244"/>
        <v>#REF!</v>
      </c>
      <c r="VXT22" s="128" t="e">
        <f t="shared" si="244"/>
        <v>#REF!</v>
      </c>
      <c r="VXU22" s="128" t="e">
        <f t="shared" si="244"/>
        <v>#REF!</v>
      </c>
      <c r="VXV22" s="128" t="e">
        <f t="shared" si="244"/>
        <v>#REF!</v>
      </c>
      <c r="VXW22" s="128" t="e">
        <f t="shared" si="244"/>
        <v>#REF!</v>
      </c>
      <c r="VXX22" s="128" t="e">
        <f t="shared" si="244"/>
        <v>#REF!</v>
      </c>
      <c r="VXY22" s="128" t="e">
        <f t="shared" si="244"/>
        <v>#REF!</v>
      </c>
      <c r="VXZ22" s="128" t="e">
        <f t="shared" si="244"/>
        <v>#REF!</v>
      </c>
      <c r="VYA22" s="128" t="e">
        <f t="shared" si="244"/>
        <v>#REF!</v>
      </c>
      <c r="VYB22" s="128" t="e">
        <f t="shared" si="244"/>
        <v>#REF!</v>
      </c>
      <c r="VYC22" s="128" t="e">
        <f t="shared" si="244"/>
        <v>#REF!</v>
      </c>
      <c r="VYD22" s="128" t="e">
        <f t="shared" si="244"/>
        <v>#REF!</v>
      </c>
      <c r="VYE22" s="128" t="e">
        <f t="shared" si="244"/>
        <v>#REF!</v>
      </c>
      <c r="VYF22" s="128" t="e">
        <f t="shared" si="244"/>
        <v>#REF!</v>
      </c>
      <c r="VYG22" s="128" t="e">
        <f t="shared" si="244"/>
        <v>#REF!</v>
      </c>
      <c r="VYH22" s="128" t="e">
        <f t="shared" si="244"/>
        <v>#REF!</v>
      </c>
      <c r="VYI22" s="128" t="e">
        <f t="shared" si="244"/>
        <v>#REF!</v>
      </c>
      <c r="VYJ22" s="128" t="e">
        <f t="shared" si="244"/>
        <v>#REF!</v>
      </c>
      <c r="VYK22" s="128" t="e">
        <f t="shared" si="244"/>
        <v>#REF!</v>
      </c>
      <c r="VYL22" s="128" t="e">
        <f t="shared" si="244"/>
        <v>#REF!</v>
      </c>
      <c r="VYM22" s="128" t="e">
        <f t="shared" si="244"/>
        <v>#REF!</v>
      </c>
      <c r="VYN22" s="128" t="e">
        <f t="shared" si="244"/>
        <v>#REF!</v>
      </c>
      <c r="VYO22" s="128" t="e">
        <f t="shared" si="244"/>
        <v>#REF!</v>
      </c>
      <c r="VYP22" s="128" t="e">
        <f t="shared" si="244"/>
        <v>#REF!</v>
      </c>
      <c r="VYQ22" s="128" t="e">
        <f t="shared" si="244"/>
        <v>#REF!</v>
      </c>
      <c r="VYR22" s="128" t="e">
        <f t="shared" si="244"/>
        <v>#REF!</v>
      </c>
      <c r="VYS22" s="128" t="e">
        <f t="shared" si="244"/>
        <v>#REF!</v>
      </c>
      <c r="VYT22" s="128" t="e">
        <f t="shared" si="244"/>
        <v>#REF!</v>
      </c>
      <c r="VYU22" s="128" t="e">
        <f t="shared" si="244"/>
        <v>#REF!</v>
      </c>
      <c r="VYV22" s="128" t="e">
        <f t="shared" si="244"/>
        <v>#REF!</v>
      </c>
      <c r="VYW22" s="128" t="e">
        <f t="shared" si="244"/>
        <v>#REF!</v>
      </c>
      <c r="VYX22" s="128" t="e">
        <f t="shared" si="244"/>
        <v>#REF!</v>
      </c>
      <c r="VYY22" s="128" t="e">
        <f t="shared" si="244"/>
        <v>#REF!</v>
      </c>
      <c r="VYZ22" s="128" t="e">
        <f t="shared" si="244"/>
        <v>#REF!</v>
      </c>
      <c r="VZA22" s="128" t="e">
        <f t="shared" si="244"/>
        <v>#REF!</v>
      </c>
      <c r="VZB22" s="128" t="e">
        <f t="shared" si="244"/>
        <v>#REF!</v>
      </c>
      <c r="VZC22" s="128" t="e">
        <f t="shared" si="244"/>
        <v>#REF!</v>
      </c>
      <c r="VZD22" s="128" t="e">
        <f t="shared" si="244"/>
        <v>#REF!</v>
      </c>
      <c r="VZE22" s="128" t="e">
        <f t="shared" si="244"/>
        <v>#REF!</v>
      </c>
      <c r="VZF22" s="128" t="e">
        <f t="shared" si="244"/>
        <v>#REF!</v>
      </c>
      <c r="VZG22" s="128" t="e">
        <f t="shared" si="244"/>
        <v>#REF!</v>
      </c>
      <c r="VZH22" s="128" t="e">
        <f t="shared" si="244"/>
        <v>#REF!</v>
      </c>
      <c r="VZI22" s="128" t="e">
        <f t="shared" si="244"/>
        <v>#REF!</v>
      </c>
      <c r="VZJ22" s="128" t="e">
        <f t="shared" si="244"/>
        <v>#REF!</v>
      </c>
      <c r="VZK22" s="128" t="e">
        <f t="shared" si="244"/>
        <v>#REF!</v>
      </c>
      <c r="VZL22" s="128" t="e">
        <f t="shared" si="244"/>
        <v>#REF!</v>
      </c>
      <c r="VZM22" s="128" t="e">
        <f t="shared" si="244"/>
        <v>#REF!</v>
      </c>
      <c r="VZN22" s="128" t="e">
        <f t="shared" si="244"/>
        <v>#REF!</v>
      </c>
      <c r="VZO22" s="128" t="e">
        <f t="shared" si="244"/>
        <v>#REF!</v>
      </c>
      <c r="VZP22" s="128" t="e">
        <f t="shared" si="244"/>
        <v>#REF!</v>
      </c>
      <c r="VZQ22" s="128" t="e">
        <f t="shared" si="244"/>
        <v>#REF!</v>
      </c>
      <c r="VZR22" s="128" t="e">
        <f t="shared" si="244"/>
        <v>#REF!</v>
      </c>
      <c r="VZS22" s="128" t="e">
        <f t="shared" si="244"/>
        <v>#REF!</v>
      </c>
      <c r="VZT22" s="128" t="e">
        <f t="shared" si="244"/>
        <v>#REF!</v>
      </c>
      <c r="VZU22" s="128" t="e">
        <f t="shared" si="244"/>
        <v>#REF!</v>
      </c>
      <c r="VZV22" s="128" t="e">
        <f t="shared" si="244"/>
        <v>#REF!</v>
      </c>
      <c r="VZW22" s="128" t="e">
        <f t="shared" si="244"/>
        <v>#REF!</v>
      </c>
      <c r="VZX22" s="128" t="e">
        <f t="shared" si="244"/>
        <v>#REF!</v>
      </c>
      <c r="VZY22" s="128" t="e">
        <f t="shared" ref="VZY22:WCJ22" si="245">WAE22</f>
        <v>#REF!</v>
      </c>
      <c r="VZZ22" s="128" t="e">
        <f t="shared" si="245"/>
        <v>#REF!</v>
      </c>
      <c r="WAA22" s="128" t="e">
        <f t="shared" si="245"/>
        <v>#REF!</v>
      </c>
      <c r="WAB22" s="128" t="e">
        <f t="shared" si="245"/>
        <v>#REF!</v>
      </c>
      <c r="WAC22" s="128" t="e">
        <f t="shared" si="245"/>
        <v>#REF!</v>
      </c>
      <c r="WAD22" s="128" t="e">
        <f t="shared" si="245"/>
        <v>#REF!</v>
      </c>
      <c r="WAE22" s="128" t="e">
        <f t="shared" si="245"/>
        <v>#REF!</v>
      </c>
      <c r="WAF22" s="128" t="e">
        <f t="shared" si="245"/>
        <v>#REF!</v>
      </c>
      <c r="WAG22" s="128" t="e">
        <f t="shared" si="245"/>
        <v>#REF!</v>
      </c>
      <c r="WAH22" s="128" t="e">
        <f t="shared" si="245"/>
        <v>#REF!</v>
      </c>
      <c r="WAI22" s="128" t="e">
        <f t="shared" si="245"/>
        <v>#REF!</v>
      </c>
      <c r="WAJ22" s="128" t="e">
        <f t="shared" si="245"/>
        <v>#REF!</v>
      </c>
      <c r="WAK22" s="128" t="e">
        <f t="shared" si="245"/>
        <v>#REF!</v>
      </c>
      <c r="WAL22" s="128" t="e">
        <f t="shared" si="245"/>
        <v>#REF!</v>
      </c>
      <c r="WAM22" s="128" t="e">
        <f t="shared" si="245"/>
        <v>#REF!</v>
      </c>
      <c r="WAN22" s="128" t="e">
        <f t="shared" si="245"/>
        <v>#REF!</v>
      </c>
      <c r="WAO22" s="128" t="e">
        <f t="shared" si="245"/>
        <v>#REF!</v>
      </c>
      <c r="WAP22" s="128" t="e">
        <f t="shared" si="245"/>
        <v>#REF!</v>
      </c>
      <c r="WAQ22" s="128" t="e">
        <f t="shared" si="245"/>
        <v>#REF!</v>
      </c>
      <c r="WAR22" s="128" t="e">
        <f t="shared" si="245"/>
        <v>#REF!</v>
      </c>
      <c r="WAS22" s="128" t="e">
        <f t="shared" si="245"/>
        <v>#REF!</v>
      </c>
      <c r="WAT22" s="128" t="e">
        <f t="shared" si="245"/>
        <v>#REF!</v>
      </c>
      <c r="WAU22" s="128" t="e">
        <f t="shared" si="245"/>
        <v>#REF!</v>
      </c>
      <c r="WAV22" s="128" t="e">
        <f t="shared" si="245"/>
        <v>#REF!</v>
      </c>
      <c r="WAW22" s="128" t="e">
        <f t="shared" si="245"/>
        <v>#REF!</v>
      </c>
      <c r="WAX22" s="128" t="e">
        <f t="shared" si="245"/>
        <v>#REF!</v>
      </c>
      <c r="WAY22" s="128" t="e">
        <f t="shared" si="245"/>
        <v>#REF!</v>
      </c>
      <c r="WAZ22" s="128" t="e">
        <f t="shared" si="245"/>
        <v>#REF!</v>
      </c>
      <c r="WBA22" s="128" t="e">
        <f t="shared" si="245"/>
        <v>#REF!</v>
      </c>
      <c r="WBB22" s="128" t="e">
        <f t="shared" si="245"/>
        <v>#REF!</v>
      </c>
      <c r="WBC22" s="128" t="e">
        <f t="shared" si="245"/>
        <v>#REF!</v>
      </c>
      <c r="WBD22" s="128" t="e">
        <f t="shared" si="245"/>
        <v>#REF!</v>
      </c>
      <c r="WBE22" s="128" t="e">
        <f t="shared" si="245"/>
        <v>#REF!</v>
      </c>
      <c r="WBF22" s="128" t="e">
        <f t="shared" si="245"/>
        <v>#REF!</v>
      </c>
      <c r="WBG22" s="128" t="e">
        <f t="shared" si="245"/>
        <v>#REF!</v>
      </c>
      <c r="WBH22" s="128" t="e">
        <f t="shared" si="245"/>
        <v>#REF!</v>
      </c>
      <c r="WBI22" s="128" t="e">
        <f t="shared" si="245"/>
        <v>#REF!</v>
      </c>
      <c r="WBJ22" s="128" t="e">
        <f t="shared" si="245"/>
        <v>#REF!</v>
      </c>
      <c r="WBK22" s="128" t="e">
        <f t="shared" si="245"/>
        <v>#REF!</v>
      </c>
      <c r="WBL22" s="128" t="e">
        <f t="shared" si="245"/>
        <v>#REF!</v>
      </c>
      <c r="WBM22" s="128" t="e">
        <f t="shared" si="245"/>
        <v>#REF!</v>
      </c>
      <c r="WBN22" s="128" t="e">
        <f t="shared" si="245"/>
        <v>#REF!</v>
      </c>
      <c r="WBO22" s="128" t="e">
        <f t="shared" si="245"/>
        <v>#REF!</v>
      </c>
      <c r="WBP22" s="128" t="e">
        <f t="shared" si="245"/>
        <v>#REF!</v>
      </c>
      <c r="WBQ22" s="128" t="e">
        <f t="shared" si="245"/>
        <v>#REF!</v>
      </c>
      <c r="WBR22" s="128" t="e">
        <f t="shared" si="245"/>
        <v>#REF!</v>
      </c>
      <c r="WBS22" s="128" t="e">
        <f t="shared" si="245"/>
        <v>#REF!</v>
      </c>
      <c r="WBT22" s="128" t="e">
        <f t="shared" si="245"/>
        <v>#REF!</v>
      </c>
      <c r="WBU22" s="128" t="e">
        <f t="shared" si="245"/>
        <v>#REF!</v>
      </c>
      <c r="WBV22" s="128" t="e">
        <f t="shared" si="245"/>
        <v>#REF!</v>
      </c>
      <c r="WBW22" s="128" t="e">
        <f t="shared" si="245"/>
        <v>#REF!</v>
      </c>
      <c r="WBX22" s="128" t="e">
        <f t="shared" si="245"/>
        <v>#REF!</v>
      </c>
      <c r="WBY22" s="128" t="e">
        <f t="shared" si="245"/>
        <v>#REF!</v>
      </c>
      <c r="WBZ22" s="128" t="e">
        <f t="shared" si="245"/>
        <v>#REF!</v>
      </c>
      <c r="WCA22" s="128" t="e">
        <f t="shared" si="245"/>
        <v>#REF!</v>
      </c>
      <c r="WCB22" s="128" t="e">
        <f t="shared" si="245"/>
        <v>#REF!</v>
      </c>
      <c r="WCC22" s="128" t="e">
        <f t="shared" si="245"/>
        <v>#REF!</v>
      </c>
      <c r="WCD22" s="128" t="e">
        <f t="shared" si="245"/>
        <v>#REF!</v>
      </c>
      <c r="WCE22" s="128" t="e">
        <f t="shared" si="245"/>
        <v>#REF!</v>
      </c>
      <c r="WCF22" s="128" t="e">
        <f t="shared" si="245"/>
        <v>#REF!</v>
      </c>
      <c r="WCG22" s="128" t="e">
        <f t="shared" si="245"/>
        <v>#REF!</v>
      </c>
      <c r="WCH22" s="128" t="e">
        <f t="shared" si="245"/>
        <v>#REF!</v>
      </c>
      <c r="WCI22" s="128" t="e">
        <f t="shared" si="245"/>
        <v>#REF!</v>
      </c>
      <c r="WCJ22" s="128" t="e">
        <f t="shared" si="245"/>
        <v>#REF!</v>
      </c>
      <c r="WCK22" s="128" t="e">
        <f t="shared" ref="WCK22:WEV22" si="246">WCQ22</f>
        <v>#REF!</v>
      </c>
      <c r="WCL22" s="128" t="e">
        <f t="shared" si="246"/>
        <v>#REF!</v>
      </c>
      <c r="WCM22" s="128" t="e">
        <f t="shared" si="246"/>
        <v>#REF!</v>
      </c>
      <c r="WCN22" s="128" t="e">
        <f t="shared" si="246"/>
        <v>#REF!</v>
      </c>
      <c r="WCO22" s="128" t="e">
        <f t="shared" si="246"/>
        <v>#REF!</v>
      </c>
      <c r="WCP22" s="128" t="e">
        <f t="shared" si="246"/>
        <v>#REF!</v>
      </c>
      <c r="WCQ22" s="128" t="e">
        <f t="shared" si="246"/>
        <v>#REF!</v>
      </c>
      <c r="WCR22" s="128" t="e">
        <f t="shared" si="246"/>
        <v>#REF!</v>
      </c>
      <c r="WCS22" s="128" t="e">
        <f t="shared" si="246"/>
        <v>#REF!</v>
      </c>
      <c r="WCT22" s="128" t="e">
        <f t="shared" si="246"/>
        <v>#REF!</v>
      </c>
      <c r="WCU22" s="128" t="e">
        <f t="shared" si="246"/>
        <v>#REF!</v>
      </c>
      <c r="WCV22" s="128" t="e">
        <f t="shared" si="246"/>
        <v>#REF!</v>
      </c>
      <c r="WCW22" s="128" t="e">
        <f t="shared" si="246"/>
        <v>#REF!</v>
      </c>
      <c r="WCX22" s="128" t="e">
        <f t="shared" si="246"/>
        <v>#REF!</v>
      </c>
      <c r="WCY22" s="128" t="e">
        <f t="shared" si="246"/>
        <v>#REF!</v>
      </c>
      <c r="WCZ22" s="128" t="e">
        <f t="shared" si="246"/>
        <v>#REF!</v>
      </c>
      <c r="WDA22" s="128" t="e">
        <f t="shared" si="246"/>
        <v>#REF!</v>
      </c>
      <c r="WDB22" s="128" t="e">
        <f t="shared" si="246"/>
        <v>#REF!</v>
      </c>
      <c r="WDC22" s="128" t="e">
        <f t="shared" si="246"/>
        <v>#REF!</v>
      </c>
      <c r="WDD22" s="128" t="e">
        <f t="shared" si="246"/>
        <v>#REF!</v>
      </c>
      <c r="WDE22" s="128" t="e">
        <f t="shared" si="246"/>
        <v>#REF!</v>
      </c>
      <c r="WDF22" s="128" t="e">
        <f t="shared" si="246"/>
        <v>#REF!</v>
      </c>
      <c r="WDG22" s="128" t="e">
        <f t="shared" si="246"/>
        <v>#REF!</v>
      </c>
      <c r="WDH22" s="128" t="e">
        <f t="shared" si="246"/>
        <v>#REF!</v>
      </c>
      <c r="WDI22" s="128" t="e">
        <f t="shared" si="246"/>
        <v>#REF!</v>
      </c>
      <c r="WDJ22" s="128" t="e">
        <f t="shared" si="246"/>
        <v>#REF!</v>
      </c>
      <c r="WDK22" s="128" t="e">
        <f t="shared" si="246"/>
        <v>#REF!</v>
      </c>
      <c r="WDL22" s="128" t="e">
        <f t="shared" si="246"/>
        <v>#REF!</v>
      </c>
      <c r="WDM22" s="128" t="e">
        <f t="shared" si="246"/>
        <v>#REF!</v>
      </c>
      <c r="WDN22" s="128" t="e">
        <f t="shared" si="246"/>
        <v>#REF!</v>
      </c>
      <c r="WDO22" s="128" t="e">
        <f t="shared" si="246"/>
        <v>#REF!</v>
      </c>
      <c r="WDP22" s="128" t="e">
        <f t="shared" si="246"/>
        <v>#REF!</v>
      </c>
      <c r="WDQ22" s="128" t="e">
        <f t="shared" si="246"/>
        <v>#REF!</v>
      </c>
      <c r="WDR22" s="128" t="e">
        <f t="shared" si="246"/>
        <v>#REF!</v>
      </c>
      <c r="WDS22" s="128" t="e">
        <f t="shared" si="246"/>
        <v>#REF!</v>
      </c>
      <c r="WDT22" s="128" t="e">
        <f t="shared" si="246"/>
        <v>#REF!</v>
      </c>
      <c r="WDU22" s="128" t="e">
        <f t="shared" si="246"/>
        <v>#REF!</v>
      </c>
      <c r="WDV22" s="128" t="e">
        <f t="shared" si="246"/>
        <v>#REF!</v>
      </c>
      <c r="WDW22" s="128" t="e">
        <f t="shared" si="246"/>
        <v>#REF!</v>
      </c>
      <c r="WDX22" s="128" t="e">
        <f t="shared" si="246"/>
        <v>#REF!</v>
      </c>
      <c r="WDY22" s="128" t="e">
        <f t="shared" si="246"/>
        <v>#REF!</v>
      </c>
      <c r="WDZ22" s="128" t="e">
        <f t="shared" si="246"/>
        <v>#REF!</v>
      </c>
      <c r="WEA22" s="128" t="e">
        <f t="shared" si="246"/>
        <v>#REF!</v>
      </c>
      <c r="WEB22" s="128" t="e">
        <f t="shared" si="246"/>
        <v>#REF!</v>
      </c>
      <c r="WEC22" s="128" t="e">
        <f t="shared" si="246"/>
        <v>#REF!</v>
      </c>
      <c r="WED22" s="128" t="e">
        <f t="shared" si="246"/>
        <v>#REF!</v>
      </c>
      <c r="WEE22" s="128" t="e">
        <f t="shared" si="246"/>
        <v>#REF!</v>
      </c>
      <c r="WEF22" s="128" t="e">
        <f t="shared" si="246"/>
        <v>#REF!</v>
      </c>
      <c r="WEG22" s="128" t="e">
        <f t="shared" si="246"/>
        <v>#REF!</v>
      </c>
      <c r="WEH22" s="128" t="e">
        <f t="shared" si="246"/>
        <v>#REF!</v>
      </c>
      <c r="WEI22" s="128" t="e">
        <f t="shared" si="246"/>
        <v>#REF!</v>
      </c>
      <c r="WEJ22" s="128" t="e">
        <f t="shared" si="246"/>
        <v>#REF!</v>
      </c>
      <c r="WEK22" s="128" t="e">
        <f t="shared" si="246"/>
        <v>#REF!</v>
      </c>
      <c r="WEL22" s="128" t="e">
        <f t="shared" si="246"/>
        <v>#REF!</v>
      </c>
      <c r="WEM22" s="128" t="e">
        <f t="shared" si="246"/>
        <v>#REF!</v>
      </c>
      <c r="WEN22" s="128" t="e">
        <f t="shared" si="246"/>
        <v>#REF!</v>
      </c>
      <c r="WEO22" s="128" t="e">
        <f t="shared" si="246"/>
        <v>#REF!</v>
      </c>
      <c r="WEP22" s="128" t="e">
        <f t="shared" si="246"/>
        <v>#REF!</v>
      </c>
      <c r="WEQ22" s="128" t="e">
        <f t="shared" si="246"/>
        <v>#REF!</v>
      </c>
      <c r="WER22" s="128" t="e">
        <f t="shared" si="246"/>
        <v>#REF!</v>
      </c>
      <c r="WES22" s="128" t="e">
        <f t="shared" si="246"/>
        <v>#REF!</v>
      </c>
      <c r="WET22" s="128" t="e">
        <f t="shared" si="246"/>
        <v>#REF!</v>
      </c>
      <c r="WEU22" s="128" t="e">
        <f t="shared" si="246"/>
        <v>#REF!</v>
      </c>
      <c r="WEV22" s="128" t="e">
        <f t="shared" si="246"/>
        <v>#REF!</v>
      </c>
      <c r="WEW22" s="128" t="e">
        <f t="shared" ref="WEW22:WHH22" si="247">WFC22</f>
        <v>#REF!</v>
      </c>
      <c r="WEX22" s="128" t="e">
        <f t="shared" si="247"/>
        <v>#REF!</v>
      </c>
      <c r="WEY22" s="128" t="e">
        <f t="shared" si="247"/>
        <v>#REF!</v>
      </c>
      <c r="WEZ22" s="128" t="e">
        <f t="shared" si="247"/>
        <v>#REF!</v>
      </c>
      <c r="WFA22" s="128" t="e">
        <f t="shared" si="247"/>
        <v>#REF!</v>
      </c>
      <c r="WFB22" s="128" t="e">
        <f t="shared" si="247"/>
        <v>#REF!</v>
      </c>
      <c r="WFC22" s="128" t="e">
        <f t="shared" si="247"/>
        <v>#REF!</v>
      </c>
      <c r="WFD22" s="128" t="e">
        <f t="shared" si="247"/>
        <v>#REF!</v>
      </c>
      <c r="WFE22" s="128" t="e">
        <f t="shared" si="247"/>
        <v>#REF!</v>
      </c>
      <c r="WFF22" s="128" t="e">
        <f t="shared" si="247"/>
        <v>#REF!</v>
      </c>
      <c r="WFG22" s="128" t="e">
        <f t="shared" si="247"/>
        <v>#REF!</v>
      </c>
      <c r="WFH22" s="128" t="e">
        <f t="shared" si="247"/>
        <v>#REF!</v>
      </c>
      <c r="WFI22" s="128" t="e">
        <f t="shared" si="247"/>
        <v>#REF!</v>
      </c>
      <c r="WFJ22" s="128" t="e">
        <f t="shared" si="247"/>
        <v>#REF!</v>
      </c>
      <c r="WFK22" s="128" t="e">
        <f t="shared" si="247"/>
        <v>#REF!</v>
      </c>
      <c r="WFL22" s="128" t="e">
        <f t="shared" si="247"/>
        <v>#REF!</v>
      </c>
      <c r="WFM22" s="128" t="e">
        <f t="shared" si="247"/>
        <v>#REF!</v>
      </c>
      <c r="WFN22" s="128" t="e">
        <f t="shared" si="247"/>
        <v>#REF!</v>
      </c>
      <c r="WFO22" s="128" t="e">
        <f t="shared" si="247"/>
        <v>#REF!</v>
      </c>
      <c r="WFP22" s="128" t="e">
        <f t="shared" si="247"/>
        <v>#REF!</v>
      </c>
      <c r="WFQ22" s="128" t="e">
        <f t="shared" si="247"/>
        <v>#REF!</v>
      </c>
      <c r="WFR22" s="128" t="e">
        <f t="shared" si="247"/>
        <v>#REF!</v>
      </c>
      <c r="WFS22" s="128" t="e">
        <f t="shared" si="247"/>
        <v>#REF!</v>
      </c>
      <c r="WFT22" s="128" t="e">
        <f t="shared" si="247"/>
        <v>#REF!</v>
      </c>
      <c r="WFU22" s="128" t="e">
        <f t="shared" si="247"/>
        <v>#REF!</v>
      </c>
      <c r="WFV22" s="128" t="e">
        <f t="shared" si="247"/>
        <v>#REF!</v>
      </c>
      <c r="WFW22" s="128" t="e">
        <f t="shared" si="247"/>
        <v>#REF!</v>
      </c>
      <c r="WFX22" s="128" t="e">
        <f t="shared" si="247"/>
        <v>#REF!</v>
      </c>
      <c r="WFY22" s="128" t="e">
        <f t="shared" si="247"/>
        <v>#REF!</v>
      </c>
      <c r="WFZ22" s="128" t="e">
        <f t="shared" si="247"/>
        <v>#REF!</v>
      </c>
      <c r="WGA22" s="128" t="e">
        <f t="shared" si="247"/>
        <v>#REF!</v>
      </c>
      <c r="WGB22" s="128" t="e">
        <f t="shared" si="247"/>
        <v>#REF!</v>
      </c>
      <c r="WGC22" s="128" t="e">
        <f t="shared" si="247"/>
        <v>#REF!</v>
      </c>
      <c r="WGD22" s="128" t="e">
        <f t="shared" si="247"/>
        <v>#REF!</v>
      </c>
      <c r="WGE22" s="128" t="e">
        <f t="shared" si="247"/>
        <v>#REF!</v>
      </c>
      <c r="WGF22" s="128" t="e">
        <f t="shared" si="247"/>
        <v>#REF!</v>
      </c>
      <c r="WGG22" s="128" t="e">
        <f t="shared" si="247"/>
        <v>#REF!</v>
      </c>
      <c r="WGH22" s="128" t="e">
        <f t="shared" si="247"/>
        <v>#REF!</v>
      </c>
      <c r="WGI22" s="128" t="e">
        <f t="shared" si="247"/>
        <v>#REF!</v>
      </c>
      <c r="WGJ22" s="128" t="e">
        <f t="shared" si="247"/>
        <v>#REF!</v>
      </c>
      <c r="WGK22" s="128" t="e">
        <f t="shared" si="247"/>
        <v>#REF!</v>
      </c>
      <c r="WGL22" s="128" t="e">
        <f t="shared" si="247"/>
        <v>#REF!</v>
      </c>
      <c r="WGM22" s="128" t="e">
        <f t="shared" si="247"/>
        <v>#REF!</v>
      </c>
      <c r="WGN22" s="128" t="e">
        <f t="shared" si="247"/>
        <v>#REF!</v>
      </c>
      <c r="WGO22" s="128" t="e">
        <f t="shared" si="247"/>
        <v>#REF!</v>
      </c>
      <c r="WGP22" s="128" t="e">
        <f t="shared" si="247"/>
        <v>#REF!</v>
      </c>
      <c r="WGQ22" s="128" t="e">
        <f t="shared" si="247"/>
        <v>#REF!</v>
      </c>
      <c r="WGR22" s="128" t="e">
        <f t="shared" si="247"/>
        <v>#REF!</v>
      </c>
      <c r="WGS22" s="128" t="e">
        <f t="shared" si="247"/>
        <v>#REF!</v>
      </c>
      <c r="WGT22" s="128" t="e">
        <f t="shared" si="247"/>
        <v>#REF!</v>
      </c>
      <c r="WGU22" s="128" t="e">
        <f t="shared" si="247"/>
        <v>#REF!</v>
      </c>
      <c r="WGV22" s="128" t="e">
        <f t="shared" si="247"/>
        <v>#REF!</v>
      </c>
      <c r="WGW22" s="128" t="e">
        <f t="shared" si="247"/>
        <v>#REF!</v>
      </c>
      <c r="WGX22" s="128" t="e">
        <f t="shared" si="247"/>
        <v>#REF!</v>
      </c>
      <c r="WGY22" s="128" t="e">
        <f t="shared" si="247"/>
        <v>#REF!</v>
      </c>
      <c r="WGZ22" s="128" t="e">
        <f t="shared" si="247"/>
        <v>#REF!</v>
      </c>
      <c r="WHA22" s="128" t="e">
        <f t="shared" si="247"/>
        <v>#REF!</v>
      </c>
      <c r="WHB22" s="128" t="e">
        <f t="shared" si="247"/>
        <v>#REF!</v>
      </c>
      <c r="WHC22" s="128" t="e">
        <f t="shared" si="247"/>
        <v>#REF!</v>
      </c>
      <c r="WHD22" s="128" t="e">
        <f t="shared" si="247"/>
        <v>#REF!</v>
      </c>
      <c r="WHE22" s="128" t="e">
        <f t="shared" si="247"/>
        <v>#REF!</v>
      </c>
      <c r="WHF22" s="128" t="e">
        <f t="shared" si="247"/>
        <v>#REF!</v>
      </c>
      <c r="WHG22" s="128" t="e">
        <f t="shared" si="247"/>
        <v>#REF!</v>
      </c>
      <c r="WHH22" s="128" t="e">
        <f t="shared" si="247"/>
        <v>#REF!</v>
      </c>
      <c r="WHI22" s="128" t="e">
        <f t="shared" ref="WHI22:WJT22" si="248">WHO22</f>
        <v>#REF!</v>
      </c>
      <c r="WHJ22" s="128" t="e">
        <f t="shared" si="248"/>
        <v>#REF!</v>
      </c>
      <c r="WHK22" s="128" t="e">
        <f t="shared" si="248"/>
        <v>#REF!</v>
      </c>
      <c r="WHL22" s="128" t="e">
        <f t="shared" si="248"/>
        <v>#REF!</v>
      </c>
      <c r="WHM22" s="128" t="e">
        <f t="shared" si="248"/>
        <v>#REF!</v>
      </c>
      <c r="WHN22" s="128" t="e">
        <f t="shared" si="248"/>
        <v>#REF!</v>
      </c>
      <c r="WHO22" s="128" t="e">
        <f t="shared" si="248"/>
        <v>#REF!</v>
      </c>
      <c r="WHP22" s="128" t="e">
        <f t="shared" si="248"/>
        <v>#REF!</v>
      </c>
      <c r="WHQ22" s="128" t="e">
        <f t="shared" si="248"/>
        <v>#REF!</v>
      </c>
      <c r="WHR22" s="128" t="e">
        <f t="shared" si="248"/>
        <v>#REF!</v>
      </c>
      <c r="WHS22" s="128" t="e">
        <f t="shared" si="248"/>
        <v>#REF!</v>
      </c>
      <c r="WHT22" s="128" t="e">
        <f t="shared" si="248"/>
        <v>#REF!</v>
      </c>
      <c r="WHU22" s="128" t="e">
        <f t="shared" si="248"/>
        <v>#REF!</v>
      </c>
      <c r="WHV22" s="128" t="e">
        <f t="shared" si="248"/>
        <v>#REF!</v>
      </c>
      <c r="WHW22" s="128" t="e">
        <f t="shared" si="248"/>
        <v>#REF!</v>
      </c>
      <c r="WHX22" s="128" t="e">
        <f t="shared" si="248"/>
        <v>#REF!</v>
      </c>
      <c r="WHY22" s="128" t="e">
        <f t="shared" si="248"/>
        <v>#REF!</v>
      </c>
      <c r="WHZ22" s="128" t="e">
        <f t="shared" si="248"/>
        <v>#REF!</v>
      </c>
      <c r="WIA22" s="128" t="e">
        <f t="shared" si="248"/>
        <v>#REF!</v>
      </c>
      <c r="WIB22" s="128" t="e">
        <f t="shared" si="248"/>
        <v>#REF!</v>
      </c>
      <c r="WIC22" s="128" t="e">
        <f t="shared" si="248"/>
        <v>#REF!</v>
      </c>
      <c r="WID22" s="128" t="e">
        <f t="shared" si="248"/>
        <v>#REF!</v>
      </c>
      <c r="WIE22" s="128" t="e">
        <f t="shared" si="248"/>
        <v>#REF!</v>
      </c>
      <c r="WIF22" s="128" t="e">
        <f t="shared" si="248"/>
        <v>#REF!</v>
      </c>
      <c r="WIG22" s="128" t="e">
        <f t="shared" si="248"/>
        <v>#REF!</v>
      </c>
      <c r="WIH22" s="128" t="e">
        <f t="shared" si="248"/>
        <v>#REF!</v>
      </c>
      <c r="WII22" s="128" t="e">
        <f t="shared" si="248"/>
        <v>#REF!</v>
      </c>
      <c r="WIJ22" s="128" t="e">
        <f t="shared" si="248"/>
        <v>#REF!</v>
      </c>
      <c r="WIK22" s="128" t="e">
        <f t="shared" si="248"/>
        <v>#REF!</v>
      </c>
      <c r="WIL22" s="128" t="e">
        <f t="shared" si="248"/>
        <v>#REF!</v>
      </c>
      <c r="WIM22" s="128" t="e">
        <f t="shared" si="248"/>
        <v>#REF!</v>
      </c>
      <c r="WIN22" s="128" t="e">
        <f t="shared" si="248"/>
        <v>#REF!</v>
      </c>
      <c r="WIO22" s="128" t="e">
        <f t="shared" si="248"/>
        <v>#REF!</v>
      </c>
      <c r="WIP22" s="128" t="e">
        <f t="shared" si="248"/>
        <v>#REF!</v>
      </c>
      <c r="WIQ22" s="128" t="e">
        <f t="shared" si="248"/>
        <v>#REF!</v>
      </c>
      <c r="WIR22" s="128" t="e">
        <f t="shared" si="248"/>
        <v>#REF!</v>
      </c>
      <c r="WIS22" s="128" t="e">
        <f t="shared" si="248"/>
        <v>#REF!</v>
      </c>
      <c r="WIT22" s="128" t="e">
        <f t="shared" si="248"/>
        <v>#REF!</v>
      </c>
      <c r="WIU22" s="128" t="e">
        <f t="shared" si="248"/>
        <v>#REF!</v>
      </c>
      <c r="WIV22" s="128" t="e">
        <f t="shared" si="248"/>
        <v>#REF!</v>
      </c>
      <c r="WIW22" s="128" t="e">
        <f t="shared" si="248"/>
        <v>#REF!</v>
      </c>
      <c r="WIX22" s="128" t="e">
        <f t="shared" si="248"/>
        <v>#REF!</v>
      </c>
      <c r="WIY22" s="128" t="e">
        <f t="shared" si="248"/>
        <v>#REF!</v>
      </c>
      <c r="WIZ22" s="128" t="e">
        <f t="shared" si="248"/>
        <v>#REF!</v>
      </c>
      <c r="WJA22" s="128" t="e">
        <f t="shared" si="248"/>
        <v>#REF!</v>
      </c>
      <c r="WJB22" s="128" t="e">
        <f t="shared" si="248"/>
        <v>#REF!</v>
      </c>
      <c r="WJC22" s="128" t="e">
        <f t="shared" si="248"/>
        <v>#REF!</v>
      </c>
      <c r="WJD22" s="128" t="e">
        <f t="shared" si="248"/>
        <v>#REF!</v>
      </c>
      <c r="WJE22" s="128" t="e">
        <f t="shared" si="248"/>
        <v>#REF!</v>
      </c>
      <c r="WJF22" s="128" t="e">
        <f t="shared" si="248"/>
        <v>#REF!</v>
      </c>
      <c r="WJG22" s="128" t="e">
        <f t="shared" si="248"/>
        <v>#REF!</v>
      </c>
      <c r="WJH22" s="128" t="e">
        <f t="shared" si="248"/>
        <v>#REF!</v>
      </c>
      <c r="WJI22" s="128" t="e">
        <f t="shared" si="248"/>
        <v>#REF!</v>
      </c>
      <c r="WJJ22" s="128" t="e">
        <f t="shared" si="248"/>
        <v>#REF!</v>
      </c>
      <c r="WJK22" s="128" t="e">
        <f t="shared" si="248"/>
        <v>#REF!</v>
      </c>
      <c r="WJL22" s="128" t="e">
        <f t="shared" si="248"/>
        <v>#REF!</v>
      </c>
      <c r="WJM22" s="128" t="e">
        <f t="shared" si="248"/>
        <v>#REF!</v>
      </c>
      <c r="WJN22" s="128" t="e">
        <f t="shared" si="248"/>
        <v>#REF!</v>
      </c>
      <c r="WJO22" s="128" t="e">
        <f t="shared" si="248"/>
        <v>#REF!</v>
      </c>
      <c r="WJP22" s="128" t="e">
        <f t="shared" si="248"/>
        <v>#REF!</v>
      </c>
      <c r="WJQ22" s="128" t="e">
        <f t="shared" si="248"/>
        <v>#REF!</v>
      </c>
      <c r="WJR22" s="128" t="e">
        <f t="shared" si="248"/>
        <v>#REF!</v>
      </c>
      <c r="WJS22" s="128" t="e">
        <f t="shared" si="248"/>
        <v>#REF!</v>
      </c>
      <c r="WJT22" s="128" t="e">
        <f t="shared" si="248"/>
        <v>#REF!</v>
      </c>
      <c r="WJU22" s="128" t="e">
        <f t="shared" ref="WJU22:WMF22" si="249">WKA22</f>
        <v>#REF!</v>
      </c>
      <c r="WJV22" s="128" t="e">
        <f t="shared" si="249"/>
        <v>#REF!</v>
      </c>
      <c r="WJW22" s="128" t="e">
        <f t="shared" si="249"/>
        <v>#REF!</v>
      </c>
      <c r="WJX22" s="128" t="e">
        <f t="shared" si="249"/>
        <v>#REF!</v>
      </c>
      <c r="WJY22" s="128" t="e">
        <f t="shared" si="249"/>
        <v>#REF!</v>
      </c>
      <c r="WJZ22" s="128" t="e">
        <f t="shared" si="249"/>
        <v>#REF!</v>
      </c>
      <c r="WKA22" s="128" t="e">
        <f t="shared" si="249"/>
        <v>#REF!</v>
      </c>
      <c r="WKB22" s="128" t="e">
        <f t="shared" si="249"/>
        <v>#REF!</v>
      </c>
      <c r="WKC22" s="128" t="e">
        <f t="shared" si="249"/>
        <v>#REF!</v>
      </c>
      <c r="WKD22" s="128" t="e">
        <f t="shared" si="249"/>
        <v>#REF!</v>
      </c>
      <c r="WKE22" s="128" t="e">
        <f t="shared" si="249"/>
        <v>#REF!</v>
      </c>
      <c r="WKF22" s="128" t="e">
        <f t="shared" si="249"/>
        <v>#REF!</v>
      </c>
      <c r="WKG22" s="128" t="e">
        <f t="shared" si="249"/>
        <v>#REF!</v>
      </c>
      <c r="WKH22" s="128" t="e">
        <f t="shared" si="249"/>
        <v>#REF!</v>
      </c>
      <c r="WKI22" s="128" t="e">
        <f t="shared" si="249"/>
        <v>#REF!</v>
      </c>
      <c r="WKJ22" s="128" t="e">
        <f t="shared" si="249"/>
        <v>#REF!</v>
      </c>
      <c r="WKK22" s="128" t="e">
        <f t="shared" si="249"/>
        <v>#REF!</v>
      </c>
      <c r="WKL22" s="128" t="e">
        <f t="shared" si="249"/>
        <v>#REF!</v>
      </c>
      <c r="WKM22" s="128" t="e">
        <f t="shared" si="249"/>
        <v>#REF!</v>
      </c>
      <c r="WKN22" s="128" t="e">
        <f t="shared" si="249"/>
        <v>#REF!</v>
      </c>
      <c r="WKO22" s="128" t="e">
        <f t="shared" si="249"/>
        <v>#REF!</v>
      </c>
      <c r="WKP22" s="128" t="e">
        <f t="shared" si="249"/>
        <v>#REF!</v>
      </c>
      <c r="WKQ22" s="128" t="e">
        <f t="shared" si="249"/>
        <v>#REF!</v>
      </c>
      <c r="WKR22" s="128" t="e">
        <f t="shared" si="249"/>
        <v>#REF!</v>
      </c>
      <c r="WKS22" s="128" t="e">
        <f t="shared" si="249"/>
        <v>#REF!</v>
      </c>
      <c r="WKT22" s="128" t="e">
        <f t="shared" si="249"/>
        <v>#REF!</v>
      </c>
      <c r="WKU22" s="128" t="e">
        <f t="shared" si="249"/>
        <v>#REF!</v>
      </c>
      <c r="WKV22" s="128" t="e">
        <f t="shared" si="249"/>
        <v>#REF!</v>
      </c>
      <c r="WKW22" s="128" t="e">
        <f t="shared" si="249"/>
        <v>#REF!</v>
      </c>
      <c r="WKX22" s="128" t="e">
        <f t="shared" si="249"/>
        <v>#REF!</v>
      </c>
      <c r="WKY22" s="128" t="e">
        <f t="shared" si="249"/>
        <v>#REF!</v>
      </c>
      <c r="WKZ22" s="128" t="e">
        <f t="shared" si="249"/>
        <v>#REF!</v>
      </c>
      <c r="WLA22" s="128" t="e">
        <f t="shared" si="249"/>
        <v>#REF!</v>
      </c>
      <c r="WLB22" s="128" t="e">
        <f t="shared" si="249"/>
        <v>#REF!</v>
      </c>
      <c r="WLC22" s="128" t="e">
        <f t="shared" si="249"/>
        <v>#REF!</v>
      </c>
      <c r="WLD22" s="128" t="e">
        <f t="shared" si="249"/>
        <v>#REF!</v>
      </c>
      <c r="WLE22" s="128" t="e">
        <f t="shared" si="249"/>
        <v>#REF!</v>
      </c>
      <c r="WLF22" s="128" t="e">
        <f t="shared" si="249"/>
        <v>#REF!</v>
      </c>
      <c r="WLG22" s="128" t="e">
        <f t="shared" si="249"/>
        <v>#REF!</v>
      </c>
      <c r="WLH22" s="128" t="e">
        <f t="shared" si="249"/>
        <v>#REF!</v>
      </c>
      <c r="WLI22" s="128" t="e">
        <f t="shared" si="249"/>
        <v>#REF!</v>
      </c>
      <c r="WLJ22" s="128" t="e">
        <f t="shared" si="249"/>
        <v>#REF!</v>
      </c>
      <c r="WLK22" s="128" t="e">
        <f t="shared" si="249"/>
        <v>#REF!</v>
      </c>
      <c r="WLL22" s="128" t="e">
        <f t="shared" si="249"/>
        <v>#REF!</v>
      </c>
      <c r="WLM22" s="128" t="e">
        <f t="shared" si="249"/>
        <v>#REF!</v>
      </c>
      <c r="WLN22" s="128" t="e">
        <f t="shared" si="249"/>
        <v>#REF!</v>
      </c>
      <c r="WLO22" s="128" t="e">
        <f t="shared" si="249"/>
        <v>#REF!</v>
      </c>
      <c r="WLP22" s="128" t="e">
        <f t="shared" si="249"/>
        <v>#REF!</v>
      </c>
      <c r="WLQ22" s="128" t="e">
        <f t="shared" si="249"/>
        <v>#REF!</v>
      </c>
      <c r="WLR22" s="128" t="e">
        <f t="shared" si="249"/>
        <v>#REF!</v>
      </c>
      <c r="WLS22" s="128" t="e">
        <f t="shared" si="249"/>
        <v>#REF!</v>
      </c>
      <c r="WLT22" s="128" t="e">
        <f t="shared" si="249"/>
        <v>#REF!</v>
      </c>
      <c r="WLU22" s="128" t="e">
        <f t="shared" si="249"/>
        <v>#REF!</v>
      </c>
      <c r="WLV22" s="128" t="e">
        <f t="shared" si="249"/>
        <v>#REF!</v>
      </c>
      <c r="WLW22" s="128" t="e">
        <f t="shared" si="249"/>
        <v>#REF!</v>
      </c>
      <c r="WLX22" s="128" t="e">
        <f t="shared" si="249"/>
        <v>#REF!</v>
      </c>
      <c r="WLY22" s="128" t="e">
        <f t="shared" si="249"/>
        <v>#REF!</v>
      </c>
      <c r="WLZ22" s="128" t="e">
        <f t="shared" si="249"/>
        <v>#REF!</v>
      </c>
      <c r="WMA22" s="128" t="e">
        <f t="shared" si="249"/>
        <v>#REF!</v>
      </c>
      <c r="WMB22" s="128" t="e">
        <f t="shared" si="249"/>
        <v>#REF!</v>
      </c>
      <c r="WMC22" s="128" t="e">
        <f t="shared" si="249"/>
        <v>#REF!</v>
      </c>
      <c r="WMD22" s="128" t="e">
        <f t="shared" si="249"/>
        <v>#REF!</v>
      </c>
      <c r="WME22" s="128" t="e">
        <f t="shared" si="249"/>
        <v>#REF!</v>
      </c>
      <c r="WMF22" s="128" t="e">
        <f t="shared" si="249"/>
        <v>#REF!</v>
      </c>
      <c r="WMG22" s="128" t="e">
        <f t="shared" ref="WMG22:WOR22" si="250">WMM22</f>
        <v>#REF!</v>
      </c>
      <c r="WMH22" s="128" t="e">
        <f t="shared" si="250"/>
        <v>#REF!</v>
      </c>
      <c r="WMI22" s="128" t="e">
        <f t="shared" si="250"/>
        <v>#REF!</v>
      </c>
      <c r="WMJ22" s="128" t="e">
        <f t="shared" si="250"/>
        <v>#REF!</v>
      </c>
      <c r="WMK22" s="128" t="e">
        <f t="shared" si="250"/>
        <v>#REF!</v>
      </c>
      <c r="WML22" s="128" t="e">
        <f t="shared" si="250"/>
        <v>#REF!</v>
      </c>
      <c r="WMM22" s="128" t="e">
        <f t="shared" si="250"/>
        <v>#REF!</v>
      </c>
      <c r="WMN22" s="128" t="e">
        <f t="shared" si="250"/>
        <v>#REF!</v>
      </c>
      <c r="WMO22" s="128" t="e">
        <f t="shared" si="250"/>
        <v>#REF!</v>
      </c>
      <c r="WMP22" s="128" t="e">
        <f t="shared" si="250"/>
        <v>#REF!</v>
      </c>
      <c r="WMQ22" s="128" t="e">
        <f t="shared" si="250"/>
        <v>#REF!</v>
      </c>
      <c r="WMR22" s="128" t="e">
        <f t="shared" si="250"/>
        <v>#REF!</v>
      </c>
      <c r="WMS22" s="128" t="e">
        <f t="shared" si="250"/>
        <v>#REF!</v>
      </c>
      <c r="WMT22" s="128" t="e">
        <f t="shared" si="250"/>
        <v>#REF!</v>
      </c>
      <c r="WMU22" s="128" t="e">
        <f t="shared" si="250"/>
        <v>#REF!</v>
      </c>
      <c r="WMV22" s="128" t="e">
        <f t="shared" si="250"/>
        <v>#REF!</v>
      </c>
      <c r="WMW22" s="128" t="e">
        <f t="shared" si="250"/>
        <v>#REF!</v>
      </c>
      <c r="WMX22" s="128" t="e">
        <f t="shared" si="250"/>
        <v>#REF!</v>
      </c>
      <c r="WMY22" s="128" t="e">
        <f t="shared" si="250"/>
        <v>#REF!</v>
      </c>
      <c r="WMZ22" s="128" t="e">
        <f t="shared" si="250"/>
        <v>#REF!</v>
      </c>
      <c r="WNA22" s="128" t="e">
        <f t="shared" si="250"/>
        <v>#REF!</v>
      </c>
      <c r="WNB22" s="128" t="e">
        <f t="shared" si="250"/>
        <v>#REF!</v>
      </c>
      <c r="WNC22" s="128" t="e">
        <f t="shared" si="250"/>
        <v>#REF!</v>
      </c>
      <c r="WND22" s="128" t="e">
        <f t="shared" si="250"/>
        <v>#REF!</v>
      </c>
      <c r="WNE22" s="128" t="e">
        <f t="shared" si="250"/>
        <v>#REF!</v>
      </c>
      <c r="WNF22" s="128" t="e">
        <f t="shared" si="250"/>
        <v>#REF!</v>
      </c>
      <c r="WNG22" s="128" t="e">
        <f t="shared" si="250"/>
        <v>#REF!</v>
      </c>
      <c r="WNH22" s="128" t="e">
        <f t="shared" si="250"/>
        <v>#REF!</v>
      </c>
      <c r="WNI22" s="128" t="e">
        <f t="shared" si="250"/>
        <v>#REF!</v>
      </c>
      <c r="WNJ22" s="128" t="e">
        <f t="shared" si="250"/>
        <v>#REF!</v>
      </c>
      <c r="WNK22" s="128" t="e">
        <f t="shared" si="250"/>
        <v>#REF!</v>
      </c>
      <c r="WNL22" s="128" t="e">
        <f t="shared" si="250"/>
        <v>#REF!</v>
      </c>
      <c r="WNM22" s="128" t="e">
        <f t="shared" si="250"/>
        <v>#REF!</v>
      </c>
      <c r="WNN22" s="128" t="e">
        <f t="shared" si="250"/>
        <v>#REF!</v>
      </c>
      <c r="WNO22" s="128" t="e">
        <f t="shared" si="250"/>
        <v>#REF!</v>
      </c>
      <c r="WNP22" s="128" t="e">
        <f t="shared" si="250"/>
        <v>#REF!</v>
      </c>
      <c r="WNQ22" s="128" t="e">
        <f t="shared" si="250"/>
        <v>#REF!</v>
      </c>
      <c r="WNR22" s="128" t="e">
        <f t="shared" si="250"/>
        <v>#REF!</v>
      </c>
      <c r="WNS22" s="128" t="e">
        <f t="shared" si="250"/>
        <v>#REF!</v>
      </c>
      <c r="WNT22" s="128" t="e">
        <f t="shared" si="250"/>
        <v>#REF!</v>
      </c>
      <c r="WNU22" s="128" t="e">
        <f t="shared" si="250"/>
        <v>#REF!</v>
      </c>
      <c r="WNV22" s="128" t="e">
        <f t="shared" si="250"/>
        <v>#REF!</v>
      </c>
      <c r="WNW22" s="128" t="e">
        <f t="shared" si="250"/>
        <v>#REF!</v>
      </c>
      <c r="WNX22" s="128" t="e">
        <f t="shared" si="250"/>
        <v>#REF!</v>
      </c>
      <c r="WNY22" s="128" t="e">
        <f t="shared" si="250"/>
        <v>#REF!</v>
      </c>
      <c r="WNZ22" s="128" t="e">
        <f t="shared" si="250"/>
        <v>#REF!</v>
      </c>
      <c r="WOA22" s="128" t="e">
        <f t="shared" si="250"/>
        <v>#REF!</v>
      </c>
      <c r="WOB22" s="128" t="e">
        <f t="shared" si="250"/>
        <v>#REF!</v>
      </c>
      <c r="WOC22" s="128" t="e">
        <f t="shared" si="250"/>
        <v>#REF!</v>
      </c>
      <c r="WOD22" s="128" t="e">
        <f t="shared" si="250"/>
        <v>#REF!</v>
      </c>
      <c r="WOE22" s="128" t="e">
        <f t="shared" si="250"/>
        <v>#REF!</v>
      </c>
      <c r="WOF22" s="128" t="e">
        <f t="shared" si="250"/>
        <v>#REF!</v>
      </c>
      <c r="WOG22" s="128" t="e">
        <f t="shared" si="250"/>
        <v>#REF!</v>
      </c>
      <c r="WOH22" s="128" t="e">
        <f t="shared" si="250"/>
        <v>#REF!</v>
      </c>
      <c r="WOI22" s="128" t="e">
        <f t="shared" si="250"/>
        <v>#REF!</v>
      </c>
      <c r="WOJ22" s="128" t="e">
        <f t="shared" si="250"/>
        <v>#REF!</v>
      </c>
      <c r="WOK22" s="128" t="e">
        <f t="shared" si="250"/>
        <v>#REF!</v>
      </c>
      <c r="WOL22" s="128" t="e">
        <f t="shared" si="250"/>
        <v>#REF!</v>
      </c>
      <c r="WOM22" s="128" t="e">
        <f t="shared" si="250"/>
        <v>#REF!</v>
      </c>
      <c r="WON22" s="128" t="e">
        <f t="shared" si="250"/>
        <v>#REF!</v>
      </c>
      <c r="WOO22" s="128" t="e">
        <f t="shared" si="250"/>
        <v>#REF!</v>
      </c>
      <c r="WOP22" s="128" t="e">
        <f t="shared" si="250"/>
        <v>#REF!</v>
      </c>
      <c r="WOQ22" s="128" t="e">
        <f t="shared" si="250"/>
        <v>#REF!</v>
      </c>
      <c r="WOR22" s="128" t="e">
        <f t="shared" si="250"/>
        <v>#REF!</v>
      </c>
      <c r="WOS22" s="128" t="e">
        <f t="shared" ref="WOS22:WRD22" si="251">WOY22</f>
        <v>#REF!</v>
      </c>
      <c r="WOT22" s="128" t="e">
        <f t="shared" si="251"/>
        <v>#REF!</v>
      </c>
      <c r="WOU22" s="128" t="e">
        <f t="shared" si="251"/>
        <v>#REF!</v>
      </c>
      <c r="WOV22" s="128" t="e">
        <f t="shared" si="251"/>
        <v>#REF!</v>
      </c>
      <c r="WOW22" s="128" t="e">
        <f t="shared" si="251"/>
        <v>#REF!</v>
      </c>
      <c r="WOX22" s="128" t="e">
        <f t="shared" si="251"/>
        <v>#REF!</v>
      </c>
      <c r="WOY22" s="128" t="e">
        <f t="shared" si="251"/>
        <v>#REF!</v>
      </c>
      <c r="WOZ22" s="128" t="e">
        <f t="shared" si="251"/>
        <v>#REF!</v>
      </c>
      <c r="WPA22" s="128" t="e">
        <f t="shared" si="251"/>
        <v>#REF!</v>
      </c>
      <c r="WPB22" s="128" t="e">
        <f t="shared" si="251"/>
        <v>#REF!</v>
      </c>
      <c r="WPC22" s="128" t="e">
        <f t="shared" si="251"/>
        <v>#REF!</v>
      </c>
      <c r="WPD22" s="128" t="e">
        <f t="shared" si="251"/>
        <v>#REF!</v>
      </c>
      <c r="WPE22" s="128" t="e">
        <f t="shared" si="251"/>
        <v>#REF!</v>
      </c>
      <c r="WPF22" s="128" t="e">
        <f t="shared" si="251"/>
        <v>#REF!</v>
      </c>
      <c r="WPG22" s="128" t="e">
        <f t="shared" si="251"/>
        <v>#REF!</v>
      </c>
      <c r="WPH22" s="128" t="e">
        <f t="shared" si="251"/>
        <v>#REF!</v>
      </c>
      <c r="WPI22" s="128" t="e">
        <f t="shared" si="251"/>
        <v>#REF!</v>
      </c>
      <c r="WPJ22" s="128" t="e">
        <f t="shared" si="251"/>
        <v>#REF!</v>
      </c>
      <c r="WPK22" s="128" t="e">
        <f t="shared" si="251"/>
        <v>#REF!</v>
      </c>
      <c r="WPL22" s="128" t="e">
        <f t="shared" si="251"/>
        <v>#REF!</v>
      </c>
      <c r="WPM22" s="128" t="e">
        <f t="shared" si="251"/>
        <v>#REF!</v>
      </c>
      <c r="WPN22" s="128" t="e">
        <f t="shared" si="251"/>
        <v>#REF!</v>
      </c>
      <c r="WPO22" s="128" t="e">
        <f t="shared" si="251"/>
        <v>#REF!</v>
      </c>
      <c r="WPP22" s="128" t="e">
        <f t="shared" si="251"/>
        <v>#REF!</v>
      </c>
      <c r="WPQ22" s="128" t="e">
        <f t="shared" si="251"/>
        <v>#REF!</v>
      </c>
      <c r="WPR22" s="128" t="e">
        <f t="shared" si="251"/>
        <v>#REF!</v>
      </c>
      <c r="WPS22" s="128" t="e">
        <f t="shared" si="251"/>
        <v>#REF!</v>
      </c>
      <c r="WPT22" s="128" t="e">
        <f t="shared" si="251"/>
        <v>#REF!</v>
      </c>
      <c r="WPU22" s="128" t="e">
        <f t="shared" si="251"/>
        <v>#REF!</v>
      </c>
      <c r="WPV22" s="128" t="e">
        <f t="shared" si="251"/>
        <v>#REF!</v>
      </c>
      <c r="WPW22" s="128" t="e">
        <f t="shared" si="251"/>
        <v>#REF!</v>
      </c>
      <c r="WPX22" s="128" t="e">
        <f t="shared" si="251"/>
        <v>#REF!</v>
      </c>
      <c r="WPY22" s="128" t="e">
        <f t="shared" si="251"/>
        <v>#REF!</v>
      </c>
      <c r="WPZ22" s="128" t="e">
        <f t="shared" si="251"/>
        <v>#REF!</v>
      </c>
      <c r="WQA22" s="128" t="e">
        <f t="shared" si="251"/>
        <v>#REF!</v>
      </c>
      <c r="WQB22" s="128" t="e">
        <f t="shared" si="251"/>
        <v>#REF!</v>
      </c>
      <c r="WQC22" s="128" t="e">
        <f t="shared" si="251"/>
        <v>#REF!</v>
      </c>
      <c r="WQD22" s="128" t="e">
        <f t="shared" si="251"/>
        <v>#REF!</v>
      </c>
      <c r="WQE22" s="128" t="e">
        <f t="shared" si="251"/>
        <v>#REF!</v>
      </c>
      <c r="WQF22" s="128" t="e">
        <f t="shared" si="251"/>
        <v>#REF!</v>
      </c>
      <c r="WQG22" s="128" t="e">
        <f t="shared" si="251"/>
        <v>#REF!</v>
      </c>
      <c r="WQH22" s="128" t="e">
        <f t="shared" si="251"/>
        <v>#REF!</v>
      </c>
      <c r="WQI22" s="128" t="e">
        <f t="shared" si="251"/>
        <v>#REF!</v>
      </c>
      <c r="WQJ22" s="128" t="e">
        <f t="shared" si="251"/>
        <v>#REF!</v>
      </c>
      <c r="WQK22" s="128" t="e">
        <f t="shared" si="251"/>
        <v>#REF!</v>
      </c>
      <c r="WQL22" s="128" t="e">
        <f t="shared" si="251"/>
        <v>#REF!</v>
      </c>
      <c r="WQM22" s="128" t="e">
        <f t="shared" si="251"/>
        <v>#REF!</v>
      </c>
      <c r="WQN22" s="128" t="e">
        <f t="shared" si="251"/>
        <v>#REF!</v>
      </c>
      <c r="WQO22" s="128" t="e">
        <f t="shared" si="251"/>
        <v>#REF!</v>
      </c>
      <c r="WQP22" s="128" t="e">
        <f t="shared" si="251"/>
        <v>#REF!</v>
      </c>
      <c r="WQQ22" s="128" t="e">
        <f t="shared" si="251"/>
        <v>#REF!</v>
      </c>
      <c r="WQR22" s="128" t="e">
        <f t="shared" si="251"/>
        <v>#REF!</v>
      </c>
      <c r="WQS22" s="128" t="e">
        <f t="shared" si="251"/>
        <v>#REF!</v>
      </c>
      <c r="WQT22" s="128" t="e">
        <f t="shared" si="251"/>
        <v>#REF!</v>
      </c>
      <c r="WQU22" s="128" t="e">
        <f t="shared" si="251"/>
        <v>#REF!</v>
      </c>
      <c r="WQV22" s="128" t="e">
        <f t="shared" si="251"/>
        <v>#REF!</v>
      </c>
      <c r="WQW22" s="128" t="e">
        <f t="shared" si="251"/>
        <v>#REF!</v>
      </c>
      <c r="WQX22" s="128" t="e">
        <f t="shared" si="251"/>
        <v>#REF!</v>
      </c>
      <c r="WQY22" s="128" t="e">
        <f t="shared" si="251"/>
        <v>#REF!</v>
      </c>
      <c r="WQZ22" s="128" t="e">
        <f t="shared" si="251"/>
        <v>#REF!</v>
      </c>
      <c r="WRA22" s="128" t="e">
        <f t="shared" si="251"/>
        <v>#REF!</v>
      </c>
      <c r="WRB22" s="128" t="e">
        <f t="shared" si="251"/>
        <v>#REF!</v>
      </c>
      <c r="WRC22" s="128" t="e">
        <f t="shared" si="251"/>
        <v>#REF!</v>
      </c>
      <c r="WRD22" s="128" t="e">
        <f t="shared" si="251"/>
        <v>#REF!</v>
      </c>
      <c r="WRE22" s="128" t="e">
        <f t="shared" ref="WRE22:WTP22" si="252">WRK22</f>
        <v>#REF!</v>
      </c>
      <c r="WRF22" s="128" t="e">
        <f t="shared" si="252"/>
        <v>#REF!</v>
      </c>
      <c r="WRG22" s="128" t="e">
        <f t="shared" si="252"/>
        <v>#REF!</v>
      </c>
      <c r="WRH22" s="128" t="e">
        <f t="shared" si="252"/>
        <v>#REF!</v>
      </c>
      <c r="WRI22" s="128" t="e">
        <f t="shared" si="252"/>
        <v>#REF!</v>
      </c>
      <c r="WRJ22" s="128" t="e">
        <f t="shared" si="252"/>
        <v>#REF!</v>
      </c>
      <c r="WRK22" s="128" t="e">
        <f t="shared" si="252"/>
        <v>#REF!</v>
      </c>
      <c r="WRL22" s="128" t="e">
        <f t="shared" si="252"/>
        <v>#REF!</v>
      </c>
      <c r="WRM22" s="128" t="e">
        <f t="shared" si="252"/>
        <v>#REF!</v>
      </c>
      <c r="WRN22" s="128" t="e">
        <f t="shared" si="252"/>
        <v>#REF!</v>
      </c>
      <c r="WRO22" s="128" t="e">
        <f t="shared" si="252"/>
        <v>#REF!</v>
      </c>
      <c r="WRP22" s="128" t="e">
        <f t="shared" si="252"/>
        <v>#REF!</v>
      </c>
      <c r="WRQ22" s="128" t="e">
        <f t="shared" si="252"/>
        <v>#REF!</v>
      </c>
      <c r="WRR22" s="128" t="e">
        <f t="shared" si="252"/>
        <v>#REF!</v>
      </c>
      <c r="WRS22" s="128" t="e">
        <f t="shared" si="252"/>
        <v>#REF!</v>
      </c>
      <c r="WRT22" s="128" t="e">
        <f t="shared" si="252"/>
        <v>#REF!</v>
      </c>
      <c r="WRU22" s="128" t="e">
        <f t="shared" si="252"/>
        <v>#REF!</v>
      </c>
      <c r="WRV22" s="128" t="e">
        <f t="shared" si="252"/>
        <v>#REF!</v>
      </c>
      <c r="WRW22" s="128" t="e">
        <f t="shared" si="252"/>
        <v>#REF!</v>
      </c>
      <c r="WRX22" s="128" t="e">
        <f t="shared" si="252"/>
        <v>#REF!</v>
      </c>
      <c r="WRY22" s="128" t="e">
        <f t="shared" si="252"/>
        <v>#REF!</v>
      </c>
      <c r="WRZ22" s="128" t="e">
        <f t="shared" si="252"/>
        <v>#REF!</v>
      </c>
      <c r="WSA22" s="128" t="e">
        <f t="shared" si="252"/>
        <v>#REF!</v>
      </c>
      <c r="WSB22" s="128" t="e">
        <f t="shared" si="252"/>
        <v>#REF!</v>
      </c>
      <c r="WSC22" s="128" t="e">
        <f t="shared" si="252"/>
        <v>#REF!</v>
      </c>
      <c r="WSD22" s="128" t="e">
        <f t="shared" si="252"/>
        <v>#REF!</v>
      </c>
      <c r="WSE22" s="128" t="e">
        <f t="shared" si="252"/>
        <v>#REF!</v>
      </c>
      <c r="WSF22" s="128" t="e">
        <f t="shared" si="252"/>
        <v>#REF!</v>
      </c>
      <c r="WSG22" s="128" t="e">
        <f t="shared" si="252"/>
        <v>#REF!</v>
      </c>
      <c r="WSH22" s="128" t="e">
        <f t="shared" si="252"/>
        <v>#REF!</v>
      </c>
      <c r="WSI22" s="128" t="e">
        <f t="shared" si="252"/>
        <v>#REF!</v>
      </c>
      <c r="WSJ22" s="128" t="e">
        <f t="shared" si="252"/>
        <v>#REF!</v>
      </c>
      <c r="WSK22" s="128" t="e">
        <f t="shared" si="252"/>
        <v>#REF!</v>
      </c>
      <c r="WSL22" s="128" t="e">
        <f t="shared" si="252"/>
        <v>#REF!</v>
      </c>
      <c r="WSM22" s="128" t="e">
        <f t="shared" si="252"/>
        <v>#REF!</v>
      </c>
      <c r="WSN22" s="128" t="e">
        <f t="shared" si="252"/>
        <v>#REF!</v>
      </c>
      <c r="WSO22" s="128" t="e">
        <f t="shared" si="252"/>
        <v>#REF!</v>
      </c>
      <c r="WSP22" s="128" t="e">
        <f t="shared" si="252"/>
        <v>#REF!</v>
      </c>
      <c r="WSQ22" s="128" t="e">
        <f t="shared" si="252"/>
        <v>#REF!</v>
      </c>
      <c r="WSR22" s="128" t="e">
        <f t="shared" si="252"/>
        <v>#REF!</v>
      </c>
      <c r="WSS22" s="128" t="e">
        <f t="shared" si="252"/>
        <v>#REF!</v>
      </c>
      <c r="WST22" s="128" t="e">
        <f t="shared" si="252"/>
        <v>#REF!</v>
      </c>
      <c r="WSU22" s="128" t="e">
        <f t="shared" si="252"/>
        <v>#REF!</v>
      </c>
      <c r="WSV22" s="128" t="e">
        <f t="shared" si="252"/>
        <v>#REF!</v>
      </c>
      <c r="WSW22" s="128" t="e">
        <f t="shared" si="252"/>
        <v>#REF!</v>
      </c>
      <c r="WSX22" s="128" t="e">
        <f t="shared" si="252"/>
        <v>#REF!</v>
      </c>
      <c r="WSY22" s="128" t="e">
        <f t="shared" si="252"/>
        <v>#REF!</v>
      </c>
      <c r="WSZ22" s="128" t="e">
        <f t="shared" si="252"/>
        <v>#REF!</v>
      </c>
      <c r="WTA22" s="128" t="e">
        <f t="shared" si="252"/>
        <v>#REF!</v>
      </c>
      <c r="WTB22" s="128" t="e">
        <f t="shared" si="252"/>
        <v>#REF!</v>
      </c>
      <c r="WTC22" s="128" t="e">
        <f t="shared" si="252"/>
        <v>#REF!</v>
      </c>
      <c r="WTD22" s="128" t="e">
        <f t="shared" si="252"/>
        <v>#REF!</v>
      </c>
      <c r="WTE22" s="128" t="e">
        <f t="shared" si="252"/>
        <v>#REF!</v>
      </c>
      <c r="WTF22" s="128" t="e">
        <f t="shared" si="252"/>
        <v>#REF!</v>
      </c>
      <c r="WTG22" s="128" t="e">
        <f t="shared" si="252"/>
        <v>#REF!</v>
      </c>
      <c r="WTH22" s="128" t="e">
        <f t="shared" si="252"/>
        <v>#REF!</v>
      </c>
      <c r="WTI22" s="128" t="e">
        <f t="shared" si="252"/>
        <v>#REF!</v>
      </c>
      <c r="WTJ22" s="128" t="e">
        <f t="shared" si="252"/>
        <v>#REF!</v>
      </c>
      <c r="WTK22" s="128" t="e">
        <f t="shared" si="252"/>
        <v>#REF!</v>
      </c>
      <c r="WTL22" s="128" t="e">
        <f t="shared" si="252"/>
        <v>#REF!</v>
      </c>
      <c r="WTM22" s="128" t="e">
        <f t="shared" si="252"/>
        <v>#REF!</v>
      </c>
      <c r="WTN22" s="128" t="e">
        <f t="shared" si="252"/>
        <v>#REF!</v>
      </c>
      <c r="WTO22" s="128" t="e">
        <f t="shared" si="252"/>
        <v>#REF!</v>
      </c>
      <c r="WTP22" s="128" t="e">
        <f t="shared" si="252"/>
        <v>#REF!</v>
      </c>
      <c r="WTQ22" s="128" t="e">
        <f t="shared" ref="WTQ22:WWB22" si="253">WTW22</f>
        <v>#REF!</v>
      </c>
      <c r="WTR22" s="128" t="e">
        <f t="shared" si="253"/>
        <v>#REF!</v>
      </c>
      <c r="WTS22" s="128" t="e">
        <f t="shared" si="253"/>
        <v>#REF!</v>
      </c>
      <c r="WTT22" s="128" t="e">
        <f t="shared" si="253"/>
        <v>#REF!</v>
      </c>
      <c r="WTU22" s="128" t="e">
        <f t="shared" si="253"/>
        <v>#REF!</v>
      </c>
      <c r="WTV22" s="128" t="e">
        <f t="shared" si="253"/>
        <v>#REF!</v>
      </c>
      <c r="WTW22" s="128" t="e">
        <f t="shared" si="253"/>
        <v>#REF!</v>
      </c>
      <c r="WTX22" s="128" t="e">
        <f t="shared" si="253"/>
        <v>#REF!</v>
      </c>
      <c r="WTY22" s="128" t="e">
        <f t="shared" si="253"/>
        <v>#REF!</v>
      </c>
      <c r="WTZ22" s="128" t="e">
        <f t="shared" si="253"/>
        <v>#REF!</v>
      </c>
      <c r="WUA22" s="128" t="e">
        <f t="shared" si="253"/>
        <v>#REF!</v>
      </c>
      <c r="WUB22" s="128" t="e">
        <f t="shared" si="253"/>
        <v>#REF!</v>
      </c>
      <c r="WUC22" s="128" t="e">
        <f t="shared" si="253"/>
        <v>#REF!</v>
      </c>
      <c r="WUD22" s="128" t="e">
        <f t="shared" si="253"/>
        <v>#REF!</v>
      </c>
      <c r="WUE22" s="128" t="e">
        <f t="shared" si="253"/>
        <v>#REF!</v>
      </c>
      <c r="WUF22" s="128" t="e">
        <f t="shared" si="253"/>
        <v>#REF!</v>
      </c>
      <c r="WUG22" s="128" t="e">
        <f t="shared" si="253"/>
        <v>#REF!</v>
      </c>
      <c r="WUH22" s="128" t="e">
        <f t="shared" si="253"/>
        <v>#REF!</v>
      </c>
      <c r="WUI22" s="128" t="e">
        <f t="shared" si="253"/>
        <v>#REF!</v>
      </c>
      <c r="WUJ22" s="128" t="e">
        <f t="shared" si="253"/>
        <v>#REF!</v>
      </c>
      <c r="WUK22" s="128" t="e">
        <f t="shared" si="253"/>
        <v>#REF!</v>
      </c>
      <c r="WUL22" s="128" t="e">
        <f t="shared" si="253"/>
        <v>#REF!</v>
      </c>
      <c r="WUM22" s="128" t="e">
        <f t="shared" si="253"/>
        <v>#REF!</v>
      </c>
      <c r="WUN22" s="128" t="e">
        <f t="shared" si="253"/>
        <v>#REF!</v>
      </c>
      <c r="WUO22" s="128" t="e">
        <f t="shared" si="253"/>
        <v>#REF!</v>
      </c>
      <c r="WUP22" s="128" t="e">
        <f t="shared" si="253"/>
        <v>#REF!</v>
      </c>
      <c r="WUQ22" s="128" t="e">
        <f t="shared" si="253"/>
        <v>#REF!</v>
      </c>
      <c r="WUR22" s="128" t="e">
        <f t="shared" si="253"/>
        <v>#REF!</v>
      </c>
      <c r="WUS22" s="128" t="e">
        <f t="shared" si="253"/>
        <v>#REF!</v>
      </c>
      <c r="WUT22" s="128" t="e">
        <f t="shared" si="253"/>
        <v>#REF!</v>
      </c>
      <c r="WUU22" s="128" t="e">
        <f t="shared" si="253"/>
        <v>#REF!</v>
      </c>
      <c r="WUV22" s="128" t="e">
        <f t="shared" si="253"/>
        <v>#REF!</v>
      </c>
      <c r="WUW22" s="128" t="e">
        <f t="shared" si="253"/>
        <v>#REF!</v>
      </c>
      <c r="WUX22" s="128" t="e">
        <f t="shared" si="253"/>
        <v>#REF!</v>
      </c>
      <c r="WUY22" s="128" t="e">
        <f t="shared" si="253"/>
        <v>#REF!</v>
      </c>
      <c r="WUZ22" s="128" t="e">
        <f t="shared" si="253"/>
        <v>#REF!</v>
      </c>
      <c r="WVA22" s="128" t="e">
        <f t="shared" si="253"/>
        <v>#REF!</v>
      </c>
      <c r="WVB22" s="128" t="e">
        <f t="shared" si="253"/>
        <v>#REF!</v>
      </c>
      <c r="WVC22" s="128" t="e">
        <f t="shared" si="253"/>
        <v>#REF!</v>
      </c>
      <c r="WVD22" s="128" t="e">
        <f t="shared" si="253"/>
        <v>#REF!</v>
      </c>
      <c r="WVE22" s="128" t="e">
        <f t="shared" si="253"/>
        <v>#REF!</v>
      </c>
      <c r="WVF22" s="128" t="e">
        <f t="shared" si="253"/>
        <v>#REF!</v>
      </c>
      <c r="WVG22" s="128" t="e">
        <f t="shared" si="253"/>
        <v>#REF!</v>
      </c>
      <c r="WVH22" s="128" t="e">
        <f t="shared" si="253"/>
        <v>#REF!</v>
      </c>
      <c r="WVI22" s="128" t="e">
        <f t="shared" si="253"/>
        <v>#REF!</v>
      </c>
      <c r="WVJ22" s="128" t="e">
        <f t="shared" si="253"/>
        <v>#REF!</v>
      </c>
      <c r="WVK22" s="128" t="e">
        <f t="shared" si="253"/>
        <v>#REF!</v>
      </c>
      <c r="WVL22" s="128" t="e">
        <f t="shared" si="253"/>
        <v>#REF!</v>
      </c>
      <c r="WVM22" s="128" t="e">
        <f t="shared" si="253"/>
        <v>#REF!</v>
      </c>
      <c r="WVN22" s="128" t="e">
        <f t="shared" si="253"/>
        <v>#REF!</v>
      </c>
      <c r="WVO22" s="128" t="e">
        <f t="shared" si="253"/>
        <v>#REF!</v>
      </c>
      <c r="WVP22" s="128" t="e">
        <f t="shared" si="253"/>
        <v>#REF!</v>
      </c>
      <c r="WVQ22" s="128" t="e">
        <f t="shared" si="253"/>
        <v>#REF!</v>
      </c>
      <c r="WVR22" s="128" t="e">
        <f t="shared" si="253"/>
        <v>#REF!</v>
      </c>
      <c r="WVS22" s="128" t="e">
        <f t="shared" si="253"/>
        <v>#REF!</v>
      </c>
      <c r="WVT22" s="128" t="e">
        <f t="shared" si="253"/>
        <v>#REF!</v>
      </c>
      <c r="WVU22" s="128" t="e">
        <f t="shared" si="253"/>
        <v>#REF!</v>
      </c>
      <c r="WVV22" s="128" t="e">
        <f t="shared" si="253"/>
        <v>#REF!</v>
      </c>
      <c r="WVW22" s="128" t="e">
        <f t="shared" si="253"/>
        <v>#REF!</v>
      </c>
      <c r="WVX22" s="128" t="e">
        <f t="shared" si="253"/>
        <v>#REF!</v>
      </c>
      <c r="WVY22" s="128" t="e">
        <f t="shared" si="253"/>
        <v>#REF!</v>
      </c>
      <c r="WVZ22" s="128" t="e">
        <f t="shared" si="253"/>
        <v>#REF!</v>
      </c>
      <c r="WWA22" s="128" t="e">
        <f t="shared" si="253"/>
        <v>#REF!</v>
      </c>
      <c r="WWB22" s="128" t="e">
        <f t="shared" si="253"/>
        <v>#REF!</v>
      </c>
      <c r="WWC22" s="128" t="e">
        <f t="shared" ref="WWC22:WYN22" si="254">WWI22</f>
        <v>#REF!</v>
      </c>
      <c r="WWD22" s="128" t="e">
        <f t="shared" si="254"/>
        <v>#REF!</v>
      </c>
      <c r="WWE22" s="128" t="e">
        <f t="shared" si="254"/>
        <v>#REF!</v>
      </c>
      <c r="WWF22" s="128" t="e">
        <f t="shared" si="254"/>
        <v>#REF!</v>
      </c>
      <c r="WWG22" s="128" t="e">
        <f t="shared" si="254"/>
        <v>#REF!</v>
      </c>
      <c r="WWH22" s="128" t="e">
        <f t="shared" si="254"/>
        <v>#REF!</v>
      </c>
      <c r="WWI22" s="128" t="e">
        <f t="shared" si="254"/>
        <v>#REF!</v>
      </c>
      <c r="WWJ22" s="128" t="e">
        <f t="shared" si="254"/>
        <v>#REF!</v>
      </c>
      <c r="WWK22" s="128" t="e">
        <f t="shared" si="254"/>
        <v>#REF!</v>
      </c>
      <c r="WWL22" s="128" t="e">
        <f t="shared" si="254"/>
        <v>#REF!</v>
      </c>
      <c r="WWM22" s="128" t="e">
        <f t="shared" si="254"/>
        <v>#REF!</v>
      </c>
      <c r="WWN22" s="128" t="e">
        <f t="shared" si="254"/>
        <v>#REF!</v>
      </c>
      <c r="WWO22" s="128" t="e">
        <f t="shared" si="254"/>
        <v>#REF!</v>
      </c>
      <c r="WWP22" s="128" t="e">
        <f t="shared" si="254"/>
        <v>#REF!</v>
      </c>
      <c r="WWQ22" s="128" t="e">
        <f t="shared" si="254"/>
        <v>#REF!</v>
      </c>
      <c r="WWR22" s="128" t="e">
        <f t="shared" si="254"/>
        <v>#REF!</v>
      </c>
      <c r="WWS22" s="128" t="e">
        <f t="shared" si="254"/>
        <v>#REF!</v>
      </c>
      <c r="WWT22" s="128" t="e">
        <f t="shared" si="254"/>
        <v>#REF!</v>
      </c>
      <c r="WWU22" s="128" t="e">
        <f t="shared" si="254"/>
        <v>#REF!</v>
      </c>
      <c r="WWV22" s="128" t="e">
        <f t="shared" si="254"/>
        <v>#REF!</v>
      </c>
      <c r="WWW22" s="128" t="e">
        <f t="shared" si="254"/>
        <v>#REF!</v>
      </c>
      <c r="WWX22" s="128" t="e">
        <f t="shared" si="254"/>
        <v>#REF!</v>
      </c>
      <c r="WWY22" s="128" t="e">
        <f t="shared" si="254"/>
        <v>#REF!</v>
      </c>
      <c r="WWZ22" s="128" t="e">
        <f t="shared" si="254"/>
        <v>#REF!</v>
      </c>
      <c r="WXA22" s="128" t="e">
        <f t="shared" si="254"/>
        <v>#REF!</v>
      </c>
      <c r="WXB22" s="128" t="e">
        <f t="shared" si="254"/>
        <v>#REF!</v>
      </c>
      <c r="WXC22" s="128" t="e">
        <f t="shared" si="254"/>
        <v>#REF!</v>
      </c>
      <c r="WXD22" s="128" t="e">
        <f t="shared" si="254"/>
        <v>#REF!</v>
      </c>
      <c r="WXE22" s="128" t="e">
        <f t="shared" si="254"/>
        <v>#REF!</v>
      </c>
      <c r="WXF22" s="128" t="e">
        <f t="shared" si="254"/>
        <v>#REF!</v>
      </c>
      <c r="WXG22" s="128" t="e">
        <f t="shared" si="254"/>
        <v>#REF!</v>
      </c>
      <c r="WXH22" s="128" t="e">
        <f t="shared" si="254"/>
        <v>#REF!</v>
      </c>
      <c r="WXI22" s="128" t="e">
        <f t="shared" si="254"/>
        <v>#REF!</v>
      </c>
      <c r="WXJ22" s="128" t="e">
        <f t="shared" si="254"/>
        <v>#REF!</v>
      </c>
      <c r="WXK22" s="128" t="e">
        <f t="shared" si="254"/>
        <v>#REF!</v>
      </c>
      <c r="WXL22" s="128" t="e">
        <f t="shared" si="254"/>
        <v>#REF!</v>
      </c>
      <c r="WXM22" s="128" t="e">
        <f t="shared" si="254"/>
        <v>#REF!</v>
      </c>
      <c r="WXN22" s="128" t="e">
        <f t="shared" si="254"/>
        <v>#REF!</v>
      </c>
      <c r="WXO22" s="128" t="e">
        <f t="shared" si="254"/>
        <v>#REF!</v>
      </c>
      <c r="WXP22" s="128" t="e">
        <f t="shared" si="254"/>
        <v>#REF!</v>
      </c>
      <c r="WXQ22" s="128" t="e">
        <f t="shared" si="254"/>
        <v>#REF!</v>
      </c>
      <c r="WXR22" s="128" t="e">
        <f t="shared" si="254"/>
        <v>#REF!</v>
      </c>
      <c r="WXS22" s="128" t="e">
        <f t="shared" si="254"/>
        <v>#REF!</v>
      </c>
      <c r="WXT22" s="128" t="e">
        <f t="shared" si="254"/>
        <v>#REF!</v>
      </c>
      <c r="WXU22" s="128" t="e">
        <f t="shared" si="254"/>
        <v>#REF!</v>
      </c>
      <c r="WXV22" s="128" t="e">
        <f t="shared" si="254"/>
        <v>#REF!</v>
      </c>
      <c r="WXW22" s="128" t="e">
        <f t="shared" si="254"/>
        <v>#REF!</v>
      </c>
      <c r="WXX22" s="128" t="e">
        <f t="shared" si="254"/>
        <v>#REF!</v>
      </c>
      <c r="WXY22" s="128" t="e">
        <f t="shared" si="254"/>
        <v>#REF!</v>
      </c>
      <c r="WXZ22" s="128" t="e">
        <f t="shared" si="254"/>
        <v>#REF!</v>
      </c>
      <c r="WYA22" s="128" t="e">
        <f t="shared" si="254"/>
        <v>#REF!</v>
      </c>
      <c r="WYB22" s="128" t="e">
        <f t="shared" si="254"/>
        <v>#REF!</v>
      </c>
      <c r="WYC22" s="128" t="e">
        <f t="shared" si="254"/>
        <v>#REF!</v>
      </c>
      <c r="WYD22" s="128" t="e">
        <f t="shared" si="254"/>
        <v>#REF!</v>
      </c>
      <c r="WYE22" s="128" t="e">
        <f t="shared" si="254"/>
        <v>#REF!</v>
      </c>
      <c r="WYF22" s="128" t="e">
        <f t="shared" si="254"/>
        <v>#REF!</v>
      </c>
      <c r="WYG22" s="128" t="e">
        <f t="shared" si="254"/>
        <v>#REF!</v>
      </c>
      <c r="WYH22" s="128" t="e">
        <f t="shared" si="254"/>
        <v>#REF!</v>
      </c>
      <c r="WYI22" s="128" t="e">
        <f t="shared" si="254"/>
        <v>#REF!</v>
      </c>
      <c r="WYJ22" s="128" t="e">
        <f t="shared" si="254"/>
        <v>#REF!</v>
      </c>
      <c r="WYK22" s="128" t="e">
        <f t="shared" si="254"/>
        <v>#REF!</v>
      </c>
      <c r="WYL22" s="128" t="e">
        <f t="shared" si="254"/>
        <v>#REF!</v>
      </c>
      <c r="WYM22" s="128" t="e">
        <f t="shared" si="254"/>
        <v>#REF!</v>
      </c>
      <c r="WYN22" s="128" t="e">
        <f t="shared" si="254"/>
        <v>#REF!</v>
      </c>
      <c r="WYO22" s="128" t="e">
        <f t="shared" ref="WYO22:XAZ22" si="255">WYU22</f>
        <v>#REF!</v>
      </c>
      <c r="WYP22" s="128" t="e">
        <f t="shared" si="255"/>
        <v>#REF!</v>
      </c>
      <c r="WYQ22" s="128" t="e">
        <f t="shared" si="255"/>
        <v>#REF!</v>
      </c>
      <c r="WYR22" s="128" t="e">
        <f t="shared" si="255"/>
        <v>#REF!</v>
      </c>
      <c r="WYS22" s="128" t="e">
        <f t="shared" si="255"/>
        <v>#REF!</v>
      </c>
      <c r="WYT22" s="128" t="e">
        <f t="shared" si="255"/>
        <v>#REF!</v>
      </c>
      <c r="WYU22" s="128" t="e">
        <f t="shared" si="255"/>
        <v>#REF!</v>
      </c>
      <c r="WYV22" s="128" t="e">
        <f t="shared" si="255"/>
        <v>#REF!</v>
      </c>
      <c r="WYW22" s="128" t="e">
        <f t="shared" si="255"/>
        <v>#REF!</v>
      </c>
      <c r="WYX22" s="128" t="e">
        <f t="shared" si="255"/>
        <v>#REF!</v>
      </c>
      <c r="WYY22" s="128" t="e">
        <f t="shared" si="255"/>
        <v>#REF!</v>
      </c>
      <c r="WYZ22" s="128" t="e">
        <f t="shared" si="255"/>
        <v>#REF!</v>
      </c>
      <c r="WZA22" s="128" t="e">
        <f t="shared" si="255"/>
        <v>#REF!</v>
      </c>
      <c r="WZB22" s="128" t="e">
        <f t="shared" si="255"/>
        <v>#REF!</v>
      </c>
      <c r="WZC22" s="128" t="e">
        <f t="shared" si="255"/>
        <v>#REF!</v>
      </c>
      <c r="WZD22" s="128" t="e">
        <f t="shared" si="255"/>
        <v>#REF!</v>
      </c>
      <c r="WZE22" s="128" t="e">
        <f t="shared" si="255"/>
        <v>#REF!</v>
      </c>
      <c r="WZF22" s="128" t="e">
        <f t="shared" si="255"/>
        <v>#REF!</v>
      </c>
      <c r="WZG22" s="128" t="e">
        <f t="shared" si="255"/>
        <v>#REF!</v>
      </c>
      <c r="WZH22" s="128" t="e">
        <f t="shared" si="255"/>
        <v>#REF!</v>
      </c>
      <c r="WZI22" s="128" t="e">
        <f t="shared" si="255"/>
        <v>#REF!</v>
      </c>
      <c r="WZJ22" s="128" t="e">
        <f t="shared" si="255"/>
        <v>#REF!</v>
      </c>
      <c r="WZK22" s="128" t="e">
        <f t="shared" si="255"/>
        <v>#REF!</v>
      </c>
      <c r="WZL22" s="128" t="e">
        <f t="shared" si="255"/>
        <v>#REF!</v>
      </c>
      <c r="WZM22" s="128" t="e">
        <f t="shared" si="255"/>
        <v>#REF!</v>
      </c>
      <c r="WZN22" s="128" t="e">
        <f t="shared" si="255"/>
        <v>#REF!</v>
      </c>
      <c r="WZO22" s="128" t="e">
        <f t="shared" si="255"/>
        <v>#REF!</v>
      </c>
      <c r="WZP22" s="128" t="e">
        <f t="shared" si="255"/>
        <v>#REF!</v>
      </c>
      <c r="WZQ22" s="128" t="e">
        <f t="shared" si="255"/>
        <v>#REF!</v>
      </c>
      <c r="WZR22" s="128" t="e">
        <f t="shared" si="255"/>
        <v>#REF!</v>
      </c>
      <c r="WZS22" s="128" t="e">
        <f t="shared" si="255"/>
        <v>#REF!</v>
      </c>
      <c r="WZT22" s="128" t="e">
        <f t="shared" si="255"/>
        <v>#REF!</v>
      </c>
      <c r="WZU22" s="128" t="e">
        <f t="shared" si="255"/>
        <v>#REF!</v>
      </c>
      <c r="WZV22" s="128" t="e">
        <f t="shared" si="255"/>
        <v>#REF!</v>
      </c>
      <c r="WZW22" s="128" t="e">
        <f t="shared" si="255"/>
        <v>#REF!</v>
      </c>
      <c r="WZX22" s="128" t="e">
        <f t="shared" si="255"/>
        <v>#REF!</v>
      </c>
      <c r="WZY22" s="128" t="e">
        <f t="shared" si="255"/>
        <v>#REF!</v>
      </c>
      <c r="WZZ22" s="128" t="e">
        <f t="shared" si="255"/>
        <v>#REF!</v>
      </c>
      <c r="XAA22" s="128" t="e">
        <f t="shared" si="255"/>
        <v>#REF!</v>
      </c>
      <c r="XAB22" s="128" t="e">
        <f t="shared" si="255"/>
        <v>#REF!</v>
      </c>
      <c r="XAC22" s="128" t="e">
        <f t="shared" si="255"/>
        <v>#REF!</v>
      </c>
      <c r="XAD22" s="128" t="e">
        <f t="shared" si="255"/>
        <v>#REF!</v>
      </c>
      <c r="XAE22" s="128" t="e">
        <f t="shared" si="255"/>
        <v>#REF!</v>
      </c>
      <c r="XAF22" s="128" t="e">
        <f t="shared" si="255"/>
        <v>#REF!</v>
      </c>
      <c r="XAG22" s="128" t="e">
        <f t="shared" si="255"/>
        <v>#REF!</v>
      </c>
      <c r="XAH22" s="128" t="e">
        <f t="shared" si="255"/>
        <v>#REF!</v>
      </c>
      <c r="XAI22" s="128" t="e">
        <f t="shared" si="255"/>
        <v>#REF!</v>
      </c>
      <c r="XAJ22" s="128" t="e">
        <f t="shared" si="255"/>
        <v>#REF!</v>
      </c>
      <c r="XAK22" s="128" t="e">
        <f t="shared" si="255"/>
        <v>#REF!</v>
      </c>
      <c r="XAL22" s="128" t="e">
        <f t="shared" si="255"/>
        <v>#REF!</v>
      </c>
      <c r="XAM22" s="128" t="e">
        <f t="shared" si="255"/>
        <v>#REF!</v>
      </c>
      <c r="XAN22" s="128" t="e">
        <f t="shared" si="255"/>
        <v>#REF!</v>
      </c>
      <c r="XAO22" s="128" t="e">
        <f t="shared" si="255"/>
        <v>#REF!</v>
      </c>
      <c r="XAP22" s="128" t="e">
        <f t="shared" si="255"/>
        <v>#REF!</v>
      </c>
      <c r="XAQ22" s="128" t="e">
        <f t="shared" si="255"/>
        <v>#REF!</v>
      </c>
      <c r="XAR22" s="128" t="e">
        <f t="shared" si="255"/>
        <v>#REF!</v>
      </c>
      <c r="XAS22" s="128" t="e">
        <f t="shared" si="255"/>
        <v>#REF!</v>
      </c>
      <c r="XAT22" s="128" t="e">
        <f t="shared" si="255"/>
        <v>#REF!</v>
      </c>
      <c r="XAU22" s="128" t="e">
        <f t="shared" si="255"/>
        <v>#REF!</v>
      </c>
      <c r="XAV22" s="128" t="e">
        <f t="shared" si="255"/>
        <v>#REF!</v>
      </c>
      <c r="XAW22" s="128" t="e">
        <f t="shared" si="255"/>
        <v>#REF!</v>
      </c>
      <c r="XAX22" s="128" t="e">
        <f t="shared" si="255"/>
        <v>#REF!</v>
      </c>
      <c r="XAY22" s="128" t="e">
        <f t="shared" si="255"/>
        <v>#REF!</v>
      </c>
      <c r="XAZ22" s="128" t="e">
        <f t="shared" si="255"/>
        <v>#REF!</v>
      </c>
      <c r="XBA22" s="128" t="e">
        <f t="shared" ref="XBA22:XDL22" si="256">XBG22</f>
        <v>#REF!</v>
      </c>
      <c r="XBB22" s="128" t="e">
        <f t="shared" si="256"/>
        <v>#REF!</v>
      </c>
      <c r="XBC22" s="128" t="e">
        <f t="shared" si="256"/>
        <v>#REF!</v>
      </c>
      <c r="XBD22" s="128" t="e">
        <f t="shared" si="256"/>
        <v>#REF!</v>
      </c>
      <c r="XBE22" s="128" t="e">
        <f t="shared" si="256"/>
        <v>#REF!</v>
      </c>
      <c r="XBF22" s="128" t="e">
        <f t="shared" si="256"/>
        <v>#REF!</v>
      </c>
      <c r="XBG22" s="128" t="e">
        <f t="shared" si="256"/>
        <v>#REF!</v>
      </c>
      <c r="XBH22" s="128" t="e">
        <f t="shared" si="256"/>
        <v>#REF!</v>
      </c>
      <c r="XBI22" s="128" t="e">
        <f t="shared" si="256"/>
        <v>#REF!</v>
      </c>
      <c r="XBJ22" s="128" t="e">
        <f t="shared" si="256"/>
        <v>#REF!</v>
      </c>
      <c r="XBK22" s="128" t="e">
        <f t="shared" si="256"/>
        <v>#REF!</v>
      </c>
      <c r="XBL22" s="128" t="e">
        <f t="shared" si="256"/>
        <v>#REF!</v>
      </c>
      <c r="XBM22" s="128" t="e">
        <f t="shared" si="256"/>
        <v>#REF!</v>
      </c>
      <c r="XBN22" s="128" t="e">
        <f t="shared" si="256"/>
        <v>#REF!</v>
      </c>
      <c r="XBO22" s="128" t="e">
        <f t="shared" si="256"/>
        <v>#REF!</v>
      </c>
      <c r="XBP22" s="128" t="e">
        <f t="shared" si="256"/>
        <v>#REF!</v>
      </c>
      <c r="XBQ22" s="128" t="e">
        <f t="shared" si="256"/>
        <v>#REF!</v>
      </c>
      <c r="XBR22" s="128" t="e">
        <f t="shared" si="256"/>
        <v>#REF!</v>
      </c>
      <c r="XBS22" s="128" t="e">
        <f t="shared" si="256"/>
        <v>#REF!</v>
      </c>
      <c r="XBT22" s="128" t="e">
        <f t="shared" si="256"/>
        <v>#REF!</v>
      </c>
      <c r="XBU22" s="128" t="e">
        <f t="shared" si="256"/>
        <v>#REF!</v>
      </c>
      <c r="XBV22" s="128" t="e">
        <f t="shared" si="256"/>
        <v>#REF!</v>
      </c>
      <c r="XBW22" s="128" t="e">
        <f t="shared" si="256"/>
        <v>#REF!</v>
      </c>
      <c r="XBX22" s="128" t="e">
        <f t="shared" si="256"/>
        <v>#REF!</v>
      </c>
      <c r="XBY22" s="128" t="e">
        <f t="shared" si="256"/>
        <v>#REF!</v>
      </c>
      <c r="XBZ22" s="128" t="e">
        <f t="shared" si="256"/>
        <v>#REF!</v>
      </c>
      <c r="XCA22" s="128" t="e">
        <f t="shared" si="256"/>
        <v>#REF!</v>
      </c>
      <c r="XCB22" s="128" t="e">
        <f t="shared" si="256"/>
        <v>#REF!</v>
      </c>
      <c r="XCC22" s="128" t="e">
        <f t="shared" si="256"/>
        <v>#REF!</v>
      </c>
      <c r="XCD22" s="128" t="e">
        <f t="shared" si="256"/>
        <v>#REF!</v>
      </c>
      <c r="XCE22" s="128" t="e">
        <f t="shared" si="256"/>
        <v>#REF!</v>
      </c>
      <c r="XCF22" s="128" t="e">
        <f t="shared" si="256"/>
        <v>#REF!</v>
      </c>
      <c r="XCG22" s="128" t="e">
        <f t="shared" si="256"/>
        <v>#REF!</v>
      </c>
      <c r="XCH22" s="128" t="e">
        <f t="shared" si="256"/>
        <v>#REF!</v>
      </c>
      <c r="XCI22" s="128" t="e">
        <f t="shared" si="256"/>
        <v>#REF!</v>
      </c>
      <c r="XCJ22" s="128" t="e">
        <f t="shared" si="256"/>
        <v>#REF!</v>
      </c>
      <c r="XCK22" s="128" t="e">
        <f t="shared" si="256"/>
        <v>#REF!</v>
      </c>
      <c r="XCL22" s="128" t="e">
        <f t="shared" si="256"/>
        <v>#REF!</v>
      </c>
      <c r="XCM22" s="128" t="e">
        <f t="shared" si="256"/>
        <v>#REF!</v>
      </c>
      <c r="XCN22" s="128" t="e">
        <f t="shared" si="256"/>
        <v>#REF!</v>
      </c>
      <c r="XCO22" s="128" t="e">
        <f t="shared" si="256"/>
        <v>#REF!</v>
      </c>
      <c r="XCP22" s="128" t="e">
        <f t="shared" si="256"/>
        <v>#REF!</v>
      </c>
      <c r="XCQ22" s="128" t="e">
        <f t="shared" si="256"/>
        <v>#REF!</v>
      </c>
      <c r="XCR22" s="128" t="e">
        <f t="shared" si="256"/>
        <v>#REF!</v>
      </c>
      <c r="XCS22" s="128" t="e">
        <f t="shared" si="256"/>
        <v>#REF!</v>
      </c>
      <c r="XCT22" s="128" t="e">
        <f t="shared" si="256"/>
        <v>#REF!</v>
      </c>
      <c r="XCU22" s="128" t="e">
        <f t="shared" si="256"/>
        <v>#REF!</v>
      </c>
      <c r="XCV22" s="128" t="e">
        <f t="shared" si="256"/>
        <v>#REF!</v>
      </c>
      <c r="XCW22" s="128" t="e">
        <f t="shared" si="256"/>
        <v>#REF!</v>
      </c>
      <c r="XCX22" s="128" t="e">
        <f t="shared" si="256"/>
        <v>#REF!</v>
      </c>
      <c r="XCY22" s="128" t="e">
        <f t="shared" si="256"/>
        <v>#REF!</v>
      </c>
      <c r="XCZ22" s="128" t="e">
        <f t="shared" si="256"/>
        <v>#REF!</v>
      </c>
      <c r="XDA22" s="128" t="e">
        <f t="shared" si="256"/>
        <v>#REF!</v>
      </c>
      <c r="XDB22" s="128" t="e">
        <f t="shared" si="256"/>
        <v>#REF!</v>
      </c>
      <c r="XDC22" s="128" t="e">
        <f t="shared" si="256"/>
        <v>#REF!</v>
      </c>
      <c r="XDD22" s="128" t="e">
        <f t="shared" si="256"/>
        <v>#REF!</v>
      </c>
      <c r="XDE22" s="128" t="e">
        <f t="shared" si="256"/>
        <v>#REF!</v>
      </c>
      <c r="XDF22" s="128" t="e">
        <f t="shared" si="256"/>
        <v>#REF!</v>
      </c>
      <c r="XDG22" s="128" t="e">
        <f t="shared" si="256"/>
        <v>#REF!</v>
      </c>
      <c r="XDH22" s="128" t="e">
        <f t="shared" si="256"/>
        <v>#REF!</v>
      </c>
      <c r="XDI22" s="128" t="e">
        <f t="shared" si="256"/>
        <v>#REF!</v>
      </c>
      <c r="XDJ22" s="128" t="e">
        <f t="shared" si="256"/>
        <v>#REF!</v>
      </c>
      <c r="XDK22" s="128" t="e">
        <f t="shared" si="256"/>
        <v>#REF!</v>
      </c>
      <c r="XDL22" s="128" t="e">
        <f t="shared" si="256"/>
        <v>#REF!</v>
      </c>
      <c r="XDM22" s="128" t="e">
        <f t="shared" ref="XDM22:XEX22" si="257">XDS22</f>
        <v>#REF!</v>
      </c>
      <c r="XDN22" s="128" t="e">
        <f t="shared" si="257"/>
        <v>#REF!</v>
      </c>
      <c r="XDO22" s="128" t="e">
        <f t="shared" si="257"/>
        <v>#REF!</v>
      </c>
      <c r="XDP22" s="128" t="e">
        <f t="shared" si="257"/>
        <v>#REF!</v>
      </c>
      <c r="XDQ22" s="128" t="e">
        <f t="shared" si="257"/>
        <v>#REF!</v>
      </c>
      <c r="XDR22" s="128" t="e">
        <f t="shared" si="257"/>
        <v>#REF!</v>
      </c>
      <c r="XDS22" s="128" t="e">
        <f t="shared" si="257"/>
        <v>#REF!</v>
      </c>
      <c r="XDT22" s="128" t="e">
        <f t="shared" si="257"/>
        <v>#REF!</v>
      </c>
      <c r="XDU22" s="128" t="e">
        <f t="shared" si="257"/>
        <v>#REF!</v>
      </c>
      <c r="XDV22" s="128" t="e">
        <f t="shared" si="257"/>
        <v>#REF!</v>
      </c>
      <c r="XDW22" s="128" t="e">
        <f t="shared" si="257"/>
        <v>#REF!</v>
      </c>
      <c r="XDX22" s="128" t="e">
        <f t="shared" si="257"/>
        <v>#REF!</v>
      </c>
      <c r="XDY22" s="128" t="e">
        <f t="shared" si="257"/>
        <v>#REF!</v>
      </c>
      <c r="XDZ22" s="128" t="e">
        <f t="shared" si="257"/>
        <v>#REF!</v>
      </c>
      <c r="XEA22" s="128" t="e">
        <f t="shared" si="257"/>
        <v>#REF!</v>
      </c>
      <c r="XEB22" s="128" t="e">
        <f t="shared" si="257"/>
        <v>#REF!</v>
      </c>
      <c r="XEC22" s="128" t="e">
        <f t="shared" si="257"/>
        <v>#REF!</v>
      </c>
      <c r="XED22" s="128" t="e">
        <f t="shared" si="257"/>
        <v>#REF!</v>
      </c>
      <c r="XEE22" s="128" t="e">
        <f t="shared" si="257"/>
        <v>#REF!</v>
      </c>
      <c r="XEF22" s="128" t="e">
        <f t="shared" si="257"/>
        <v>#REF!</v>
      </c>
      <c r="XEG22" s="128" t="e">
        <f t="shared" si="257"/>
        <v>#REF!</v>
      </c>
      <c r="XEH22" s="128" t="e">
        <f t="shared" si="257"/>
        <v>#REF!</v>
      </c>
      <c r="XEI22" s="128" t="e">
        <f t="shared" si="257"/>
        <v>#REF!</v>
      </c>
      <c r="XEJ22" s="128" t="e">
        <f t="shared" si="257"/>
        <v>#REF!</v>
      </c>
      <c r="XEK22" s="128" t="e">
        <f t="shared" si="257"/>
        <v>#REF!</v>
      </c>
      <c r="XEL22" s="128" t="e">
        <f t="shared" si="257"/>
        <v>#REF!</v>
      </c>
      <c r="XEM22" s="128" t="e">
        <f t="shared" si="257"/>
        <v>#REF!</v>
      </c>
      <c r="XEN22" s="128" t="e">
        <f t="shared" si="257"/>
        <v>#REF!</v>
      </c>
      <c r="XEO22" s="128" t="e">
        <f t="shared" si="257"/>
        <v>#REF!</v>
      </c>
      <c r="XEP22" s="128" t="e">
        <f t="shared" si="257"/>
        <v>#REF!</v>
      </c>
      <c r="XEQ22" s="128" t="e">
        <f t="shared" si="257"/>
        <v>#REF!</v>
      </c>
      <c r="XER22" s="128" t="e">
        <f t="shared" si="257"/>
        <v>#REF!</v>
      </c>
      <c r="XES22" s="128" t="e">
        <f t="shared" si="257"/>
        <v>#REF!</v>
      </c>
      <c r="XET22" s="128" t="e">
        <f t="shared" si="257"/>
        <v>#REF!</v>
      </c>
      <c r="XEU22" s="128" t="e">
        <f t="shared" si="257"/>
        <v>#REF!</v>
      </c>
      <c r="XEV22" s="128" t="e">
        <f t="shared" si="257"/>
        <v>#REF!</v>
      </c>
      <c r="XEW22" s="128" t="e">
        <f t="shared" si="257"/>
        <v>#REF!</v>
      </c>
      <c r="XEX22" s="128" t="e">
        <f t="shared" si="257"/>
        <v>#REF!</v>
      </c>
      <c r="XEY22" s="128" t="e">
        <f>#REF!</f>
        <v>#REF!</v>
      </c>
      <c r="XEZ22" s="128" t="e">
        <f>#REF!</f>
        <v>#REF!</v>
      </c>
      <c r="XFA22" s="128" t="e">
        <f>#REF!</f>
        <v>#REF!</v>
      </c>
      <c r="XFB22" s="128" t="e">
        <f>#REF!</f>
        <v>#REF!</v>
      </c>
      <c r="XFC22" s="128" t="e">
        <f>#REF!</f>
        <v>#REF!</v>
      </c>
      <c r="XFD22" s="128" t="e">
        <f>#REF!</f>
        <v>#REF!</v>
      </c>
    </row>
    <row r="23" spans="1:16384" s="128" customFormat="1" hidden="1">
      <c r="A23" s="496">
        <f t="shared" si="0"/>
        <v>0</v>
      </c>
      <c r="B23" s="43"/>
      <c r="C23" s="117"/>
      <c r="D23" s="43"/>
      <c r="E23" s="118"/>
      <c r="F23" s="118"/>
      <c r="G23" s="119"/>
      <c r="H23" s="120">
        <f>SUMIF('1.3-Basis ruimtestaat'!D:D,'1.1a-Jaarprijzen'!B23,'1.3-Basis ruimtestaat'!R:R)+SUMIF('1.3-Basis ruimtestaat'!D:D,'1.1a-Jaarprijzen'!B23,'1.3-Basis ruimtestaat'!T:T)</f>
        <v>0</v>
      </c>
      <c r="I23" s="120">
        <f>SUMIF('1.3-Basis ruimtestaat'!D:D,'1.1a-Jaarprijzen'!B23,'1.3-Basis ruimtestaat'!S:S)</f>
        <v>0</v>
      </c>
      <c r="J23" s="43"/>
      <c r="K23" s="122">
        <f>(H23+I23)*'1.0-Contractblad'!$E$35</f>
        <v>0</v>
      </c>
      <c r="L23" s="123"/>
      <c r="M23" s="124">
        <f>IF(H23=0,0,SUMIF('1.3-Basis ruimtestaat'!D:D,'1.1a-Jaarprijzen'!B23,'1.3-Basis ruimtestaat'!AC:AC)/SUM(H23+I23))</f>
        <v>0</v>
      </c>
      <c r="N23" s="125"/>
      <c r="O23" s="531"/>
      <c r="P23" s="112"/>
      <c r="Q23" s="126">
        <f t="shared" si="1"/>
        <v>0</v>
      </c>
      <c r="R23" s="127"/>
      <c r="S23" s="127"/>
      <c r="T23" s="43"/>
    </row>
    <row r="24" spans="1:16384" s="128" customFormat="1" hidden="1">
      <c r="A24" s="496">
        <f t="shared" si="0"/>
        <v>0</v>
      </c>
      <c r="B24" s="43"/>
      <c r="C24" s="117"/>
      <c r="D24" s="43"/>
      <c r="E24" s="118"/>
      <c r="F24" s="118"/>
      <c r="G24" s="119"/>
      <c r="H24" s="120">
        <f>SUMIF('1.3-Basis ruimtestaat'!D:D,'1.1a-Jaarprijzen'!B24,'1.3-Basis ruimtestaat'!R:R)+SUMIF('1.3-Basis ruimtestaat'!D:D,'1.1a-Jaarprijzen'!B24,'1.3-Basis ruimtestaat'!T:T)</f>
        <v>0</v>
      </c>
      <c r="I24" s="120">
        <f>SUMIF('1.3-Basis ruimtestaat'!D:D,'1.1a-Jaarprijzen'!B24,'1.3-Basis ruimtestaat'!S:S)</f>
        <v>0</v>
      </c>
      <c r="J24" s="43"/>
      <c r="K24" s="122">
        <f>(H24+I24)*'1.0-Contractblad'!$E$35</f>
        <v>0</v>
      </c>
      <c r="L24" s="123"/>
      <c r="M24" s="124">
        <f>IF(H24=0,0,SUMIF('1.3-Basis ruimtestaat'!D:D,'1.1a-Jaarprijzen'!B24,'1.3-Basis ruimtestaat'!AC:AC)/SUM(H24+I24))</f>
        <v>0</v>
      </c>
      <c r="N24" s="125"/>
      <c r="O24" s="531"/>
      <c r="P24" s="112"/>
      <c r="Q24" s="126">
        <f t="shared" si="1"/>
        <v>0</v>
      </c>
      <c r="R24" s="127"/>
      <c r="S24" s="127"/>
      <c r="T24" s="43"/>
    </row>
    <row r="25" spans="1:16384" s="128" customFormat="1" hidden="1">
      <c r="A25" s="496">
        <f t="shared" si="0"/>
        <v>0</v>
      </c>
      <c r="B25" s="43"/>
      <c r="C25" s="117"/>
      <c r="D25" s="43"/>
      <c r="E25" s="118"/>
      <c r="F25" s="118"/>
      <c r="G25" s="119"/>
      <c r="H25" s="120">
        <f>SUMIF('1.3-Basis ruimtestaat'!D:D,'1.1a-Jaarprijzen'!B25,'1.3-Basis ruimtestaat'!R:R)+SUMIF('1.3-Basis ruimtestaat'!D:D,'1.1a-Jaarprijzen'!B25,'1.3-Basis ruimtestaat'!T:T)</f>
        <v>0</v>
      </c>
      <c r="I25" s="120">
        <f>SUMIF('1.3-Basis ruimtestaat'!D:D,'1.1a-Jaarprijzen'!B25,'1.3-Basis ruimtestaat'!S:S)</f>
        <v>0</v>
      </c>
      <c r="J25" s="43"/>
      <c r="K25" s="122">
        <f>(H25+I25)*'1.0-Contractblad'!$E$35</f>
        <v>0</v>
      </c>
      <c r="L25" s="123"/>
      <c r="M25" s="124">
        <f>IF(H25=0,0,SUMIF('1.3-Basis ruimtestaat'!D:D,'1.1a-Jaarprijzen'!B25,'1.3-Basis ruimtestaat'!AC:AC)/SUM(H25+I25))</f>
        <v>0</v>
      </c>
      <c r="N25" s="125"/>
      <c r="O25" s="531"/>
      <c r="P25" s="112"/>
      <c r="Q25" s="126"/>
      <c r="R25" s="127"/>
      <c r="S25" s="127"/>
      <c r="T25" s="43"/>
    </row>
    <row r="26" spans="1:16384" s="128" customFormat="1" hidden="1">
      <c r="A26" s="496">
        <f t="shared" si="0"/>
        <v>0</v>
      </c>
      <c r="B26" s="43"/>
      <c r="C26" s="117"/>
      <c r="D26" s="43"/>
      <c r="E26" s="118"/>
      <c r="F26" s="118"/>
      <c r="G26" s="119"/>
      <c r="H26" s="120">
        <f>SUMIF('1.3-Basis ruimtestaat'!D:D,'1.1a-Jaarprijzen'!B26,'1.3-Basis ruimtestaat'!R:R)+SUMIF('1.3-Basis ruimtestaat'!D:D,'1.1a-Jaarprijzen'!B26,'1.3-Basis ruimtestaat'!T:T)</f>
        <v>0</v>
      </c>
      <c r="I26" s="120">
        <f>SUMIF('1.3-Basis ruimtestaat'!D:D,'1.1a-Jaarprijzen'!B26,'1.3-Basis ruimtestaat'!S:S)</f>
        <v>0</v>
      </c>
      <c r="J26" s="43"/>
      <c r="K26" s="122">
        <f>(H26+I26)*'1.0-Contractblad'!$E$35</f>
        <v>0</v>
      </c>
      <c r="L26" s="123"/>
      <c r="M26" s="124">
        <f>IF(H26=0,0,SUMIF('1.3-Basis ruimtestaat'!D:D,'1.1a-Jaarprijzen'!B26,'1.3-Basis ruimtestaat'!AC:AC)/SUM(H26+I26))</f>
        <v>0</v>
      </c>
      <c r="N26" s="125"/>
      <c r="O26" s="531"/>
      <c r="P26" s="112"/>
      <c r="Q26" s="126">
        <f t="shared" si="1"/>
        <v>0</v>
      </c>
      <c r="R26" s="127"/>
      <c r="S26" s="127"/>
      <c r="T26" s="43"/>
    </row>
    <row r="27" spans="1:16384" s="128" customFormat="1" hidden="1">
      <c r="A27" s="496">
        <f t="shared" si="0"/>
        <v>0</v>
      </c>
      <c r="B27" s="43"/>
      <c r="C27" s="117"/>
      <c r="D27" s="43"/>
      <c r="E27" s="118"/>
      <c r="F27" s="118"/>
      <c r="G27" s="119"/>
      <c r="H27" s="120">
        <f>SUMIF('1.3-Basis ruimtestaat'!D:D,'1.1a-Jaarprijzen'!B27,'1.3-Basis ruimtestaat'!R:R)+SUMIF('1.3-Basis ruimtestaat'!D:D,'1.1a-Jaarprijzen'!B27,'1.3-Basis ruimtestaat'!T:T)</f>
        <v>0</v>
      </c>
      <c r="I27" s="120">
        <f>SUMIF('1.3-Basis ruimtestaat'!D:D,'1.1a-Jaarprijzen'!B27,'1.3-Basis ruimtestaat'!S:S)</f>
        <v>0</v>
      </c>
      <c r="J27" s="43"/>
      <c r="K27" s="122">
        <f>(H27+I27)*'1.0-Contractblad'!$E$35</f>
        <v>0</v>
      </c>
      <c r="L27" s="123"/>
      <c r="M27" s="124">
        <f>IF(H27=0,0,SUMIF('1.3-Basis ruimtestaat'!D:D,'1.1a-Jaarprijzen'!B27,'1.3-Basis ruimtestaat'!AC:AC)/SUM(H27+I27))</f>
        <v>0</v>
      </c>
      <c r="N27" s="125"/>
      <c r="O27" s="531"/>
      <c r="P27" s="112"/>
      <c r="Q27" s="126"/>
      <c r="R27" s="127"/>
      <c r="S27" s="127"/>
      <c r="T27" s="43"/>
    </row>
    <row r="28" spans="1:16384" s="128" customFormat="1" hidden="1">
      <c r="A28" s="496">
        <f t="shared" si="0"/>
        <v>0</v>
      </c>
      <c r="B28" s="43"/>
      <c r="C28" s="117"/>
      <c r="D28" s="43"/>
      <c r="E28" s="118"/>
      <c r="F28" s="118"/>
      <c r="G28" s="119"/>
      <c r="H28" s="120">
        <f>SUMIF('1.3-Basis ruimtestaat'!D:D,'1.1a-Jaarprijzen'!B28,'1.3-Basis ruimtestaat'!R:R)+SUMIF('1.3-Basis ruimtestaat'!D:D,'1.1a-Jaarprijzen'!B28,'1.3-Basis ruimtestaat'!T:T)</f>
        <v>0</v>
      </c>
      <c r="I28" s="120">
        <f>SUMIF('1.3-Basis ruimtestaat'!D:D,'1.1a-Jaarprijzen'!B28,'1.3-Basis ruimtestaat'!S:S)</f>
        <v>0</v>
      </c>
      <c r="J28" s="43"/>
      <c r="K28" s="122">
        <f>(H28+I28)*'1.0-Contractblad'!$E$35</f>
        <v>0</v>
      </c>
      <c r="L28" s="123"/>
      <c r="M28" s="124">
        <f>IF(H28=0,0,SUMIF('1.3-Basis ruimtestaat'!D:D,'1.1a-Jaarprijzen'!B28,'1.3-Basis ruimtestaat'!AC:AC)/SUM(H28+I28))</f>
        <v>0</v>
      </c>
      <c r="N28" s="125"/>
      <c r="O28" s="531"/>
      <c r="P28" s="112"/>
      <c r="Q28" s="126">
        <f t="shared" si="1"/>
        <v>0</v>
      </c>
      <c r="R28" s="127"/>
      <c r="S28" s="127"/>
      <c r="T28" s="43"/>
    </row>
    <row r="29" spans="1:16384" s="128" customFormat="1" hidden="1">
      <c r="A29" s="496">
        <f t="shared" si="0"/>
        <v>0</v>
      </c>
      <c r="B29" s="43"/>
      <c r="C29" s="117"/>
      <c r="D29" s="43"/>
      <c r="E29" s="118"/>
      <c r="F29" s="118"/>
      <c r="G29" s="119"/>
      <c r="H29" s="120">
        <f>SUMIF('1.3-Basis ruimtestaat'!D:D,'1.1a-Jaarprijzen'!B29,'1.3-Basis ruimtestaat'!R:R)+SUMIF('1.3-Basis ruimtestaat'!D:D,'1.1a-Jaarprijzen'!B29,'1.3-Basis ruimtestaat'!T:T)</f>
        <v>0</v>
      </c>
      <c r="I29" s="120">
        <f>SUMIF('1.3-Basis ruimtestaat'!D:D,'1.1a-Jaarprijzen'!B29,'1.3-Basis ruimtestaat'!S:S)</f>
        <v>0</v>
      </c>
      <c r="J29" s="43"/>
      <c r="K29" s="122">
        <f>(H29+I29)*'1.0-Contractblad'!$E$35</f>
        <v>0</v>
      </c>
      <c r="L29" s="123"/>
      <c r="M29" s="124">
        <f>IF(H29=0,0,SUMIF('1.3-Basis ruimtestaat'!D:D,'1.1a-Jaarprijzen'!B29,'1.3-Basis ruimtestaat'!AC:AC)/SUM(H29+I29))</f>
        <v>0</v>
      </c>
      <c r="N29" s="125"/>
      <c r="O29" s="531"/>
      <c r="P29" s="112"/>
      <c r="Q29" s="126">
        <f t="shared" si="1"/>
        <v>0</v>
      </c>
      <c r="R29" s="127"/>
      <c r="S29" s="127"/>
      <c r="T29" s="43"/>
    </row>
    <row r="30" spans="1:16384" s="128" customFormat="1" hidden="1">
      <c r="A30" s="496"/>
      <c r="B30" s="43"/>
      <c r="C30" s="117"/>
      <c r="D30" s="43"/>
      <c r="E30" s="118"/>
      <c r="F30" s="118"/>
      <c r="G30" s="119"/>
      <c r="H30" s="120"/>
      <c r="I30" s="120"/>
      <c r="J30" s="43"/>
      <c r="K30" s="122"/>
      <c r="L30" s="123"/>
      <c r="M30" s="124">
        <f>IF(H30=0,0,SUMIF('1.3-Basis ruimtestaat'!D:D,'1.1a-Jaarprijzen'!B30,'1.3-Basis ruimtestaat'!AC:AC)/SUM(H30+I30))</f>
        <v>0</v>
      </c>
      <c r="N30" s="125"/>
      <c r="O30" s="43"/>
      <c r="P30" s="112"/>
      <c r="Q30" s="126"/>
      <c r="R30" s="127"/>
      <c r="S30" s="127"/>
      <c r="T30" s="43"/>
    </row>
    <row r="31" spans="1:16384" s="128" customFormat="1" hidden="1">
      <c r="A31" s="496"/>
      <c r="B31" s="43"/>
      <c r="C31" s="117"/>
      <c r="D31" s="43"/>
      <c r="E31" s="118"/>
      <c r="F31" s="118"/>
      <c r="G31" s="119"/>
      <c r="H31" s="120"/>
      <c r="I31" s="120"/>
      <c r="J31" s="43"/>
      <c r="K31" s="122"/>
      <c r="L31" s="123"/>
      <c r="M31" s="124">
        <f>IF(H31=0,0,SUMIF('1.3-Basis ruimtestaat'!D:D,'1.1a-Jaarprijzen'!B31,'1.3-Basis ruimtestaat'!AC:AC)/SUM(H31+I31))</f>
        <v>0</v>
      </c>
      <c r="N31" s="125"/>
      <c r="O31" s="43"/>
      <c r="P31" s="112"/>
      <c r="Q31" s="126"/>
      <c r="R31" s="127"/>
      <c r="S31" s="127"/>
      <c r="T31" s="43"/>
    </row>
    <row r="32" spans="1:16384" hidden="1">
      <c r="A32" s="496"/>
      <c r="C32" s="117"/>
      <c r="E32" s="118"/>
      <c r="F32" s="118"/>
      <c r="G32" s="119"/>
      <c r="H32" s="120"/>
      <c r="I32" s="120"/>
      <c r="K32" s="122"/>
      <c r="L32" s="123"/>
      <c r="M32" s="124">
        <f>IF(H32=0,0,SUMIF('1.3-Basis ruimtestaat'!D:D,'1.1a-Jaarprijzen'!B32,'1.3-Basis ruimtestaat'!AC:AC)/SUM(H32+I32))</f>
        <v>0</v>
      </c>
      <c r="N32" s="125"/>
      <c r="Q32" s="126"/>
      <c r="R32" s="127"/>
      <c r="S32" s="127"/>
    </row>
    <row r="33" spans="1:20" s="128" customFormat="1" hidden="1">
      <c r="A33" s="496"/>
      <c r="B33" s="43"/>
      <c r="C33" s="117"/>
      <c r="D33" s="43"/>
      <c r="E33" s="118"/>
      <c r="F33" s="118"/>
      <c r="G33" s="119"/>
      <c r="H33" s="120"/>
      <c r="I33" s="120"/>
      <c r="J33" s="43"/>
      <c r="K33" s="122"/>
      <c r="L33" s="123"/>
      <c r="M33" s="124">
        <f>IF(H33=0,0,SUMIF('1.3-Basis ruimtestaat'!D:D,'1.1a-Jaarprijzen'!B33,'1.3-Basis ruimtestaat'!AC:AC)/SUM(H33+I33))</f>
        <v>0</v>
      </c>
      <c r="N33" s="125"/>
      <c r="O33" s="43"/>
      <c r="P33" s="112"/>
      <c r="Q33" s="126"/>
      <c r="R33" s="127"/>
      <c r="S33" s="127"/>
      <c r="T33" s="43"/>
    </row>
    <row r="34" spans="1:20" s="128" customFormat="1" hidden="1">
      <c r="A34" s="496"/>
      <c r="B34" s="43"/>
      <c r="C34" s="117"/>
      <c r="D34" s="43"/>
      <c r="E34" s="118"/>
      <c r="F34" s="118"/>
      <c r="G34" s="119"/>
      <c r="H34" s="120"/>
      <c r="I34" s="120"/>
      <c r="J34" s="43"/>
      <c r="K34" s="122"/>
      <c r="L34" s="123"/>
      <c r="M34" s="124">
        <f>IF(H34=0,0,SUMIF('1.3-Basis ruimtestaat'!D:D,'1.1a-Jaarprijzen'!B34,'1.3-Basis ruimtestaat'!AC:AC)/SUM(H34+I34))</f>
        <v>0</v>
      </c>
      <c r="N34" s="125"/>
      <c r="O34" s="43"/>
      <c r="P34" s="112"/>
      <c r="Q34" s="126"/>
      <c r="R34" s="127"/>
      <c r="S34" s="127"/>
      <c r="T34" s="43"/>
    </row>
    <row r="35" spans="1:20" hidden="1">
      <c r="A35" s="496"/>
      <c r="C35" s="117"/>
      <c r="E35" s="118"/>
      <c r="F35" s="118"/>
      <c r="G35" s="119"/>
      <c r="H35" s="120"/>
      <c r="I35" s="120"/>
      <c r="K35" s="122"/>
      <c r="L35" s="123"/>
      <c r="M35" s="124">
        <f>IF(H35=0,0,SUMIF('1.3-Basis ruimtestaat'!D:D,'1.1a-Jaarprijzen'!B35,'1.3-Basis ruimtestaat'!AC:AC)/SUM(H35+I35))</f>
        <v>0</v>
      </c>
      <c r="N35" s="125"/>
      <c r="Q35" s="126"/>
      <c r="R35" s="127"/>
      <c r="S35" s="127"/>
    </row>
    <row r="36" spans="1:20" s="128" customFormat="1" hidden="1">
      <c r="A36" s="496"/>
      <c r="B36" s="43"/>
      <c r="C36" s="117"/>
      <c r="D36" s="43"/>
      <c r="E36" s="118"/>
      <c r="F36" s="118"/>
      <c r="G36" s="119"/>
      <c r="H36" s="120"/>
      <c r="I36" s="120"/>
      <c r="J36" s="43"/>
      <c r="K36" s="122"/>
      <c r="L36" s="123"/>
      <c r="M36" s="124">
        <f>IF(H36=0,0,SUMIF('1.3-Basis ruimtestaat'!D:D,'1.1a-Jaarprijzen'!B36,'1.3-Basis ruimtestaat'!AC:AC)/SUM(H36+I36))</f>
        <v>0</v>
      </c>
      <c r="N36" s="125"/>
      <c r="O36" s="43"/>
      <c r="P36" s="112"/>
      <c r="Q36" s="126"/>
      <c r="R36" s="127"/>
      <c r="S36" s="127"/>
      <c r="T36" s="43"/>
    </row>
    <row r="37" spans="1:20" s="128" customFormat="1" hidden="1">
      <c r="A37" s="496"/>
      <c r="B37" s="43"/>
      <c r="C37" s="117"/>
      <c r="D37" s="43"/>
      <c r="E37" s="118"/>
      <c r="F37" s="118"/>
      <c r="G37" s="119"/>
      <c r="H37" s="120"/>
      <c r="I37" s="120"/>
      <c r="J37" s="43"/>
      <c r="K37" s="122"/>
      <c r="L37" s="123"/>
      <c r="M37" s="124">
        <f>IF(H37=0,0,SUMIF('1.3-Basis ruimtestaat'!D:D,'1.1a-Jaarprijzen'!B37,'1.3-Basis ruimtestaat'!AC:AC)/SUM(H37+I37))</f>
        <v>0</v>
      </c>
      <c r="N37" s="125"/>
      <c r="O37" s="43"/>
      <c r="P37" s="112"/>
      <c r="Q37" s="126"/>
      <c r="R37" s="127"/>
      <c r="S37" s="127"/>
      <c r="T37" s="43"/>
    </row>
    <row r="38" spans="1:20" hidden="1">
      <c r="A38" s="496"/>
      <c r="C38" s="117"/>
      <c r="E38" s="118"/>
      <c r="F38" s="118"/>
      <c r="G38" s="119"/>
      <c r="H38" s="120"/>
      <c r="I38" s="120"/>
      <c r="K38" s="122"/>
      <c r="L38" s="123"/>
      <c r="M38" s="124">
        <f>IF(H38=0,0,SUMIF('1.3-Basis ruimtestaat'!D:D,'1.1a-Jaarprijzen'!B38,'1.3-Basis ruimtestaat'!AC:AC)/SUM(H38+I38))</f>
        <v>0</v>
      </c>
      <c r="N38" s="125"/>
      <c r="Q38" s="126"/>
      <c r="R38" s="127"/>
      <c r="S38" s="127"/>
    </row>
    <row r="39" spans="1:20" s="128" customFormat="1" hidden="1">
      <c r="A39" s="496"/>
      <c r="B39" s="43"/>
      <c r="C39" s="117"/>
      <c r="D39" s="43"/>
      <c r="E39" s="118"/>
      <c r="F39" s="118"/>
      <c r="G39" s="119"/>
      <c r="H39" s="120"/>
      <c r="I39" s="120"/>
      <c r="J39" s="43"/>
      <c r="K39" s="122"/>
      <c r="L39" s="123"/>
      <c r="M39" s="124">
        <f>IF(H39=0,0,SUMIF('1.3-Basis ruimtestaat'!D:D,'1.1a-Jaarprijzen'!B39,'1.3-Basis ruimtestaat'!AC:AC)/SUM(H39+I39))</f>
        <v>0</v>
      </c>
      <c r="N39" s="125"/>
      <c r="O39" s="43"/>
      <c r="P39" s="112"/>
      <c r="Q39" s="126"/>
      <c r="R39" s="127"/>
      <c r="S39" s="127"/>
      <c r="T39" s="43"/>
    </row>
    <row r="40" spans="1:20" s="128" customFormat="1" hidden="1">
      <c r="A40" s="496"/>
      <c r="B40" s="43"/>
      <c r="C40" s="117"/>
      <c r="D40" s="43"/>
      <c r="E40" s="118"/>
      <c r="F40" s="118"/>
      <c r="G40" s="119"/>
      <c r="H40" s="120"/>
      <c r="I40" s="120"/>
      <c r="J40" s="43"/>
      <c r="K40" s="122"/>
      <c r="L40" s="123"/>
      <c r="M40" s="124">
        <f>IF(H40=0,0,SUMIF('1.3-Basis ruimtestaat'!D:D,'1.1a-Jaarprijzen'!B40,'1.3-Basis ruimtestaat'!AC:AC)/SUM(H40+I40))</f>
        <v>0</v>
      </c>
      <c r="N40" s="125"/>
      <c r="O40" s="43"/>
      <c r="P40" s="112"/>
      <c r="Q40" s="126"/>
      <c r="R40" s="127"/>
      <c r="S40" s="127"/>
      <c r="T40" s="43"/>
    </row>
    <row r="41" spans="1:20" s="128" customFormat="1" hidden="1">
      <c r="A41" s="496"/>
      <c r="B41" s="43"/>
      <c r="C41" s="117"/>
      <c r="D41" s="43"/>
      <c r="E41" s="118"/>
      <c r="F41" s="118"/>
      <c r="G41" s="119"/>
      <c r="H41" s="120"/>
      <c r="I41" s="120"/>
      <c r="J41" s="43"/>
      <c r="K41" s="122"/>
      <c r="L41" s="123"/>
      <c r="M41" s="124">
        <f>IF(H41=0,0,SUMIF('1.3-Basis ruimtestaat'!D:D,'1.1a-Jaarprijzen'!B41,'1.3-Basis ruimtestaat'!AC:AC)/SUM(H41+I41))</f>
        <v>0</v>
      </c>
      <c r="N41" s="125"/>
      <c r="O41" s="43"/>
      <c r="P41" s="112"/>
      <c r="Q41" s="126"/>
      <c r="R41" s="127"/>
      <c r="S41" s="127"/>
      <c r="T41" s="43"/>
    </row>
    <row r="42" spans="1:20" hidden="1">
      <c r="A42" s="496"/>
      <c r="C42" s="117"/>
      <c r="E42" s="118"/>
      <c r="F42" s="118"/>
      <c r="G42" s="119"/>
      <c r="H42" s="120"/>
      <c r="I42" s="120"/>
      <c r="K42" s="122"/>
      <c r="L42" s="123"/>
      <c r="M42" s="124">
        <f>IF(H42=0,0,SUMIF('1.3-Basis ruimtestaat'!D:D,'1.1a-Jaarprijzen'!B42,'1.3-Basis ruimtestaat'!AC:AC)/SUM(H42+I42))</f>
        <v>0</v>
      </c>
      <c r="N42" s="125"/>
      <c r="Q42" s="126"/>
      <c r="R42" s="127"/>
      <c r="S42" s="127"/>
    </row>
    <row r="43" spans="1:20" hidden="1">
      <c r="A43" s="496"/>
      <c r="C43" s="117"/>
      <c r="E43" s="118"/>
      <c r="F43" s="118"/>
      <c r="G43" s="119"/>
      <c r="H43" s="120"/>
      <c r="I43" s="120"/>
      <c r="K43" s="122"/>
      <c r="L43" s="123"/>
      <c r="M43" s="124">
        <f>IF(H43=0,0,SUMIF('1.3-Basis ruimtestaat'!D:D,'1.1a-Jaarprijzen'!B43,'1.3-Basis ruimtestaat'!AC:AC)/SUM(H43+I43))</f>
        <v>0</v>
      </c>
      <c r="N43" s="125"/>
      <c r="Q43" s="126"/>
      <c r="R43" s="127"/>
      <c r="S43" s="127"/>
    </row>
    <row r="44" spans="1:20" hidden="1">
      <c r="A44" s="496"/>
      <c r="C44" s="117"/>
      <c r="E44" s="118"/>
      <c r="F44" s="118"/>
      <c r="G44" s="119"/>
      <c r="H44" s="120"/>
      <c r="I44" s="120"/>
      <c r="K44" s="122"/>
      <c r="L44" s="123"/>
      <c r="M44" s="124">
        <f>IF(H44=0,0,SUMIF('1.3-Basis ruimtestaat'!D:D,'1.1a-Jaarprijzen'!B44,'1.3-Basis ruimtestaat'!AC:AC)/SUM(H44+I44))</f>
        <v>0</v>
      </c>
      <c r="N44" s="125"/>
      <c r="Q44" s="126"/>
      <c r="R44" s="127"/>
      <c r="S44" s="127"/>
    </row>
    <row r="45" spans="1:20" s="128" customFormat="1" hidden="1">
      <c r="A45" s="496"/>
      <c r="B45" s="43"/>
      <c r="C45" s="117"/>
      <c r="D45" s="43"/>
      <c r="E45" s="118"/>
      <c r="F45" s="118"/>
      <c r="G45" s="119"/>
      <c r="H45" s="120"/>
      <c r="I45" s="120"/>
      <c r="J45" s="43"/>
      <c r="K45" s="122"/>
      <c r="L45" s="123"/>
      <c r="M45" s="124">
        <f>IF(H45=0,0,SUMIF('1.3-Basis ruimtestaat'!D:D,'1.1a-Jaarprijzen'!B45,'1.3-Basis ruimtestaat'!AC:AC)/SUM(H45+I45))</f>
        <v>0</v>
      </c>
      <c r="N45" s="125"/>
      <c r="O45" s="43"/>
      <c r="P45" s="112"/>
      <c r="Q45" s="126"/>
      <c r="R45" s="127"/>
      <c r="S45" s="127"/>
      <c r="T45" s="43"/>
    </row>
    <row r="46" spans="1:20" s="128" customFormat="1" hidden="1">
      <c r="A46" s="496"/>
      <c r="B46" s="43"/>
      <c r="C46" s="117"/>
      <c r="D46" s="43"/>
      <c r="E46" s="118"/>
      <c r="F46" s="118"/>
      <c r="G46" s="119"/>
      <c r="H46" s="120"/>
      <c r="I46" s="120"/>
      <c r="J46" s="43"/>
      <c r="K46" s="122"/>
      <c r="L46" s="123"/>
      <c r="M46" s="124">
        <f>IF(H46=0,0,SUMIF('1.3-Basis ruimtestaat'!D:D,'1.1a-Jaarprijzen'!B46,'1.3-Basis ruimtestaat'!AC:AC)/SUM(H46+I46))</f>
        <v>0</v>
      </c>
      <c r="N46" s="125"/>
      <c r="O46" s="43"/>
      <c r="P46" s="112"/>
      <c r="Q46" s="126"/>
      <c r="R46" s="127"/>
      <c r="S46" s="127"/>
      <c r="T46" s="43"/>
    </row>
    <row r="47" spans="1:20" hidden="1">
      <c r="A47" s="497"/>
      <c r="E47" s="118"/>
      <c r="F47" s="118"/>
      <c r="G47" s="118"/>
      <c r="H47" s="118"/>
      <c r="I47" s="120"/>
      <c r="J47" s="120"/>
      <c r="K47" s="120"/>
      <c r="L47" s="122"/>
      <c r="M47" s="124">
        <f>IF(H47=0,0,SUMIF('1.3-Basis ruimtestaat'!D:D,'1.1a-Jaarprijzen'!B47,'1.3-Basis ruimtestaat'!AC:AC)/SUM(H47+I47))</f>
        <v>0</v>
      </c>
      <c r="N47" s="130"/>
      <c r="O47" s="131"/>
    </row>
    <row r="48" spans="1:20" hidden="1">
      <c r="A48" s="497"/>
      <c r="E48" s="118"/>
      <c r="F48" s="118"/>
      <c r="G48" s="118"/>
      <c r="H48" s="118"/>
      <c r="I48" s="120"/>
      <c r="J48" s="120"/>
      <c r="K48" s="120"/>
      <c r="L48" s="122"/>
      <c r="M48" s="129"/>
      <c r="N48" s="130"/>
      <c r="O48" s="131"/>
    </row>
    <row r="49" spans="1:21" hidden="1">
      <c r="A49" s="497"/>
      <c r="B49" s="132"/>
      <c r="E49" s="127"/>
      <c r="F49" s="127"/>
      <c r="H49" s="133">
        <f>'1.0-Contractblad'!$L$25</f>
        <v>0</v>
      </c>
      <c r="I49" s="133">
        <f>H49</f>
        <v>0</v>
      </c>
      <c r="J49" s="133"/>
      <c r="K49" s="133"/>
      <c r="L49" s="133">
        <f>'1.0-Contractblad'!$L$35</f>
        <v>0</v>
      </c>
      <c r="M49" s="134"/>
      <c r="N49" s="134"/>
    </row>
    <row r="50" spans="1:21">
      <c r="A50" s="497" t="s">
        <v>225</v>
      </c>
      <c r="B50" s="132"/>
      <c r="D50" s="135"/>
      <c r="E50" s="136"/>
      <c r="F50" s="136"/>
      <c r="G50" s="135"/>
      <c r="H50" s="135"/>
    </row>
    <row r="51" spans="1:21" s="169" customFormat="1" ht="32">
      <c r="A51" s="498" t="s">
        <v>225</v>
      </c>
      <c r="B51" s="165" t="s">
        <v>102</v>
      </c>
      <c r="C51" s="85" t="s">
        <v>278</v>
      </c>
      <c r="D51" s="166" t="s">
        <v>285</v>
      </c>
      <c r="E51" s="85" t="s">
        <v>95</v>
      </c>
      <c r="F51" s="85" t="s">
        <v>519</v>
      </c>
      <c r="G51" s="85" t="s">
        <v>286</v>
      </c>
      <c r="H51" s="85" t="s">
        <v>287</v>
      </c>
      <c r="I51" s="85" t="s">
        <v>291</v>
      </c>
      <c r="J51" s="85" t="s">
        <v>288</v>
      </c>
      <c r="K51" s="85" t="s">
        <v>289</v>
      </c>
      <c r="L51" s="85" t="s">
        <v>290</v>
      </c>
      <c r="Q51" s="170"/>
      <c r="R51" s="164"/>
      <c r="S51" s="164"/>
      <c r="T51" s="164"/>
      <c r="U51" s="164"/>
    </row>
    <row r="52" spans="1:21" s="164" customFormat="1">
      <c r="A52" s="495"/>
      <c r="B52" s="175"/>
      <c r="C52" s="88"/>
      <c r="D52" s="171"/>
      <c r="E52" s="172"/>
      <c r="F52" s="172"/>
      <c r="G52" s="88"/>
      <c r="H52" s="88"/>
      <c r="I52" s="88"/>
      <c r="J52" s="88"/>
      <c r="K52" s="88"/>
      <c r="L52" s="88"/>
      <c r="N52" s="174"/>
      <c r="Q52" s="88"/>
    </row>
    <row r="53" spans="1:21">
      <c r="A53" s="585">
        <f>A13</f>
        <v>1</v>
      </c>
      <c r="B53" s="132" t="str">
        <f>B13</f>
        <v>Raadhuis</v>
      </c>
      <c r="C53" s="43" t="str">
        <f>C13</f>
        <v>Raadhuisstraat 1</v>
      </c>
      <c r="D53" s="137">
        <f>SUMIF('1.0-Contractblad'!$A$49:$A$55,'1.1a-Jaarprijzen'!B53,'1.0-Contractblad'!$J$49:$J$55)</f>
        <v>0</v>
      </c>
      <c r="E53" s="138">
        <f>VLOOKUP($B53,'1.6-Machine-investeringskosten'!$E$99:$H$140,4,FALSE)</f>
        <v>0</v>
      </c>
      <c r="F53" s="138">
        <f>$H$49*H13+$I$49*I13</f>
        <v>0</v>
      </c>
      <c r="G53" s="138">
        <f>$L$49*J13</f>
        <v>0</v>
      </c>
      <c r="H53" s="138">
        <f>E53+F53+G53+D53</f>
        <v>0</v>
      </c>
      <c r="I53" s="639">
        <f>SUMIF('1. 3A-Mutaties'!E:E,'1.1a-Jaarprijzen'!B53,'1. 3A-Mutaties'!Z:Z)</f>
        <v>0</v>
      </c>
      <c r="J53" s="139"/>
      <c r="K53" s="121">
        <f>SUMIF('1.8-Glasbewassing'!D:D,'1.1a-Jaarprijzen'!B53,'1.8-Glasbewassing'!W:W)</f>
        <v>0</v>
      </c>
      <c r="L53" s="121">
        <f>H53+K53</f>
        <v>0</v>
      </c>
      <c r="N53" s="112"/>
      <c r="Q53" s="140">
        <f ca="1">K53/(E13)</f>
        <v>0</v>
      </c>
      <c r="T53" s="153">
        <f ca="1">H53/E13</f>
        <v>0</v>
      </c>
    </row>
    <row r="54" spans="1:21">
      <c r="A54" s="585">
        <f t="shared" ref="A54:A69" si="258">A14</f>
        <v>1</v>
      </c>
      <c r="B54" s="132" t="str">
        <f t="shared" ref="B54:C54" si="259">B14</f>
        <v>Het Middelpunt</v>
      </c>
      <c r="C54" s="43" t="str">
        <f t="shared" si="259"/>
        <v>Marktplein 3</v>
      </c>
      <c r="D54" s="137">
        <f>SUMIF('1.0-Contractblad'!$A$49:$A$55,'1.1a-Jaarprijzen'!B54,'1.0-Contractblad'!$J$49:$J$55)</f>
        <v>0</v>
      </c>
      <c r="E54" s="138">
        <f>VLOOKUP($B54,'1.6-Machine-investeringskosten'!$E$99:$H$140,4,FALSE)</f>
        <v>0</v>
      </c>
      <c r="F54" s="138">
        <f t="shared" ref="F54:F55" si="260">$H$49*H14+$I$49*I14</f>
        <v>0</v>
      </c>
      <c r="G54" s="138">
        <f>$L$49*J14</f>
        <v>0</v>
      </c>
      <c r="H54" s="138">
        <f>E54+F54+G54+D54</f>
        <v>0</v>
      </c>
      <c r="I54" s="639">
        <f>SUMIF('1. 3A-Mutaties'!E:E,'1.1a-Jaarprijzen'!B54,'1. 3A-Mutaties'!Z:Z)</f>
        <v>0</v>
      </c>
      <c r="J54" s="139"/>
      <c r="K54" s="121">
        <f>SUMIF('1.8-Glasbewassing'!D:D,'1.1a-Jaarprijzen'!B54,'1.8-Glasbewassing'!W:W)</f>
        <v>0</v>
      </c>
      <c r="L54" s="121">
        <f t="shared" ref="L54:L55" si="261">H54+K54</f>
        <v>0</v>
      </c>
      <c r="N54" s="112"/>
      <c r="Q54" s="140">
        <f ca="1">K54/(E14)</f>
        <v>0</v>
      </c>
      <c r="T54" s="153">
        <f ca="1">H54/E14</f>
        <v>0</v>
      </c>
    </row>
    <row r="55" spans="1:21">
      <c r="A55" s="585">
        <f t="shared" si="258"/>
        <v>1</v>
      </c>
      <c r="B55" s="132" t="str">
        <f t="shared" ref="B55:C55" si="262">B15</f>
        <v>Gemeentewerf</v>
      </c>
      <c r="C55" s="43" t="str">
        <f t="shared" si="262"/>
        <v>Scheepsbouwerweg 5</v>
      </c>
      <c r="D55" s="137">
        <f>SUMIF('1.0-Contractblad'!$A$49:$A$55,'1.1a-Jaarprijzen'!B55,'1.0-Contractblad'!$J$49:$J$55)</f>
        <v>0</v>
      </c>
      <c r="E55" s="138">
        <f>VLOOKUP($B55,'1.6-Machine-investeringskosten'!$E$99:$H$140,4,FALSE)</f>
        <v>0</v>
      </c>
      <c r="F55" s="138">
        <f t="shared" si="260"/>
        <v>0</v>
      </c>
      <c r="G55" s="138">
        <f>$L$49*J15</f>
        <v>0</v>
      </c>
      <c r="H55" s="138">
        <f>E55+F55+G55+D55</f>
        <v>0</v>
      </c>
      <c r="I55" s="639">
        <f>SUMIF('1. 3A-Mutaties'!E:E,'1.1a-Jaarprijzen'!B55,'1. 3A-Mutaties'!Z:Z)</f>
        <v>0</v>
      </c>
      <c r="J55" s="139"/>
      <c r="K55" s="121">
        <f>SUMIF('1.8-Glasbewassing'!D:D,'1.1a-Jaarprijzen'!B55,'1.8-Glasbewassing'!W:W)</f>
        <v>0</v>
      </c>
      <c r="L55" s="121">
        <f t="shared" si="261"/>
        <v>0</v>
      </c>
      <c r="N55" s="112"/>
      <c r="Q55" s="140">
        <f ca="1">K55/(E15)</f>
        <v>0</v>
      </c>
      <c r="T55" s="153">
        <f ca="1">H55/E15</f>
        <v>0</v>
      </c>
    </row>
    <row r="56" spans="1:21">
      <c r="A56" s="585"/>
      <c r="B56" s="132"/>
      <c r="D56" s="137"/>
      <c r="E56" s="138"/>
      <c r="F56" s="138"/>
      <c r="G56" s="138"/>
      <c r="H56" s="138"/>
      <c r="I56" s="639"/>
      <c r="J56" s="139"/>
      <c r="K56" s="121"/>
      <c r="L56" s="121"/>
      <c r="N56" s="112"/>
      <c r="Q56" s="140"/>
      <c r="T56" s="153"/>
    </row>
    <row r="57" spans="1:21" hidden="1">
      <c r="A57" s="585">
        <f t="shared" si="258"/>
        <v>0</v>
      </c>
      <c r="B57" s="132">
        <f t="shared" ref="B57" si="263">B17</f>
        <v>0</v>
      </c>
      <c r="D57" s="137"/>
      <c r="E57" s="138"/>
      <c r="F57" s="138"/>
      <c r="G57" s="138"/>
      <c r="H57" s="138"/>
      <c r="I57" s="639"/>
      <c r="J57" s="139"/>
      <c r="K57" s="121"/>
      <c r="L57" s="121"/>
      <c r="N57" s="112"/>
      <c r="Q57" s="140" t="e">
        <f>K57/(E17)</f>
        <v>#DIV/0!</v>
      </c>
      <c r="T57" s="153" t="e">
        <f>H57/E17</f>
        <v>#DIV/0!</v>
      </c>
    </row>
    <row r="58" spans="1:21" hidden="1">
      <c r="A58" s="585">
        <f t="shared" si="258"/>
        <v>0</v>
      </c>
      <c r="B58" s="132">
        <f t="shared" ref="B58" si="264">B18</f>
        <v>0</v>
      </c>
      <c r="D58" s="137"/>
      <c r="E58" s="138"/>
      <c r="F58" s="138"/>
      <c r="G58" s="138"/>
      <c r="H58" s="138"/>
      <c r="I58" s="639"/>
      <c r="J58" s="139"/>
      <c r="K58" s="121"/>
      <c r="L58" s="121"/>
      <c r="N58" s="112"/>
      <c r="Q58" s="140" t="e">
        <f>K58/(E18)</f>
        <v>#DIV/0!</v>
      </c>
      <c r="T58" s="153" t="e">
        <f>H58/E18</f>
        <v>#DIV/0!</v>
      </c>
    </row>
    <row r="59" spans="1:21" hidden="1">
      <c r="A59" s="585">
        <f t="shared" si="258"/>
        <v>0</v>
      </c>
      <c r="B59" s="132">
        <f t="shared" ref="B59" si="265">B19</f>
        <v>0</v>
      </c>
      <c r="D59" s="137"/>
      <c r="E59" s="138"/>
      <c r="F59" s="138"/>
      <c r="G59" s="138"/>
      <c r="H59" s="138"/>
      <c r="I59" s="639"/>
      <c r="J59" s="139"/>
      <c r="K59" s="121"/>
      <c r="L59" s="121"/>
      <c r="N59" s="112"/>
      <c r="Q59" s="140" t="e">
        <f>K59/(E19)</f>
        <v>#DIV/0!</v>
      </c>
      <c r="T59" s="153" t="e">
        <f>H59/E19</f>
        <v>#DIV/0!</v>
      </c>
    </row>
    <row r="60" spans="1:21" hidden="1">
      <c r="A60" s="585">
        <f t="shared" si="258"/>
        <v>0</v>
      </c>
      <c r="B60" s="132">
        <f t="shared" ref="B60" si="266">B20</f>
        <v>0</v>
      </c>
      <c r="D60" s="137"/>
      <c r="E60" s="138"/>
      <c r="F60" s="138"/>
      <c r="G60" s="138"/>
      <c r="H60" s="138"/>
      <c r="I60" s="639"/>
      <c r="J60" s="139"/>
      <c r="K60" s="121"/>
      <c r="L60" s="121"/>
      <c r="N60" s="112"/>
      <c r="Q60" s="140" t="e">
        <f>K60/(E20)</f>
        <v>#DIV/0!</v>
      </c>
      <c r="T60" s="153" t="e">
        <f>H60/E20</f>
        <v>#DIV/0!</v>
      </c>
    </row>
    <row r="61" spans="1:21" hidden="1">
      <c r="A61" s="585">
        <f t="shared" si="258"/>
        <v>0</v>
      </c>
      <c r="B61" s="132">
        <f t="shared" ref="B61" si="267">B21</f>
        <v>0</v>
      </c>
      <c r="D61" s="137"/>
      <c r="E61" s="138"/>
      <c r="F61" s="138"/>
      <c r="G61" s="138"/>
      <c r="H61" s="138"/>
      <c r="I61" s="639"/>
      <c r="J61" s="139"/>
      <c r="K61" s="121"/>
      <c r="L61" s="121"/>
      <c r="N61" s="112"/>
      <c r="Q61" s="140" t="e">
        <f>K61/(E21)</f>
        <v>#DIV/0!</v>
      </c>
      <c r="T61" s="153" t="e">
        <f>H61/E21</f>
        <v>#DIV/0!</v>
      </c>
    </row>
    <row r="62" spans="1:21" hidden="1">
      <c r="A62" s="585">
        <f t="shared" si="258"/>
        <v>0</v>
      </c>
      <c r="B62" s="132">
        <f t="shared" ref="B62" si="268">B22</f>
        <v>0</v>
      </c>
      <c r="D62" s="137"/>
      <c r="E62" s="138"/>
      <c r="F62" s="138"/>
      <c r="G62" s="138"/>
      <c r="H62" s="138"/>
      <c r="I62" s="639"/>
      <c r="J62" s="139"/>
      <c r="K62" s="121"/>
      <c r="L62" s="121"/>
      <c r="N62" s="112"/>
      <c r="Q62" s="140" t="e">
        <f>K62/(E22)</f>
        <v>#DIV/0!</v>
      </c>
      <c r="T62" s="153" t="e">
        <f>H62/E22</f>
        <v>#DIV/0!</v>
      </c>
    </row>
    <row r="63" spans="1:21" hidden="1">
      <c r="A63" s="585">
        <f t="shared" si="258"/>
        <v>0</v>
      </c>
      <c r="B63" s="132">
        <f t="shared" ref="B63" si="269">B23</f>
        <v>0</v>
      </c>
      <c r="D63" s="137"/>
      <c r="E63" s="138"/>
      <c r="F63" s="138"/>
      <c r="G63" s="138"/>
      <c r="H63" s="138"/>
      <c r="I63" s="639"/>
      <c r="J63" s="139"/>
      <c r="K63" s="121"/>
      <c r="L63" s="121"/>
      <c r="N63" s="112"/>
      <c r="Q63" s="140" t="e">
        <f>K63/(E23)</f>
        <v>#DIV/0!</v>
      </c>
      <c r="T63" s="153" t="e">
        <f>H63/E23</f>
        <v>#DIV/0!</v>
      </c>
    </row>
    <row r="64" spans="1:21" hidden="1">
      <c r="A64" s="585">
        <f t="shared" si="258"/>
        <v>0</v>
      </c>
      <c r="B64" s="132">
        <f t="shared" ref="B64" si="270">B24</f>
        <v>0</v>
      </c>
      <c r="D64" s="137"/>
      <c r="E64" s="138"/>
      <c r="F64" s="138"/>
      <c r="G64" s="138"/>
      <c r="H64" s="138"/>
      <c r="I64" s="639"/>
      <c r="J64" s="139"/>
      <c r="K64" s="121"/>
      <c r="L64" s="121"/>
      <c r="N64" s="112"/>
      <c r="Q64" s="140" t="e">
        <f>K64/(E24)</f>
        <v>#DIV/0!</v>
      </c>
      <c r="T64" s="153" t="e">
        <f>H64/E23</f>
        <v>#DIV/0!</v>
      </c>
    </row>
    <row r="65" spans="1:20" hidden="1">
      <c r="A65" s="585">
        <f t="shared" si="258"/>
        <v>0</v>
      </c>
      <c r="B65" s="132">
        <f t="shared" ref="B65" si="271">B25</f>
        <v>0</v>
      </c>
      <c r="D65" s="137"/>
      <c r="E65" s="138"/>
      <c r="F65" s="138"/>
      <c r="G65" s="138"/>
      <c r="H65" s="138"/>
      <c r="I65" s="639"/>
      <c r="J65" s="139"/>
      <c r="K65" s="121"/>
      <c r="L65" s="121"/>
      <c r="N65" s="112"/>
      <c r="Q65" s="140" t="e">
        <f>K65/(E25)</f>
        <v>#DIV/0!</v>
      </c>
      <c r="T65" s="153" t="e">
        <f>H65/E24</f>
        <v>#DIV/0!</v>
      </c>
    </row>
    <row r="66" spans="1:20" hidden="1">
      <c r="A66" s="585">
        <f t="shared" si="258"/>
        <v>0</v>
      </c>
      <c r="B66" s="132">
        <f t="shared" ref="B66" si="272">B26</f>
        <v>0</v>
      </c>
      <c r="D66" s="137"/>
      <c r="E66" s="138"/>
      <c r="F66" s="138"/>
      <c r="G66" s="138"/>
      <c r="H66" s="138"/>
      <c r="I66" s="639"/>
      <c r="J66" s="139"/>
      <c r="K66" s="121"/>
      <c r="L66" s="121"/>
      <c r="N66" s="112"/>
      <c r="Q66" s="140" t="e">
        <f>K66/(E26)</f>
        <v>#DIV/0!</v>
      </c>
      <c r="T66" s="153" t="e">
        <f>H66/E26</f>
        <v>#DIV/0!</v>
      </c>
    </row>
    <row r="67" spans="1:20" hidden="1">
      <c r="A67" s="585">
        <f t="shared" si="258"/>
        <v>0</v>
      </c>
      <c r="B67" s="132">
        <f t="shared" ref="B67" si="273">B27</f>
        <v>0</v>
      </c>
      <c r="D67" s="137"/>
      <c r="E67" s="138"/>
      <c r="F67" s="138"/>
      <c r="G67" s="138"/>
      <c r="H67" s="138"/>
      <c r="I67" s="639"/>
      <c r="J67" s="139"/>
      <c r="K67" s="121"/>
      <c r="L67" s="121"/>
      <c r="N67" s="112"/>
      <c r="Q67" s="140" t="e">
        <f>K67/(E27)</f>
        <v>#DIV/0!</v>
      </c>
      <c r="T67" s="153"/>
    </row>
    <row r="68" spans="1:20" hidden="1">
      <c r="A68" s="585">
        <f t="shared" si="258"/>
        <v>0</v>
      </c>
      <c r="B68" s="132">
        <f t="shared" ref="B68" si="274">B28</f>
        <v>0</v>
      </c>
      <c r="D68" s="137"/>
      <c r="E68" s="138"/>
      <c r="F68" s="138"/>
      <c r="G68" s="138"/>
      <c r="H68" s="138"/>
      <c r="I68" s="639"/>
      <c r="J68" s="139"/>
      <c r="K68" s="121"/>
      <c r="L68" s="121"/>
      <c r="N68" s="112"/>
      <c r="Q68" s="140" t="e">
        <f>K68/(E28)</f>
        <v>#DIV/0!</v>
      </c>
      <c r="T68" s="153" t="e">
        <f>H68/E28</f>
        <v>#DIV/0!</v>
      </c>
    </row>
    <row r="69" spans="1:20">
      <c r="A69" s="585">
        <f t="shared" si="258"/>
        <v>0</v>
      </c>
      <c r="B69" s="132">
        <f t="shared" ref="B69" si="275">B29</f>
        <v>0</v>
      </c>
      <c r="D69" s="137"/>
      <c r="E69" s="138"/>
      <c r="F69" s="138"/>
      <c r="G69" s="138"/>
      <c r="H69" s="138"/>
      <c r="I69" s="639"/>
      <c r="J69" s="139"/>
      <c r="K69" s="121"/>
      <c r="L69" s="121"/>
      <c r="N69" s="112"/>
      <c r="Q69" s="140" t="e">
        <f>K69/(E29)</f>
        <v>#DIV/0!</v>
      </c>
      <c r="T69" s="153" t="e">
        <f>H69/E29</f>
        <v>#DIV/0!</v>
      </c>
    </row>
    <row r="70" spans="1:20" ht="20" hidden="1" customHeight="1">
      <c r="A70" s="585"/>
      <c r="B70" s="132"/>
      <c r="D70" s="137"/>
      <c r="E70" s="138"/>
      <c r="F70" s="138"/>
      <c r="G70" s="138"/>
      <c r="H70" s="138"/>
      <c r="I70" s="639"/>
      <c r="J70" s="139"/>
      <c r="K70" s="121"/>
      <c r="L70" s="121"/>
      <c r="N70" s="112"/>
      <c r="Q70" s="140"/>
      <c r="T70" s="153"/>
    </row>
    <row r="71" spans="1:20" ht="20" hidden="1" customHeight="1">
      <c r="A71" s="585"/>
      <c r="B71" s="132"/>
      <c r="D71" s="137"/>
      <c r="E71" s="138"/>
      <c r="F71" s="138"/>
      <c r="G71" s="138"/>
      <c r="H71" s="138"/>
      <c r="I71" s="639"/>
      <c r="J71" s="139"/>
      <c r="K71" s="121"/>
      <c r="L71" s="121"/>
      <c r="N71" s="112"/>
      <c r="Q71" s="140"/>
      <c r="T71" s="153"/>
    </row>
    <row r="72" spans="1:20" ht="20" hidden="1" customHeight="1">
      <c r="A72" s="585"/>
      <c r="B72" s="132"/>
      <c r="D72" s="137"/>
      <c r="E72" s="138"/>
      <c r="F72" s="138"/>
      <c r="G72" s="138"/>
      <c r="H72" s="138"/>
      <c r="I72" s="639"/>
      <c r="J72" s="139"/>
      <c r="K72" s="121"/>
      <c r="L72" s="121"/>
      <c r="N72" s="112"/>
      <c r="Q72" s="140"/>
      <c r="T72" s="153"/>
    </row>
    <row r="73" spans="1:20" ht="20" hidden="1" customHeight="1">
      <c r="A73" s="585"/>
      <c r="B73" s="132"/>
      <c r="D73" s="137"/>
      <c r="E73" s="138"/>
      <c r="F73" s="138"/>
      <c r="G73" s="138"/>
      <c r="H73" s="138"/>
      <c r="I73" s="639"/>
      <c r="J73" s="139"/>
      <c r="K73" s="121"/>
      <c r="L73" s="121"/>
      <c r="N73" s="112"/>
      <c r="Q73" s="140"/>
      <c r="T73" s="153"/>
    </row>
    <row r="74" spans="1:20" ht="20" hidden="1" customHeight="1">
      <c r="A74" s="585"/>
      <c r="B74" s="132"/>
      <c r="D74" s="137"/>
      <c r="E74" s="138"/>
      <c r="F74" s="138"/>
      <c r="G74" s="138"/>
      <c r="H74" s="138"/>
      <c r="I74" s="639"/>
      <c r="J74" s="139"/>
      <c r="K74" s="121"/>
      <c r="L74" s="121"/>
      <c r="N74" s="112"/>
      <c r="Q74" s="140"/>
      <c r="T74" s="153"/>
    </row>
    <row r="75" spans="1:20" ht="20" hidden="1" customHeight="1">
      <c r="A75" s="585"/>
      <c r="B75" s="132"/>
      <c r="D75" s="137"/>
      <c r="E75" s="138"/>
      <c r="F75" s="138"/>
      <c r="G75" s="138"/>
      <c r="H75" s="138"/>
      <c r="I75" s="639"/>
      <c r="J75" s="139"/>
      <c r="K75" s="121"/>
      <c r="L75" s="121"/>
      <c r="N75" s="112"/>
      <c r="Q75" s="140"/>
      <c r="T75" s="153"/>
    </row>
    <row r="76" spans="1:20" ht="20" hidden="1" customHeight="1">
      <c r="A76" s="585"/>
      <c r="B76" s="132"/>
      <c r="D76" s="137"/>
      <c r="E76" s="138"/>
      <c r="F76" s="138"/>
      <c r="G76" s="138"/>
      <c r="H76" s="138"/>
      <c r="I76" s="639"/>
      <c r="J76" s="139"/>
      <c r="K76" s="121"/>
      <c r="L76" s="121"/>
      <c r="N76" s="112"/>
      <c r="Q76" s="140"/>
      <c r="T76" s="153"/>
    </row>
    <row r="77" spans="1:20" ht="20" hidden="1" customHeight="1">
      <c r="A77" s="585"/>
      <c r="B77" s="132"/>
      <c r="D77" s="137"/>
      <c r="E77" s="138"/>
      <c r="F77" s="138"/>
      <c r="G77" s="138"/>
      <c r="H77" s="138"/>
      <c r="I77" s="639"/>
      <c r="J77" s="139"/>
      <c r="K77" s="121"/>
      <c r="L77" s="121"/>
      <c r="N77" s="112"/>
      <c r="Q77" s="140"/>
      <c r="T77" s="153"/>
    </row>
    <row r="78" spans="1:20" ht="20" hidden="1" customHeight="1">
      <c r="A78" s="585"/>
      <c r="B78" s="132"/>
      <c r="D78" s="137"/>
      <c r="E78" s="138"/>
      <c r="F78" s="138"/>
      <c r="G78" s="138"/>
      <c r="H78" s="138"/>
      <c r="I78" s="639"/>
      <c r="J78" s="139"/>
      <c r="K78" s="121"/>
      <c r="L78" s="121"/>
      <c r="N78" s="112"/>
      <c r="Q78" s="140"/>
      <c r="T78" s="153"/>
    </row>
    <row r="79" spans="1:20" ht="20" hidden="1" customHeight="1">
      <c r="A79" s="585"/>
      <c r="B79" s="132"/>
      <c r="D79" s="137"/>
      <c r="E79" s="138"/>
      <c r="F79" s="138"/>
      <c r="G79" s="138"/>
      <c r="H79" s="138"/>
      <c r="I79" s="639"/>
      <c r="J79" s="139"/>
      <c r="K79" s="121"/>
      <c r="L79" s="121"/>
      <c r="N79" s="112"/>
      <c r="Q79" s="140"/>
      <c r="T79" s="153"/>
    </row>
    <row r="80" spans="1:20" ht="20" hidden="1" customHeight="1">
      <c r="A80" s="585"/>
      <c r="B80" s="132"/>
      <c r="D80" s="137"/>
      <c r="E80" s="138"/>
      <c r="F80" s="138"/>
      <c r="G80" s="138"/>
      <c r="H80" s="138"/>
      <c r="I80" s="639"/>
      <c r="J80" s="139"/>
      <c r="K80" s="121"/>
      <c r="L80" s="121"/>
      <c r="N80" s="112"/>
      <c r="Q80" s="140"/>
      <c r="T80" s="153"/>
    </row>
    <row r="81" spans="1:20" ht="20" hidden="1" customHeight="1">
      <c r="A81" s="585"/>
      <c r="B81" s="132"/>
      <c r="D81" s="137"/>
      <c r="E81" s="138"/>
      <c r="F81" s="138"/>
      <c r="G81" s="138"/>
      <c r="H81" s="138"/>
      <c r="I81" s="639"/>
      <c r="J81" s="139"/>
      <c r="K81" s="121"/>
      <c r="L81" s="121"/>
      <c r="N81" s="112"/>
      <c r="Q81" s="140"/>
      <c r="T81" s="153"/>
    </row>
    <row r="82" spans="1:20" ht="20" hidden="1" customHeight="1">
      <c r="A82" s="585"/>
      <c r="B82" s="132"/>
      <c r="D82" s="137"/>
      <c r="E82" s="138"/>
      <c r="F82" s="138"/>
      <c r="G82" s="138"/>
      <c r="H82" s="138"/>
      <c r="I82" s="639"/>
      <c r="J82" s="139"/>
      <c r="K82" s="121"/>
      <c r="L82" s="121"/>
      <c r="N82" s="112"/>
      <c r="Q82" s="140"/>
      <c r="T82" s="153"/>
    </row>
    <row r="83" spans="1:20" ht="20" hidden="1" customHeight="1">
      <c r="A83" s="585"/>
      <c r="B83" s="132"/>
      <c r="D83" s="137"/>
      <c r="E83" s="138"/>
      <c r="F83" s="138"/>
      <c r="G83" s="138"/>
      <c r="H83" s="138"/>
      <c r="I83" s="639"/>
      <c r="J83" s="139"/>
      <c r="K83" s="121"/>
      <c r="L83" s="121"/>
      <c r="N83" s="112"/>
      <c r="Q83" s="140"/>
      <c r="T83" s="153"/>
    </row>
    <row r="84" spans="1:20" ht="20" hidden="1" customHeight="1">
      <c r="A84" s="585"/>
      <c r="B84" s="132"/>
      <c r="D84" s="137"/>
      <c r="E84" s="138"/>
      <c r="F84" s="138"/>
      <c r="G84" s="138"/>
      <c r="H84" s="138"/>
      <c r="I84" s="639"/>
      <c r="J84" s="139"/>
      <c r="K84" s="121"/>
      <c r="L84" s="121"/>
      <c r="N84" s="112"/>
      <c r="Q84" s="140"/>
      <c r="T84" s="153"/>
    </row>
    <row r="85" spans="1:20" ht="20" hidden="1" customHeight="1">
      <c r="A85" s="585"/>
      <c r="B85" s="132"/>
      <c r="D85" s="137"/>
      <c r="E85" s="138"/>
      <c r="F85" s="138"/>
      <c r="G85" s="138"/>
      <c r="H85" s="138"/>
      <c r="I85" s="639"/>
      <c r="J85" s="139"/>
      <c r="K85" s="121"/>
      <c r="L85" s="121"/>
      <c r="N85" s="112"/>
      <c r="Q85" s="140"/>
      <c r="T85" s="153"/>
    </row>
    <row r="86" spans="1:20" ht="20" hidden="1" customHeight="1">
      <c r="A86" s="585"/>
      <c r="B86" s="132"/>
      <c r="D86" s="137"/>
      <c r="E86" s="138"/>
      <c r="F86" s="138"/>
      <c r="G86" s="138"/>
      <c r="H86" s="138"/>
      <c r="I86" s="639"/>
      <c r="J86" s="139"/>
      <c r="K86" s="121"/>
      <c r="L86" s="121"/>
      <c r="N86" s="112"/>
      <c r="Q86" s="140"/>
      <c r="T86" s="153"/>
    </row>
    <row r="87" spans="1:20" hidden="1">
      <c r="A87" s="585"/>
      <c r="B87" s="132"/>
      <c r="D87" s="137"/>
      <c r="E87" s="138"/>
      <c r="F87" s="138"/>
      <c r="G87" s="138"/>
      <c r="H87" s="138"/>
      <c r="I87" s="639"/>
      <c r="J87" s="139"/>
      <c r="K87" s="142"/>
      <c r="L87" s="138"/>
      <c r="N87" s="140"/>
      <c r="Q87" s="141"/>
      <c r="T87" s="153"/>
    </row>
    <row r="88" spans="1:20" ht="17" hidden="1">
      <c r="A88" s="586"/>
      <c r="E88" s="127"/>
      <c r="F88" s="127"/>
      <c r="H88" s="144"/>
      <c r="I88" s="640"/>
      <c r="J88" s="145"/>
      <c r="K88" s="144"/>
      <c r="L88" s="144"/>
      <c r="N88" s="146"/>
      <c r="Q88" s="147"/>
    </row>
    <row r="89" spans="1:20">
      <c r="A89" s="587"/>
      <c r="B89" s="149"/>
      <c r="E89" s="127"/>
      <c r="F89" s="127"/>
      <c r="I89" s="540"/>
      <c r="Q89" s="112"/>
    </row>
    <row r="90" spans="1:20" ht="17">
      <c r="A90" s="588">
        <v>1</v>
      </c>
      <c r="B90" s="112"/>
      <c r="C90" s="562" t="s">
        <v>314</v>
      </c>
      <c r="D90" s="150">
        <f ca="1">SUMIF($A$53:$L$86,$A90,$D$53:$D$86)</f>
        <v>0</v>
      </c>
      <c r="E90" s="151">
        <f ca="1">SUMIF($A$53:$L$86,$A90,$E$53:$E$86)</f>
        <v>0</v>
      </c>
      <c r="F90" s="151">
        <f ca="1">SUMIF($A$53:$L$86,$A90,$F$53:$F$86)</f>
        <v>0</v>
      </c>
      <c r="G90" s="151">
        <f ca="1">SUMIF($A$53:$L$86,$A90,$G$53:$G$86)</f>
        <v>0</v>
      </c>
      <c r="H90" s="151">
        <f ca="1">SUMIF($A$53:$L$86,$A90,$H$53:$H$86)</f>
        <v>0</v>
      </c>
      <c r="I90" s="641">
        <f ca="1">SUMIF($A$53:$L$86,$A90,$I$53:$I$86)</f>
        <v>0</v>
      </c>
      <c r="J90" s="151"/>
      <c r="K90" s="151">
        <f ca="1">SUMIF($A$53:$L$86,$A90,$K$53:$K$86)</f>
        <v>0</v>
      </c>
      <c r="L90" s="151">
        <f ca="1">SUMIF($A$53:$L$86,$A90,$L$53:$L$86)</f>
        <v>0</v>
      </c>
      <c r="Q90" s="148"/>
    </row>
    <row r="91" spans="1:20">
      <c r="A91" s="588"/>
      <c r="B91" s="149"/>
      <c r="E91" s="127"/>
      <c r="F91" s="127"/>
      <c r="P91" s="43"/>
      <c r="Q91" s="147"/>
    </row>
    <row r="92" spans="1:20" ht="17">
      <c r="A92" s="588"/>
      <c r="E92" s="127"/>
      <c r="F92" s="152"/>
      <c r="G92" s="152"/>
      <c r="H92" s="143"/>
      <c r="I92" s="144"/>
      <c r="J92" s="144"/>
      <c r="K92" s="144"/>
      <c r="L92" s="143"/>
      <c r="N92" s="144"/>
      <c r="O92" s="144"/>
      <c r="P92" s="43"/>
      <c r="Q92" s="112"/>
    </row>
    <row r="93" spans="1:20">
      <c r="B93" s="154"/>
      <c r="C93" s="118"/>
      <c r="D93" s="126"/>
      <c r="E93" s="126"/>
      <c r="F93" s="126"/>
      <c r="G93" s="126"/>
      <c r="H93" s="153"/>
      <c r="I93" s="153"/>
    </row>
    <row r="94" spans="1:20">
      <c r="B94" s="154"/>
      <c r="C94" s="155"/>
      <c r="D94" s="155"/>
      <c r="E94" s="155"/>
      <c r="F94" s="155"/>
      <c r="G94" s="155"/>
      <c r="H94" s="155"/>
      <c r="M94" s="137"/>
    </row>
    <row r="95" spans="1:20">
      <c r="B95" s="156"/>
      <c r="C95" s="479" t="s">
        <v>114</v>
      </c>
      <c r="D95" s="479" t="s">
        <v>114</v>
      </c>
      <c r="E95" s="479" t="s">
        <v>114</v>
      </c>
      <c r="F95" s="479" t="s">
        <v>114</v>
      </c>
      <c r="G95" s="479" t="s">
        <v>114</v>
      </c>
      <c r="H95" s="479" t="s">
        <v>114</v>
      </c>
      <c r="I95" s="479"/>
      <c r="J95" s="479"/>
      <c r="K95" s="479"/>
      <c r="L95" s="479"/>
    </row>
    <row r="96" spans="1:20" ht="16">
      <c r="B96" s="156"/>
      <c r="C96" s="480">
        <v>2025</v>
      </c>
      <c r="D96" s="480">
        <f t="shared" ref="D96:H96" si="276">C96+1</f>
        <v>2026</v>
      </c>
      <c r="E96" s="480">
        <f t="shared" si="276"/>
        <v>2027</v>
      </c>
      <c r="F96" s="480">
        <f t="shared" si="276"/>
        <v>2028</v>
      </c>
      <c r="G96" s="480">
        <f t="shared" si="276"/>
        <v>2029</v>
      </c>
      <c r="H96" s="480">
        <f t="shared" si="276"/>
        <v>2030</v>
      </c>
      <c r="I96" s="642"/>
      <c r="J96" s="642"/>
      <c r="K96" s="642"/>
      <c r="L96" s="642"/>
      <c r="M96" s="157"/>
    </row>
    <row r="97" spans="2:14" ht="18" customHeight="1">
      <c r="B97" s="158" t="s">
        <v>115</v>
      </c>
      <c r="C97" s="477"/>
      <c r="D97" s="477"/>
      <c r="E97" s="477"/>
      <c r="F97" s="477"/>
      <c r="G97" s="477"/>
      <c r="H97" s="477"/>
      <c r="I97" s="643"/>
      <c r="J97" s="643"/>
      <c r="K97" s="643"/>
      <c r="L97" s="643"/>
    </row>
    <row r="98" spans="2:14">
      <c r="B98" s="158" t="s">
        <v>116</v>
      </c>
      <c r="C98" s="478"/>
      <c r="D98" s="478"/>
      <c r="E98" s="478"/>
      <c r="F98" s="478"/>
      <c r="G98" s="478"/>
      <c r="H98" s="478"/>
      <c r="I98" s="644"/>
      <c r="J98" s="644"/>
      <c r="K98" s="644"/>
      <c r="L98" s="644"/>
    </row>
    <row r="99" spans="2:14" hidden="1">
      <c r="B99" s="159">
        <v>1</v>
      </c>
      <c r="C99" s="160">
        <f t="shared" ref="C99:L99" si="277">B99*C98+B99</f>
        <v>1</v>
      </c>
      <c r="D99" s="160">
        <f t="shared" si="277"/>
        <v>1</v>
      </c>
      <c r="E99" s="160">
        <f t="shared" si="277"/>
        <v>1</v>
      </c>
      <c r="F99" s="160">
        <f t="shared" si="277"/>
        <v>1</v>
      </c>
      <c r="G99" s="160">
        <f t="shared" si="277"/>
        <v>1</v>
      </c>
      <c r="H99" s="160">
        <f t="shared" si="277"/>
        <v>1</v>
      </c>
      <c r="I99" s="160">
        <f t="shared" si="277"/>
        <v>1</v>
      </c>
      <c r="J99" s="160">
        <f t="shared" si="277"/>
        <v>1</v>
      </c>
      <c r="K99" s="160">
        <f t="shared" si="277"/>
        <v>1</v>
      </c>
      <c r="L99" s="160">
        <f t="shared" si="277"/>
        <v>1</v>
      </c>
    </row>
    <row r="100" spans="2:14" hidden="1">
      <c r="B100" s="159"/>
      <c r="C100" s="631">
        <f>MAX(C99:L99)-1</f>
        <v>0</v>
      </c>
      <c r="D100" s="632"/>
      <c r="E100" s="632"/>
      <c r="F100" s="632"/>
      <c r="G100" s="632"/>
      <c r="H100" s="632"/>
      <c r="I100" s="632"/>
    </row>
    <row r="101" spans="2:14" ht="16" thickBot="1">
      <c r="C101" s="631"/>
      <c r="E101" s="127"/>
      <c r="F101" s="127"/>
    </row>
    <row r="102" spans="2:14">
      <c r="B102" s="178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</row>
    <row r="103" spans="2:14">
      <c r="B103" s="154"/>
      <c r="E103" s="127"/>
      <c r="F103" s="127"/>
    </row>
    <row r="104" spans="2:14">
      <c r="E104" s="127"/>
      <c r="F104" s="127"/>
    </row>
    <row r="105" spans="2:14">
      <c r="E105" s="127"/>
      <c r="F105" s="127"/>
    </row>
    <row r="106" spans="2:14">
      <c r="E106" s="127"/>
      <c r="F106" s="127"/>
      <c r="I106" s="153"/>
    </row>
    <row r="107" spans="2:14">
      <c r="E107" s="127"/>
      <c r="F107" s="127"/>
    </row>
    <row r="108" spans="2:14">
      <c r="E108" s="127"/>
      <c r="F108" s="127"/>
    </row>
    <row r="109" spans="2:14">
      <c r="E109" s="127"/>
      <c r="F109" s="127"/>
    </row>
    <row r="110" spans="2:14">
      <c r="E110" s="127"/>
      <c r="F110" s="127"/>
    </row>
    <row r="111" spans="2:14">
      <c r="E111" s="127"/>
      <c r="F111" s="127"/>
    </row>
    <row r="112" spans="2:14">
      <c r="E112" s="127"/>
      <c r="F112" s="127"/>
    </row>
    <row r="113" spans="5:6">
      <c r="E113" s="127"/>
      <c r="F113" s="127"/>
    </row>
    <row r="114" spans="5:6">
      <c r="E114" s="127"/>
      <c r="F114" s="127"/>
    </row>
    <row r="115" spans="5:6">
      <c r="E115" s="127"/>
      <c r="F115" s="127"/>
    </row>
    <row r="116" spans="5:6">
      <c r="E116" s="127"/>
      <c r="F116" s="127"/>
    </row>
    <row r="117" spans="5:6">
      <c r="E117" s="127"/>
      <c r="F117" s="127"/>
    </row>
    <row r="118" spans="5:6">
      <c r="E118" s="127"/>
      <c r="F118" s="127"/>
    </row>
    <row r="119" spans="5:6">
      <c r="E119" s="127"/>
      <c r="F119" s="127"/>
    </row>
    <row r="120" spans="5:6">
      <c r="E120" s="127"/>
      <c r="F120" s="127"/>
    </row>
    <row r="121" spans="5:6">
      <c r="E121" s="127"/>
      <c r="F121" s="127"/>
    </row>
    <row r="122" spans="5:6">
      <c r="E122" s="127"/>
      <c r="F122" s="127"/>
    </row>
    <row r="123" spans="5:6">
      <c r="E123" s="127"/>
      <c r="F123" s="127"/>
    </row>
    <row r="124" spans="5:6">
      <c r="E124" s="127"/>
      <c r="F124" s="127"/>
    </row>
    <row r="125" spans="5:6">
      <c r="E125" s="127"/>
      <c r="F125" s="127"/>
    </row>
    <row r="126" spans="5:6">
      <c r="E126" s="127"/>
      <c r="F126" s="127"/>
    </row>
    <row r="127" spans="5:6">
      <c r="E127" s="127"/>
      <c r="F127" s="127"/>
    </row>
    <row r="128" spans="5:6">
      <c r="E128" s="127"/>
      <c r="F128" s="127"/>
    </row>
    <row r="129" spans="5:6">
      <c r="E129" s="127"/>
      <c r="F129" s="127"/>
    </row>
    <row r="130" spans="5:6">
      <c r="E130" s="127"/>
      <c r="F130" s="127"/>
    </row>
    <row r="131" spans="5:6">
      <c r="E131" s="127"/>
      <c r="F131" s="127"/>
    </row>
    <row r="132" spans="5:6">
      <c r="E132" s="127"/>
      <c r="F132" s="127"/>
    </row>
    <row r="133" spans="5:6">
      <c r="E133" s="127"/>
      <c r="F133" s="127"/>
    </row>
    <row r="134" spans="5:6">
      <c r="E134" s="127"/>
      <c r="F134" s="127"/>
    </row>
    <row r="135" spans="5:6">
      <c r="E135" s="127"/>
      <c r="F135" s="127"/>
    </row>
    <row r="136" spans="5:6">
      <c r="E136" s="127"/>
      <c r="F136" s="127"/>
    </row>
    <row r="137" spans="5:6">
      <c r="E137" s="127"/>
      <c r="F137" s="127"/>
    </row>
    <row r="138" spans="5:6">
      <c r="E138" s="127"/>
      <c r="F138" s="127"/>
    </row>
    <row r="139" spans="5:6">
      <c r="E139" s="127"/>
      <c r="F139" s="127"/>
    </row>
    <row r="140" spans="5:6">
      <c r="E140" s="127"/>
      <c r="F140" s="127"/>
    </row>
    <row r="141" spans="5:6">
      <c r="E141" s="127"/>
      <c r="F141" s="127"/>
    </row>
    <row r="142" spans="5:6">
      <c r="E142" s="127"/>
      <c r="F142" s="127"/>
    </row>
    <row r="143" spans="5:6">
      <c r="E143" s="127"/>
      <c r="F143" s="127"/>
    </row>
    <row r="144" spans="5:6">
      <c r="E144" s="127"/>
      <c r="F144" s="127"/>
    </row>
    <row r="145" spans="5:6">
      <c r="E145" s="127"/>
      <c r="F145" s="127"/>
    </row>
    <row r="146" spans="5:6">
      <c r="E146" s="127"/>
      <c r="F146" s="127"/>
    </row>
    <row r="147" spans="5:6">
      <c r="E147" s="127"/>
      <c r="F147" s="127"/>
    </row>
    <row r="148" spans="5:6">
      <c r="E148" s="127"/>
      <c r="F148" s="127"/>
    </row>
    <row r="149" spans="5:6">
      <c r="E149" s="127"/>
      <c r="F149" s="127"/>
    </row>
    <row r="150" spans="5:6">
      <c r="E150" s="127"/>
      <c r="F150" s="127"/>
    </row>
    <row r="151" spans="5:6">
      <c r="E151" s="127"/>
      <c r="F151" s="127"/>
    </row>
    <row r="152" spans="5:6">
      <c r="E152" s="127"/>
      <c r="F152" s="127"/>
    </row>
    <row r="153" spans="5:6">
      <c r="E153" s="127"/>
      <c r="F153" s="127"/>
    </row>
    <row r="154" spans="5:6">
      <c r="E154" s="127"/>
      <c r="F154" s="127"/>
    </row>
    <row r="155" spans="5:6">
      <c r="E155" s="127"/>
      <c r="F155" s="127"/>
    </row>
    <row r="156" spans="5:6">
      <c r="E156" s="127"/>
      <c r="F156" s="127"/>
    </row>
    <row r="157" spans="5:6">
      <c r="E157" s="127"/>
      <c r="F157" s="127"/>
    </row>
    <row r="158" spans="5:6">
      <c r="E158" s="127"/>
      <c r="F158" s="127"/>
    </row>
    <row r="159" spans="5:6">
      <c r="E159" s="127"/>
      <c r="F159" s="127"/>
    </row>
    <row r="160" spans="5:6">
      <c r="E160" s="127"/>
      <c r="F160" s="127"/>
    </row>
    <row r="161" spans="5:6">
      <c r="E161" s="127"/>
      <c r="F161" s="127"/>
    </row>
    <row r="162" spans="5:6">
      <c r="E162" s="127"/>
      <c r="F162" s="127"/>
    </row>
    <row r="163" spans="5:6">
      <c r="E163" s="127"/>
      <c r="F163" s="127"/>
    </row>
    <row r="164" spans="5:6">
      <c r="E164" s="127"/>
      <c r="F164" s="127"/>
    </row>
    <row r="165" spans="5:6">
      <c r="E165" s="127"/>
      <c r="F165" s="127"/>
    </row>
    <row r="166" spans="5:6">
      <c r="E166" s="127"/>
      <c r="F166" s="127"/>
    </row>
    <row r="167" spans="5:6">
      <c r="E167" s="127"/>
      <c r="F167" s="127"/>
    </row>
    <row r="168" spans="5:6">
      <c r="E168" s="127"/>
      <c r="F168" s="127"/>
    </row>
    <row r="169" spans="5:6">
      <c r="E169" s="127"/>
      <c r="F169" s="127"/>
    </row>
    <row r="170" spans="5:6">
      <c r="E170" s="127"/>
      <c r="F170" s="127"/>
    </row>
    <row r="171" spans="5:6">
      <c r="E171" s="127"/>
      <c r="F171" s="127"/>
    </row>
    <row r="172" spans="5:6">
      <c r="E172" s="127"/>
      <c r="F172" s="127"/>
    </row>
    <row r="173" spans="5:6">
      <c r="E173" s="127"/>
      <c r="F173" s="127"/>
    </row>
    <row r="174" spans="5:6">
      <c r="E174" s="127"/>
      <c r="F174" s="127"/>
    </row>
    <row r="175" spans="5:6">
      <c r="E175" s="127"/>
      <c r="F175" s="127"/>
    </row>
    <row r="176" spans="5:6">
      <c r="E176" s="127"/>
      <c r="F176" s="127"/>
    </row>
    <row r="177" spans="5:6">
      <c r="E177" s="127"/>
      <c r="F177" s="127"/>
    </row>
    <row r="178" spans="5:6">
      <c r="E178" s="127"/>
      <c r="F178" s="127"/>
    </row>
    <row r="179" spans="5:6">
      <c r="E179" s="127"/>
      <c r="F179" s="127"/>
    </row>
    <row r="180" spans="5:6">
      <c r="E180" s="127"/>
      <c r="F180" s="127"/>
    </row>
    <row r="181" spans="5:6">
      <c r="E181" s="127"/>
      <c r="F181" s="127"/>
    </row>
    <row r="182" spans="5:6">
      <c r="E182" s="127"/>
      <c r="F182" s="127"/>
    </row>
    <row r="183" spans="5:6">
      <c r="E183" s="127"/>
      <c r="F183" s="127"/>
    </row>
    <row r="184" spans="5:6">
      <c r="E184" s="127"/>
      <c r="F184" s="127"/>
    </row>
    <row r="185" spans="5:6">
      <c r="E185" s="127"/>
      <c r="F185" s="127"/>
    </row>
    <row r="186" spans="5:6">
      <c r="E186" s="127"/>
      <c r="F186" s="127"/>
    </row>
    <row r="187" spans="5:6">
      <c r="E187" s="127"/>
      <c r="F187" s="127"/>
    </row>
    <row r="188" spans="5:6">
      <c r="E188" s="127"/>
      <c r="F188" s="127"/>
    </row>
    <row r="189" spans="5:6">
      <c r="E189" s="127"/>
      <c r="F189" s="127"/>
    </row>
    <row r="190" spans="5:6">
      <c r="E190" s="127"/>
      <c r="F190" s="127"/>
    </row>
    <row r="191" spans="5:6">
      <c r="E191" s="127"/>
      <c r="F191" s="127"/>
    </row>
    <row r="192" spans="5:6">
      <c r="E192" s="127"/>
      <c r="F192" s="127"/>
    </row>
    <row r="193" spans="5:6">
      <c r="E193" s="127"/>
      <c r="F193" s="127"/>
    </row>
    <row r="194" spans="5:6">
      <c r="E194" s="127"/>
      <c r="F194" s="127"/>
    </row>
    <row r="195" spans="5:6">
      <c r="E195" s="127"/>
      <c r="F195" s="127"/>
    </row>
    <row r="196" spans="5:6">
      <c r="E196" s="127"/>
      <c r="F196" s="127"/>
    </row>
    <row r="197" spans="5:6">
      <c r="E197" s="127"/>
      <c r="F197" s="127"/>
    </row>
    <row r="198" spans="5:6">
      <c r="E198" s="127"/>
      <c r="F198" s="127"/>
    </row>
    <row r="199" spans="5:6">
      <c r="E199" s="127"/>
      <c r="F199" s="127"/>
    </row>
    <row r="200" spans="5:6">
      <c r="E200" s="127"/>
      <c r="F200" s="127"/>
    </row>
    <row r="201" spans="5:6">
      <c r="E201" s="127"/>
      <c r="F201" s="127"/>
    </row>
    <row r="202" spans="5:6">
      <c r="E202" s="127"/>
      <c r="F202" s="127"/>
    </row>
    <row r="203" spans="5:6">
      <c r="E203" s="127"/>
      <c r="F203" s="127"/>
    </row>
    <row r="204" spans="5:6">
      <c r="E204" s="127"/>
      <c r="F204" s="127"/>
    </row>
    <row r="205" spans="5:6">
      <c r="E205" s="127"/>
      <c r="F205" s="127"/>
    </row>
    <row r="206" spans="5:6">
      <c r="E206" s="127"/>
      <c r="F206" s="127"/>
    </row>
    <row r="207" spans="5:6">
      <c r="E207" s="127"/>
      <c r="F207" s="127"/>
    </row>
    <row r="208" spans="5:6">
      <c r="E208" s="127"/>
      <c r="F208" s="127"/>
    </row>
    <row r="209" spans="5:6">
      <c r="E209" s="127"/>
      <c r="F209" s="127"/>
    </row>
    <row r="210" spans="5:6">
      <c r="E210" s="127"/>
      <c r="F210" s="127"/>
    </row>
    <row r="211" spans="5:6">
      <c r="E211" s="127"/>
      <c r="F211" s="127"/>
    </row>
    <row r="212" spans="5:6">
      <c r="E212" s="127"/>
      <c r="F212" s="127"/>
    </row>
    <row r="213" spans="5:6">
      <c r="E213" s="127"/>
      <c r="F213" s="127"/>
    </row>
    <row r="214" spans="5:6">
      <c r="E214" s="127"/>
      <c r="F214" s="127"/>
    </row>
    <row r="215" spans="5:6">
      <c r="E215" s="127"/>
      <c r="F215" s="127"/>
    </row>
    <row r="216" spans="5:6">
      <c r="E216" s="127"/>
      <c r="F216" s="127"/>
    </row>
    <row r="217" spans="5:6">
      <c r="E217" s="127"/>
      <c r="F217" s="127"/>
    </row>
    <row r="218" spans="5:6">
      <c r="E218" s="127"/>
      <c r="F218" s="127"/>
    </row>
    <row r="219" spans="5:6">
      <c r="E219" s="127"/>
      <c r="F219" s="127"/>
    </row>
    <row r="220" spans="5:6">
      <c r="E220" s="127"/>
      <c r="F220" s="127"/>
    </row>
    <row r="221" spans="5:6">
      <c r="E221" s="127"/>
      <c r="F221" s="127"/>
    </row>
    <row r="222" spans="5:6">
      <c r="E222" s="127"/>
      <c r="F222" s="127"/>
    </row>
    <row r="223" spans="5:6">
      <c r="E223" s="127"/>
      <c r="F223" s="127"/>
    </row>
    <row r="224" spans="5:6">
      <c r="E224" s="127"/>
      <c r="F224" s="127"/>
    </row>
    <row r="225" spans="5:6">
      <c r="E225" s="127"/>
      <c r="F225" s="127"/>
    </row>
    <row r="226" spans="5:6">
      <c r="E226" s="127"/>
      <c r="F226" s="127"/>
    </row>
    <row r="227" spans="5:6">
      <c r="E227" s="127"/>
      <c r="F227" s="127"/>
    </row>
    <row r="228" spans="5:6">
      <c r="E228" s="127"/>
      <c r="F228" s="127"/>
    </row>
    <row r="229" spans="5:6">
      <c r="E229" s="127"/>
      <c r="F229" s="127"/>
    </row>
    <row r="230" spans="5:6">
      <c r="E230" s="127"/>
      <c r="F230" s="127"/>
    </row>
    <row r="231" spans="5:6">
      <c r="E231" s="127"/>
      <c r="F231" s="127"/>
    </row>
    <row r="232" spans="5:6">
      <c r="E232" s="127"/>
      <c r="F232" s="127"/>
    </row>
    <row r="233" spans="5:6">
      <c r="E233" s="127"/>
      <c r="F233" s="127"/>
    </row>
    <row r="234" spans="5:6">
      <c r="E234" s="127"/>
      <c r="F234" s="127"/>
    </row>
    <row r="235" spans="5:6">
      <c r="E235" s="127"/>
      <c r="F235" s="127"/>
    </row>
    <row r="236" spans="5:6">
      <c r="E236" s="127"/>
      <c r="F236" s="127"/>
    </row>
    <row r="237" spans="5:6">
      <c r="E237" s="127"/>
      <c r="F237" s="127"/>
    </row>
    <row r="238" spans="5:6">
      <c r="E238" s="127"/>
      <c r="F238" s="127"/>
    </row>
    <row r="239" spans="5:6">
      <c r="E239" s="127"/>
      <c r="F239" s="127"/>
    </row>
    <row r="240" spans="5:6">
      <c r="E240" s="127"/>
      <c r="F240" s="127"/>
    </row>
    <row r="241" spans="5:6">
      <c r="E241" s="127"/>
      <c r="F241" s="127"/>
    </row>
    <row r="242" spans="5:6">
      <c r="E242" s="127"/>
      <c r="F242" s="127"/>
    </row>
    <row r="243" spans="5:6">
      <c r="E243" s="127"/>
      <c r="F243" s="127"/>
    </row>
    <row r="244" spans="5:6">
      <c r="E244" s="127"/>
      <c r="F244" s="127"/>
    </row>
    <row r="245" spans="5:6">
      <c r="E245" s="127"/>
      <c r="F245" s="127"/>
    </row>
    <row r="246" spans="5:6">
      <c r="E246" s="127"/>
      <c r="F246" s="127"/>
    </row>
    <row r="247" spans="5:6">
      <c r="E247" s="127"/>
      <c r="F247" s="127"/>
    </row>
    <row r="248" spans="5:6">
      <c r="E248" s="127"/>
      <c r="F248" s="127"/>
    </row>
    <row r="249" spans="5:6">
      <c r="E249" s="127"/>
      <c r="F249" s="127"/>
    </row>
    <row r="250" spans="5:6">
      <c r="E250" s="127"/>
      <c r="F250" s="127"/>
    </row>
    <row r="251" spans="5:6">
      <c r="E251" s="127"/>
      <c r="F251" s="127"/>
    </row>
    <row r="252" spans="5:6">
      <c r="E252" s="127"/>
      <c r="F252" s="127"/>
    </row>
    <row r="253" spans="5:6">
      <c r="E253" s="127"/>
      <c r="F253" s="127"/>
    </row>
    <row r="254" spans="5:6">
      <c r="E254" s="127"/>
      <c r="F254" s="127"/>
    </row>
    <row r="255" spans="5:6">
      <c r="E255" s="127"/>
      <c r="F255" s="127"/>
    </row>
    <row r="256" spans="5:6">
      <c r="E256" s="127"/>
      <c r="F256" s="127"/>
    </row>
    <row r="257" spans="5:6">
      <c r="E257" s="127"/>
      <c r="F257" s="127"/>
    </row>
    <row r="258" spans="5:6">
      <c r="E258" s="127"/>
      <c r="F258" s="127"/>
    </row>
    <row r="259" spans="5:6">
      <c r="E259" s="127"/>
      <c r="F259" s="127"/>
    </row>
    <row r="260" spans="5:6">
      <c r="E260" s="127"/>
      <c r="F260" s="127"/>
    </row>
    <row r="261" spans="5:6">
      <c r="E261" s="127"/>
      <c r="F261" s="127"/>
    </row>
    <row r="262" spans="5:6">
      <c r="E262" s="127"/>
      <c r="F262" s="127"/>
    </row>
    <row r="263" spans="5:6">
      <c r="E263" s="127"/>
      <c r="F263" s="127"/>
    </row>
    <row r="264" spans="5:6">
      <c r="E264" s="127"/>
      <c r="F264" s="127"/>
    </row>
    <row r="265" spans="5:6">
      <c r="E265" s="127"/>
      <c r="F265" s="127"/>
    </row>
    <row r="266" spans="5:6">
      <c r="E266" s="127"/>
      <c r="F266" s="127"/>
    </row>
    <row r="267" spans="5:6">
      <c r="E267" s="127"/>
      <c r="F267" s="127"/>
    </row>
    <row r="268" spans="5:6">
      <c r="E268" s="127"/>
      <c r="F268" s="127"/>
    </row>
    <row r="269" spans="5:6">
      <c r="E269" s="127"/>
      <c r="F269" s="127"/>
    </row>
    <row r="270" spans="5:6">
      <c r="E270" s="127"/>
      <c r="F270" s="127"/>
    </row>
    <row r="271" spans="5:6">
      <c r="E271" s="127"/>
      <c r="F271" s="127"/>
    </row>
    <row r="272" spans="5:6"/>
    <row r="273" spans="5:5"/>
    <row r="274" spans="5:5"/>
    <row r="275" spans="5:5">
      <c r="E275" s="153"/>
    </row>
    <row r="276" spans="5:5">
      <c r="E276" s="153"/>
    </row>
    <row r="277" spans="5:5">
      <c r="E277" s="153"/>
    </row>
    <row r="278" spans="5:5">
      <c r="E278" s="153"/>
    </row>
    <row r="279" spans="5:5">
      <c r="E279" s="153"/>
    </row>
    <row r="280" spans="5:5">
      <c r="E280" s="153"/>
    </row>
    <row r="281" spans="5:5">
      <c r="E281" s="153"/>
    </row>
    <row r="282" spans="5:5">
      <c r="E282" s="153"/>
    </row>
    <row r="283" spans="5:5">
      <c r="E283" s="153"/>
    </row>
    <row r="284" spans="5:5">
      <c r="E284" s="153"/>
    </row>
    <row r="285" spans="5:5">
      <c r="E285" s="153"/>
    </row>
    <row r="286" spans="5:5"/>
    <row r="287" spans="5:5"/>
    <row r="288" spans="5:5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</sheetData>
  <sortState xmlns:xlrd2="http://schemas.microsoft.com/office/spreadsheetml/2017/richdata2" ref="A32:XFD46">
    <sortCondition ref="D32:D46"/>
    <sortCondition ref="B32:B46"/>
  </sortState>
  <phoneticPr fontId="19"/>
  <conditionalFormatting sqref="C93:G93 K16:L46 J13:K15 D90:L90 E53:L87">
    <cfRule type="cellIs" dxfId="128" priority="44" operator="greaterThan">
      <formula>0</formula>
    </cfRule>
  </conditionalFormatting>
  <conditionalFormatting sqref="D53:D87">
    <cfRule type="cellIs" dxfId="127" priority="6" operator="greaterThan">
      <formula>0</formula>
    </cfRule>
  </conditionalFormatting>
  <conditionalFormatting sqref="E13:I46">
    <cfRule type="cellIs" dxfId="126" priority="1" operator="greaterThan">
      <formula>0</formula>
    </cfRule>
  </conditionalFormatting>
  <conditionalFormatting sqref="E47:L47 E48:M48 K88:L88 I92:K92 N92:O92">
    <cfRule type="cellIs" dxfId="125" priority="132" operator="greaterThan">
      <formula>0</formula>
    </cfRule>
  </conditionalFormatting>
  <conditionalFormatting sqref="H88:I88">
    <cfRule type="cellIs" dxfId="124" priority="36" operator="greaterThan">
      <formula>0</formula>
    </cfRule>
  </conditionalFormatting>
  <conditionalFormatting sqref="J16">
    <cfRule type="cellIs" dxfId="123" priority="5" operator="greaterThan">
      <formula>0</formula>
    </cfRule>
  </conditionalFormatting>
  <dataValidations count="1">
    <dataValidation allowBlank="1" showInputMessage="1" showErrorMessage="1" promptTitle="Toelichting" prompt="Hier dienen geen gegevens te worden ingevoerd._x000d_De gegevens worden automatisch ingevoerd nadat de kengetallen, de opbouw uurtarieven en het contractblad volledig zijn ingevuld._x000d_" sqref="G6" xr:uid="{00000000-0002-0000-0300-000000000000}"/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4" orientation="landscape"/>
  <headerFooter>
    <oddHeader>&amp;L&amp;C&amp;R</oddHeader>
    <oddFooter>&amp;L&amp;"Verdana,Standaard"&amp;K000000&amp;F-&amp;A&amp;R&amp;"Verdana,Standaard"&amp;K000000printversie &amp;D</oddFooter>
  </headerFooter>
  <drawing r:id="rId1"/>
  <picture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pageSetUpPr autoPageBreaks="0" fitToPage="1"/>
  </sheetPr>
  <dimension ref="A1:W50"/>
  <sheetViews>
    <sheetView showGridLines="0" showRowColHeaders="0" showZeros="0" showOutlineSymbols="0" zoomScale="101" zoomScaleNormal="100" zoomScaleSheetLayoutView="75" workbookViewId="0"/>
  </sheetViews>
  <sheetFormatPr baseColWidth="10" defaultColWidth="10.83203125" defaultRowHeight="15"/>
  <cols>
    <col min="1" max="1" width="16.1640625" style="179" customWidth="1"/>
    <col min="2" max="2" width="4.83203125" style="179" customWidth="1"/>
    <col min="3" max="3" width="17" style="210" customWidth="1"/>
    <col min="4" max="4" width="8.83203125" style="210" hidden="1" customWidth="1"/>
    <col min="5" max="5" width="12.6640625" style="180" customWidth="1"/>
    <col min="6" max="6" width="46.1640625" style="216" bestFit="1" customWidth="1"/>
    <col min="7" max="7" width="36.6640625" style="217" customWidth="1"/>
    <col min="8" max="9" width="15.83203125" style="183" customWidth="1"/>
    <col min="10" max="10" width="14" style="184" bestFit="1" customWidth="1"/>
    <col min="11" max="11" width="12.83203125" style="225" customWidth="1"/>
    <col min="12" max="12" width="13.83203125" style="220" bestFit="1" customWidth="1"/>
    <col min="13" max="13" width="18.83203125" style="217" customWidth="1"/>
    <col min="14" max="14" width="23.83203125" style="222" customWidth="1"/>
    <col min="15" max="15" width="10.1640625" style="232" customWidth="1"/>
    <col min="16" max="16" width="2" style="232" customWidth="1"/>
    <col min="17" max="17" width="26.1640625" style="179" customWidth="1"/>
    <col min="18" max="31" width="10.83203125" style="179" customWidth="1"/>
    <col min="32" max="16384" width="10.83203125" style="179"/>
  </cols>
  <sheetData>
    <row r="1" spans="1:23" s="3" customFormat="1" ht="9" customHeight="1" thickBot="1">
      <c r="A1" s="6"/>
      <c r="B1" s="30"/>
      <c r="C1" s="30"/>
      <c r="D1" s="49"/>
      <c r="E1" s="30"/>
      <c r="F1" s="30"/>
      <c r="G1" s="30"/>
      <c r="H1" s="30"/>
      <c r="I1" s="30"/>
      <c r="J1" s="30"/>
      <c r="K1" s="30"/>
      <c r="L1" s="92"/>
      <c r="M1" s="92"/>
      <c r="N1" s="92"/>
      <c r="O1" s="93"/>
    </row>
    <row r="2" spans="1:23" s="3" customFormat="1" ht="8" customHeight="1">
      <c r="A2" s="6"/>
      <c r="B2" s="30"/>
      <c r="C2" s="95"/>
      <c r="D2" s="94"/>
      <c r="E2" s="95"/>
      <c r="F2" s="95"/>
      <c r="G2" s="95"/>
      <c r="H2" s="95"/>
      <c r="I2" s="95"/>
      <c r="J2" s="95"/>
      <c r="K2" s="95"/>
      <c r="L2" s="92"/>
      <c r="M2" s="92"/>
      <c r="N2" s="92"/>
      <c r="O2" s="93"/>
    </row>
    <row r="3" spans="1:23">
      <c r="C3" s="180"/>
      <c r="D3" s="180"/>
      <c r="F3" s="181"/>
      <c r="G3" s="182"/>
      <c r="K3" s="185"/>
      <c r="L3" s="186"/>
      <c r="M3" s="182"/>
      <c r="N3" s="187"/>
      <c r="O3" s="188"/>
      <c r="P3" s="188"/>
    </row>
    <row r="4" spans="1:23" ht="17">
      <c r="C4" s="279" t="s">
        <v>24</v>
      </c>
      <c r="D4" s="179"/>
      <c r="E4" s="179"/>
      <c r="F4" s="245" t="s">
        <v>80</v>
      </c>
      <c r="G4" s="191"/>
      <c r="K4" s="185"/>
      <c r="L4" s="186"/>
      <c r="M4" s="182"/>
      <c r="N4" s="187"/>
      <c r="O4" s="188"/>
      <c r="P4" s="188"/>
    </row>
    <row r="5" spans="1:23" s="192" customFormat="1" ht="17">
      <c r="C5" s="279" t="s">
        <v>81</v>
      </c>
      <c r="F5" s="193" t="str">
        <f>Voorblad!$E$16</f>
        <v>Gemeente Landsmeer</v>
      </c>
      <c r="G5" s="191"/>
      <c r="H5" s="183"/>
      <c r="I5" s="183"/>
      <c r="J5" s="184"/>
      <c r="K5" s="194"/>
      <c r="L5" s="195"/>
      <c r="M5" s="191"/>
      <c r="N5" s="196"/>
      <c r="O5" s="197"/>
      <c r="P5" s="197"/>
      <c r="Q5" s="198"/>
    </row>
    <row r="6" spans="1:23" s="192" customFormat="1" ht="17">
      <c r="C6" s="279" t="s">
        <v>30</v>
      </c>
      <c r="F6" s="193" t="str">
        <f>'1.0-Contractblad'!$E$7</f>
        <v>Raadhuisstraat 1 te Landsmeer</v>
      </c>
      <c r="G6" s="191"/>
      <c r="I6" s="183"/>
      <c r="J6" s="184"/>
      <c r="K6" s="194"/>
      <c r="L6" s="195"/>
      <c r="M6" s="191"/>
      <c r="N6" s="196"/>
      <c r="O6" s="197"/>
      <c r="P6" s="197"/>
      <c r="Q6" s="198"/>
    </row>
    <row r="7" spans="1:23" s="192" customFormat="1" ht="17">
      <c r="C7" s="279" t="s">
        <v>108</v>
      </c>
      <c r="F7" s="199" t="str">
        <f>Voorblad!$E$24</f>
        <v xml:space="preserve">1200-73-2025 - Versie 1.0 </v>
      </c>
      <c r="G7" s="200"/>
      <c r="H7" s="201"/>
      <c r="I7" s="202"/>
      <c r="J7" s="203"/>
      <c r="K7" s="194"/>
      <c r="L7" s="195"/>
      <c r="M7" s="191"/>
      <c r="N7" s="196"/>
      <c r="O7" s="197"/>
      <c r="P7" s="197"/>
      <c r="Q7" s="198"/>
    </row>
    <row r="8" spans="1:23" s="192" customFormat="1" ht="17">
      <c r="A8" s="517" t="s">
        <v>152</v>
      </c>
      <c r="B8" s="43"/>
      <c r="C8" s="279" t="s">
        <v>137</v>
      </c>
      <c r="F8" s="204" t="str">
        <f ca="1">Voorblad!$E$26</f>
        <v>Calculatiemodel Gemeente Landsmeer Perceel 1 V3.0 Invul doc Wijziging bijgehouden</v>
      </c>
      <c r="G8" s="200"/>
      <c r="H8" s="201"/>
      <c r="I8" s="202"/>
      <c r="J8" s="203"/>
      <c r="K8" s="203"/>
      <c r="L8" s="205"/>
      <c r="M8" s="191"/>
      <c r="N8" s="206"/>
      <c r="O8" s="197"/>
      <c r="P8" s="197"/>
      <c r="Q8" s="198"/>
    </row>
    <row r="9" spans="1:23" s="192" customFormat="1" ht="18" thickBot="1">
      <c r="A9" s="541"/>
      <c r="C9" s="279" t="s">
        <v>79</v>
      </c>
      <c r="F9" s="246" t="str">
        <f>Voorblad!$E$19</f>
        <v>[Naam Organisatie]</v>
      </c>
      <c r="G9" s="198"/>
      <c r="H9" s="201"/>
      <c r="I9" s="208"/>
      <c r="J9" s="203"/>
      <c r="K9" s="203"/>
      <c r="L9" s="205"/>
      <c r="M9" s="191"/>
      <c r="N9" s="206"/>
      <c r="O9" s="197"/>
      <c r="P9" s="197"/>
    </row>
    <row r="10" spans="1:23" s="192" customFormat="1" ht="17">
      <c r="A10" s="521" t="s">
        <v>144</v>
      </c>
      <c r="C10" s="279" t="s">
        <v>5</v>
      </c>
      <c r="F10" s="209">
        <f>Voorblad!$E$22</f>
        <v>46023</v>
      </c>
      <c r="G10" s="198"/>
      <c r="H10" s="201"/>
      <c r="I10" s="208"/>
      <c r="J10" s="203"/>
      <c r="K10" s="203"/>
      <c r="L10" s="205"/>
      <c r="M10" s="191"/>
      <c r="N10" s="206"/>
      <c r="O10" s="197"/>
      <c r="P10" s="197"/>
    </row>
    <row r="11" spans="1:23" ht="17">
      <c r="B11" s="192"/>
      <c r="E11" s="211"/>
      <c r="F11" s="212"/>
      <c r="G11" s="213"/>
      <c r="I11" s="212"/>
      <c r="J11" s="212"/>
      <c r="K11" s="183"/>
      <c r="L11" s="212"/>
      <c r="M11" s="183"/>
      <c r="N11" s="214"/>
      <c r="O11" s="183"/>
      <c r="P11" s="212"/>
      <c r="R11" s="192"/>
      <c r="S11" s="192"/>
      <c r="T11" s="192"/>
      <c r="U11" s="192"/>
      <c r="V11" s="192"/>
      <c r="W11" s="192"/>
    </row>
    <row r="12" spans="1:23" s="247" customFormat="1" ht="48">
      <c r="A12" s="179"/>
      <c r="B12" s="192"/>
      <c r="C12" s="248" t="s">
        <v>230</v>
      </c>
      <c r="D12" s="249" t="s">
        <v>430</v>
      </c>
      <c r="E12" s="166" t="s">
        <v>21</v>
      </c>
      <c r="F12" s="250" t="s">
        <v>113</v>
      </c>
      <c r="G12" s="167" t="s">
        <v>69</v>
      </c>
      <c r="H12" s="251" t="s">
        <v>196</v>
      </c>
      <c r="I12" s="251" t="s">
        <v>204</v>
      </c>
      <c r="J12" s="252" t="s">
        <v>11</v>
      </c>
      <c r="K12" s="253" t="s">
        <v>74</v>
      </c>
      <c r="L12" s="253" t="s">
        <v>47</v>
      </c>
      <c r="M12" s="254" t="s">
        <v>88</v>
      </c>
      <c r="N12" s="254" t="s">
        <v>48</v>
      </c>
      <c r="O12" s="254" t="s">
        <v>64</v>
      </c>
      <c r="P12" s="255"/>
      <c r="R12" s="192"/>
      <c r="S12" s="192"/>
      <c r="T12" s="192"/>
      <c r="U12" s="256"/>
      <c r="V12" s="256"/>
      <c r="W12" s="256"/>
    </row>
    <row r="13" spans="1:23" ht="6" customHeight="1">
      <c r="C13" s="237">
        <v>0</v>
      </c>
      <c r="D13" s="237">
        <v>0</v>
      </c>
      <c r="E13" s="237">
        <v>0</v>
      </c>
      <c r="F13" s="239"/>
      <c r="G13" s="238"/>
      <c r="H13" s="240"/>
      <c r="I13" s="240"/>
      <c r="J13" s="241"/>
      <c r="K13" s="241"/>
      <c r="L13" s="242"/>
      <c r="M13" s="243"/>
      <c r="N13" s="244"/>
      <c r="O13" s="267"/>
      <c r="P13" s="179"/>
      <c r="R13" s="192"/>
      <c r="S13" s="192"/>
      <c r="T13" s="192"/>
      <c r="U13" s="192"/>
      <c r="V13" s="192"/>
      <c r="W13" s="192"/>
    </row>
    <row r="14" spans="1:23" ht="17">
      <c r="C14" s="718">
        <v>1052</v>
      </c>
      <c r="D14" s="770"/>
      <c r="E14" s="627">
        <v>52</v>
      </c>
      <c r="F14" s="628" t="s">
        <v>514</v>
      </c>
      <c r="G14" s="673" t="s">
        <v>424</v>
      </c>
      <c r="H14" s="672"/>
      <c r="I14" s="672"/>
      <c r="J14" s="482">
        <f t="shared" ref="J14" si="0">IF(H14=0,0,E14/SUM(H14+I14))</f>
        <v>0</v>
      </c>
      <c r="K14" s="483">
        <f>SUMIF('1.3-Basis ruimtestaat'!L:L,C14,'1.3-Basis ruimtestaat'!J:J)</f>
        <v>0</v>
      </c>
      <c r="L14" s="483">
        <f>SUMIF('1.3-Basis ruimtestaat'!L:L,C14,'1.3-Basis ruimtestaat'!K:K)</f>
        <v>0</v>
      </c>
      <c r="M14" s="484" t="str">
        <f t="shared" ref="M14:M24" si="1">IF(K14=0,"",K14/$L$35)</f>
        <v/>
      </c>
      <c r="N14" s="485"/>
      <c r="O14" s="267" t="s">
        <v>333</v>
      </c>
      <c r="P14" s="179"/>
      <c r="R14" s="192"/>
      <c r="S14" s="192"/>
      <c r="T14" s="192"/>
      <c r="U14" s="192"/>
      <c r="V14" s="192"/>
      <c r="W14" s="192"/>
    </row>
    <row r="15" spans="1:23" ht="17">
      <c r="C15" s="718">
        <v>1255</v>
      </c>
      <c r="D15" s="770"/>
      <c r="E15" s="627">
        <v>255</v>
      </c>
      <c r="F15" s="628" t="s">
        <v>514</v>
      </c>
      <c r="G15" s="673" t="s">
        <v>423</v>
      </c>
      <c r="H15" s="672"/>
      <c r="I15" s="672"/>
      <c r="J15" s="482">
        <f t="shared" ref="J15:J25" si="2">IF(H15=0,0,E15/SUM(H15+I15))</f>
        <v>0</v>
      </c>
      <c r="K15" s="483">
        <f>SUMIF('1.3-Basis ruimtestaat'!L:L,C15,'1.3-Basis ruimtestaat'!J:J)</f>
        <v>1437</v>
      </c>
      <c r="L15" s="483">
        <f>SUMIF('1.3-Basis ruimtestaat'!L:L,C15,'1.3-Basis ruimtestaat'!K:K)</f>
        <v>0</v>
      </c>
      <c r="M15" s="484">
        <f t="shared" si="1"/>
        <v>0.52469192149703336</v>
      </c>
      <c r="N15" s="485"/>
      <c r="O15" s="267" t="s">
        <v>333</v>
      </c>
      <c r="P15" s="179"/>
      <c r="R15" s="192"/>
      <c r="S15" s="192"/>
      <c r="T15" s="192"/>
      <c r="U15" s="192"/>
      <c r="V15" s="192"/>
      <c r="W15" s="192"/>
    </row>
    <row r="16" spans="1:23" ht="17">
      <c r="C16" s="718">
        <v>2255</v>
      </c>
      <c r="D16" s="771"/>
      <c r="E16" s="627">
        <v>255</v>
      </c>
      <c r="F16" s="628" t="s">
        <v>511</v>
      </c>
      <c r="G16" s="673" t="s">
        <v>423</v>
      </c>
      <c r="H16" s="672"/>
      <c r="I16" s="672"/>
      <c r="J16" s="482">
        <f t="shared" ref="J16" si="3">IF(H16=0,0,E16/SUM(H16+I16))</f>
        <v>0</v>
      </c>
      <c r="K16" s="483">
        <f>SUMIF('1.3-Basis ruimtestaat'!L:L,C16,'1.3-Basis ruimtestaat'!J:J)</f>
        <v>392</v>
      </c>
      <c r="L16" s="483">
        <f>SUMIF('1.3-Basis ruimtestaat'!L:L,C16,'1.3-Basis ruimtestaat'!K:K)</f>
        <v>0</v>
      </c>
      <c r="M16" s="484">
        <f t="shared" si="1"/>
        <v>0.14313099041533547</v>
      </c>
      <c r="N16" s="485"/>
      <c r="O16" s="267" t="s">
        <v>44</v>
      </c>
      <c r="P16" s="179"/>
      <c r="R16" s="192"/>
      <c r="S16" s="192"/>
      <c r="T16" s="192"/>
      <c r="U16" s="192"/>
      <c r="V16" s="192"/>
      <c r="W16" s="192"/>
    </row>
    <row r="17" spans="1:23" ht="17">
      <c r="A17" s="517"/>
      <c r="C17" s="718">
        <v>3012</v>
      </c>
      <c r="D17" s="772"/>
      <c r="E17" s="627">
        <v>12</v>
      </c>
      <c r="F17" s="628" t="s">
        <v>513</v>
      </c>
      <c r="G17" s="673" t="s">
        <v>332</v>
      </c>
      <c r="H17" s="672"/>
      <c r="I17" s="672"/>
      <c r="J17" s="482">
        <f t="shared" ref="J17:J18" si="4">IF(H17=0,0,E17/SUM(H17+I17))</f>
        <v>0</v>
      </c>
      <c r="K17" s="483">
        <f>SUMIF('1.3-Basis ruimtestaat'!L:L,C17,'1.3-Basis ruimtestaat'!J:J)</f>
        <v>65</v>
      </c>
      <c r="L17" s="483">
        <f>SUMIF('1.3-Basis ruimtestaat'!L:L,C17,'1.3-Basis ruimtestaat'!K:K)</f>
        <v>0</v>
      </c>
      <c r="M17" s="484">
        <f t="shared" si="1"/>
        <v>2.3733455043359195E-2</v>
      </c>
      <c r="N17" s="485"/>
      <c r="O17" s="267" t="s">
        <v>44</v>
      </c>
      <c r="P17" s="179"/>
      <c r="R17" s="192"/>
      <c r="S17" s="192"/>
      <c r="T17" s="192"/>
      <c r="U17" s="192"/>
      <c r="V17" s="192"/>
      <c r="W17" s="192"/>
    </row>
    <row r="18" spans="1:23" ht="17">
      <c r="C18" s="718">
        <v>3255</v>
      </c>
      <c r="D18" s="772"/>
      <c r="E18" s="627">
        <v>255</v>
      </c>
      <c r="F18" s="628" t="s">
        <v>513</v>
      </c>
      <c r="G18" s="673" t="s">
        <v>423</v>
      </c>
      <c r="H18" s="672"/>
      <c r="I18" s="672"/>
      <c r="J18" s="482">
        <f t="shared" si="4"/>
        <v>0</v>
      </c>
      <c r="K18" s="483">
        <f>SUMIF('1.3-Basis ruimtestaat'!L:L,C18,'1.3-Basis ruimtestaat'!J:J)</f>
        <v>446</v>
      </c>
      <c r="L18" s="483">
        <f>SUMIF('1.3-Basis ruimtestaat'!L:L,C18,'1.3-Basis ruimtestaat'!K:K)</f>
        <v>0</v>
      </c>
      <c r="M18" s="484">
        <f t="shared" si="1"/>
        <v>0.1628480146052031</v>
      </c>
      <c r="N18" s="485"/>
      <c r="O18" s="267" t="s">
        <v>44</v>
      </c>
      <c r="P18" s="179"/>
      <c r="R18" s="192"/>
      <c r="S18" s="192"/>
      <c r="T18" s="192"/>
      <c r="U18" s="192"/>
      <c r="V18" s="192"/>
      <c r="W18" s="192"/>
    </row>
    <row r="19" spans="1:23" ht="17">
      <c r="C19" s="718">
        <v>4255</v>
      </c>
      <c r="D19" s="717"/>
      <c r="E19" s="627">
        <v>255</v>
      </c>
      <c r="F19" s="628" t="s">
        <v>262</v>
      </c>
      <c r="G19" s="673" t="s">
        <v>423</v>
      </c>
      <c r="H19" s="672"/>
      <c r="I19" s="672"/>
      <c r="J19" s="482">
        <f t="shared" si="2"/>
        <v>0</v>
      </c>
      <c r="K19" s="483">
        <f>SUMIF('1.3-Basis ruimtestaat'!L:L,C19,'1.3-Basis ruimtestaat'!J:J)</f>
        <v>76.75</v>
      </c>
      <c r="L19" s="483">
        <f>SUMIF('1.3-Basis ruimtestaat'!L:L,C19,'1.3-Basis ruimtestaat'!K:K)</f>
        <v>0</v>
      </c>
      <c r="M19" s="484">
        <f t="shared" si="1"/>
        <v>2.8023733455043359E-2</v>
      </c>
      <c r="N19" s="485"/>
      <c r="O19" s="267" t="s">
        <v>334</v>
      </c>
      <c r="P19" s="179"/>
      <c r="R19" s="192"/>
      <c r="S19" s="192"/>
      <c r="T19" s="192"/>
      <c r="U19" s="192"/>
      <c r="V19" s="192"/>
      <c r="W19" s="192"/>
    </row>
    <row r="20" spans="1:23" s="215" customFormat="1" ht="17">
      <c r="C20" s="718">
        <v>5255</v>
      </c>
      <c r="D20" s="771"/>
      <c r="E20" s="627">
        <v>255</v>
      </c>
      <c r="F20" s="628" t="s">
        <v>301</v>
      </c>
      <c r="G20" s="673" t="s">
        <v>423</v>
      </c>
      <c r="H20" s="672"/>
      <c r="I20" s="672"/>
      <c r="J20" s="482">
        <f t="shared" si="2"/>
        <v>0</v>
      </c>
      <c r="K20" s="483">
        <f>SUMIF('1.3-Basis ruimtestaat'!L:L,C20,'1.3-Basis ruimtestaat'!J:J)</f>
        <v>22</v>
      </c>
      <c r="L20" s="483">
        <f>SUMIF('1.3-Basis ruimtestaat'!L:L,C20,'1.3-Basis ruimtestaat'!K:K)</f>
        <v>0</v>
      </c>
      <c r="M20" s="484">
        <f t="shared" si="1"/>
        <v>8.0328617069831132E-3</v>
      </c>
      <c r="N20" s="485"/>
      <c r="O20" s="267" t="s">
        <v>44</v>
      </c>
      <c r="R20" s="192"/>
      <c r="S20" s="192"/>
      <c r="T20" s="192"/>
      <c r="U20" s="192"/>
      <c r="V20" s="192"/>
      <c r="W20" s="192"/>
    </row>
    <row r="21" spans="1:23" ht="17">
      <c r="C21" s="718">
        <v>9012</v>
      </c>
      <c r="D21" s="770"/>
      <c r="E21" s="627">
        <v>12</v>
      </c>
      <c r="F21" s="628" t="s">
        <v>680</v>
      </c>
      <c r="G21" s="673" t="s">
        <v>332</v>
      </c>
      <c r="H21" s="672"/>
      <c r="I21" s="672"/>
      <c r="J21" s="482">
        <f>IF(H21=0,0,E21/SUM(H21+I21))</f>
        <v>0</v>
      </c>
      <c r="K21" s="483">
        <f>SUMIF('1.3-Basis ruimtestaat'!L:L,C21,'1.3-Basis ruimtestaat'!J:J)</f>
        <v>9</v>
      </c>
      <c r="L21" s="483">
        <f>SUMIF('1.3-Basis ruimtestaat'!L:L,C21,'1.3-Basis ruimtestaat'!K:K)</f>
        <v>0</v>
      </c>
      <c r="M21" s="484">
        <f t="shared" si="1"/>
        <v>3.2861706983112735E-3</v>
      </c>
      <c r="N21" s="485"/>
      <c r="O21" s="267" t="s">
        <v>44</v>
      </c>
      <c r="P21" s="179"/>
      <c r="R21" s="192"/>
      <c r="S21" s="192"/>
      <c r="T21" s="192"/>
      <c r="U21" s="192"/>
      <c r="V21" s="192"/>
      <c r="W21" s="192"/>
    </row>
    <row r="22" spans="1:23" ht="17">
      <c r="C22" s="718">
        <v>9052</v>
      </c>
      <c r="D22" s="770"/>
      <c r="E22" s="627">
        <v>52</v>
      </c>
      <c r="F22" s="628" t="s">
        <v>431</v>
      </c>
      <c r="G22" s="673" t="s">
        <v>424</v>
      </c>
      <c r="H22" s="672"/>
      <c r="I22" s="672"/>
      <c r="J22" s="482">
        <f t="shared" ref="J22" si="5">IF(H22=0,0,E22/SUM(H22+I22))</f>
        <v>0</v>
      </c>
      <c r="K22" s="483">
        <f>SUMIF('1.3-Basis ruimtestaat'!L:L,C22,'1.3-Basis ruimtestaat'!J:J)</f>
        <v>29</v>
      </c>
      <c r="L22" s="483">
        <f>SUMIF('1.3-Basis ruimtestaat'!L:L,C22,'1.3-Basis ruimtestaat'!K:K)</f>
        <v>0</v>
      </c>
      <c r="M22" s="484">
        <f t="shared" si="1"/>
        <v>1.0588772250114103E-2</v>
      </c>
      <c r="N22" s="485"/>
      <c r="O22" s="267" t="s">
        <v>44</v>
      </c>
      <c r="P22" s="179"/>
      <c r="R22" s="192"/>
      <c r="S22" s="192"/>
      <c r="T22" s="192"/>
      <c r="U22" s="192"/>
      <c r="V22" s="192"/>
      <c r="W22" s="192"/>
    </row>
    <row r="23" spans="1:23" ht="17">
      <c r="C23" s="718">
        <v>9255</v>
      </c>
      <c r="D23" s="770"/>
      <c r="E23" s="627">
        <v>255</v>
      </c>
      <c r="F23" s="628" t="s">
        <v>431</v>
      </c>
      <c r="G23" s="673" t="s">
        <v>423</v>
      </c>
      <c r="H23" s="672"/>
      <c r="I23" s="672"/>
      <c r="J23" s="482">
        <f t="shared" si="2"/>
        <v>0</v>
      </c>
      <c r="K23" s="483">
        <f>SUMIF('1.3-Basis ruimtestaat'!L:L,C23,'1.3-Basis ruimtestaat'!J:J)</f>
        <v>23</v>
      </c>
      <c r="L23" s="483">
        <f>SUMIF('1.3-Basis ruimtestaat'!L:L,C23,'1.3-Basis ruimtestaat'!K:K)</f>
        <v>0</v>
      </c>
      <c r="M23" s="484">
        <f t="shared" si="1"/>
        <v>8.3979917845732541E-3</v>
      </c>
      <c r="N23" s="485"/>
      <c r="O23" s="267" t="s">
        <v>44</v>
      </c>
      <c r="P23" s="179"/>
      <c r="R23" s="192"/>
      <c r="S23" s="192"/>
      <c r="T23" s="192"/>
      <c r="U23" s="192"/>
      <c r="V23" s="192"/>
      <c r="W23" s="192"/>
    </row>
    <row r="24" spans="1:23" ht="17">
      <c r="C24" s="718">
        <v>10255</v>
      </c>
      <c r="D24" s="770"/>
      <c r="E24" s="627">
        <v>255</v>
      </c>
      <c r="F24" s="628" t="s">
        <v>422</v>
      </c>
      <c r="G24" s="673" t="s">
        <v>423</v>
      </c>
      <c r="H24" s="672"/>
      <c r="I24" s="672"/>
      <c r="J24" s="482">
        <f t="shared" si="2"/>
        <v>0</v>
      </c>
      <c r="K24" s="483">
        <f>SUMIF('1.3-Basis ruimtestaat'!L:L,C24,'1.3-Basis ruimtestaat'!J:J)</f>
        <v>3</v>
      </c>
      <c r="L24" s="483"/>
      <c r="M24" s="484">
        <f t="shared" si="1"/>
        <v>1.0953902327704244E-3</v>
      </c>
      <c r="N24" s="485"/>
      <c r="O24" s="267" t="s">
        <v>44</v>
      </c>
      <c r="P24" s="179"/>
      <c r="R24" s="192"/>
      <c r="S24" s="192"/>
      <c r="T24" s="192"/>
      <c r="U24" s="192"/>
      <c r="V24" s="192"/>
      <c r="W24" s="192"/>
    </row>
    <row r="25" spans="1:23" ht="17">
      <c r="C25" s="782">
        <v>13200</v>
      </c>
      <c r="D25" s="783"/>
      <c r="E25" s="784">
        <v>200</v>
      </c>
      <c r="F25" s="785" t="s">
        <v>692</v>
      </c>
      <c r="G25" s="786" t="s">
        <v>693</v>
      </c>
      <c r="H25" s="672"/>
      <c r="I25" s="672"/>
      <c r="J25" s="482">
        <f t="shared" si="2"/>
        <v>0</v>
      </c>
      <c r="K25" s="781" t="s">
        <v>694</v>
      </c>
      <c r="L25" s="483"/>
      <c r="M25" s="484"/>
      <c r="N25" s="485"/>
      <c r="O25" s="267"/>
      <c r="P25" s="179"/>
      <c r="R25" s="192"/>
      <c r="S25" s="192"/>
      <c r="T25" s="192"/>
      <c r="U25" s="192"/>
      <c r="V25" s="192"/>
      <c r="W25" s="192"/>
    </row>
    <row r="26" spans="1:23" ht="17">
      <c r="C26" s="782">
        <v>14200</v>
      </c>
      <c r="D26" s="783"/>
      <c r="E26" s="784">
        <v>200</v>
      </c>
      <c r="F26" s="785" t="s">
        <v>681</v>
      </c>
      <c r="G26" s="786" t="s">
        <v>693</v>
      </c>
      <c r="H26" s="672"/>
      <c r="I26" s="672"/>
      <c r="J26" s="482"/>
      <c r="K26" s="781" t="s">
        <v>694</v>
      </c>
      <c r="L26" s="483"/>
      <c r="M26" s="484"/>
      <c r="N26" s="485"/>
      <c r="O26" s="267"/>
      <c r="P26" s="179"/>
      <c r="R26" s="192"/>
      <c r="S26" s="192"/>
      <c r="T26" s="192"/>
      <c r="U26" s="192"/>
      <c r="V26" s="192"/>
      <c r="W26" s="192"/>
    </row>
    <row r="27" spans="1:23" ht="17">
      <c r="C27" s="717"/>
      <c r="D27" s="192"/>
      <c r="E27" s="627"/>
      <c r="F27" s="628"/>
      <c r="G27" s="673"/>
      <c r="H27" s="673"/>
      <c r="I27" s="673"/>
      <c r="J27" s="482"/>
      <c r="K27" s="483"/>
      <c r="L27" s="483"/>
      <c r="M27" s="484"/>
      <c r="N27" s="485"/>
      <c r="O27" s="267"/>
      <c r="P27" s="179"/>
      <c r="R27" s="192"/>
      <c r="S27" s="192"/>
      <c r="T27" s="192"/>
      <c r="U27" s="192"/>
      <c r="V27" s="192"/>
      <c r="W27" s="192"/>
    </row>
    <row r="28" spans="1:23" ht="17">
      <c r="C28" s="717"/>
      <c r="D28" s="192"/>
      <c r="E28" s="627"/>
      <c r="F28" s="628"/>
      <c r="G28" s="673"/>
      <c r="H28" s="673"/>
      <c r="I28" s="673"/>
      <c r="J28" s="482"/>
      <c r="K28" s="483"/>
      <c r="L28" s="483"/>
      <c r="M28" s="484"/>
      <c r="N28" s="485"/>
      <c r="O28" s="267"/>
      <c r="P28" s="179"/>
      <c r="R28" s="192"/>
      <c r="S28" s="192"/>
      <c r="T28" s="192"/>
      <c r="U28" s="192"/>
      <c r="V28" s="192"/>
      <c r="W28" s="192"/>
    </row>
    <row r="29" spans="1:23" ht="17">
      <c r="B29" s="192"/>
      <c r="C29" s="717" t="s">
        <v>167</v>
      </c>
      <c r="D29" s="626"/>
      <c r="E29" s="627"/>
      <c r="F29" s="628" t="s">
        <v>167</v>
      </c>
      <c r="G29" s="629"/>
      <c r="H29" s="629"/>
      <c r="I29" s="629"/>
      <c r="J29" s="482">
        <f t="shared" ref="J29" si="6">IF(H29=0,0,E29/SUM(H29+I29))</f>
        <v>0</v>
      </c>
      <c r="K29" s="483">
        <f>SUMIF('1.3-Basis ruimtestaat'!L:L,C29,'1.3-Basis ruimtestaat'!J:J)</f>
        <v>0</v>
      </c>
      <c r="L29" s="483">
        <f>SUMIF('1.3-Basis ruimtestaat'!L:L,C29,'1.3-Basis ruimtestaat'!K:K)</f>
        <v>0</v>
      </c>
      <c r="M29" s="484" t="str">
        <f>IF(L29=0,"",L29/$L$35)</f>
        <v/>
      </c>
      <c r="N29" s="485"/>
      <c r="O29" s="267"/>
      <c r="P29" s="179"/>
    </row>
    <row r="30" spans="1:23" ht="17">
      <c r="B30" s="192"/>
      <c r="C30" s="481" t="s">
        <v>425</v>
      </c>
      <c r="D30" s="626"/>
      <c r="E30" s="627"/>
      <c r="F30" s="628" t="s">
        <v>426</v>
      </c>
      <c r="G30" s="629"/>
      <c r="H30" s="629"/>
      <c r="I30" s="629"/>
      <c r="J30" s="482">
        <f t="shared" ref="J30:J32" si="7">IF(H30=0,0,E30/SUM(H30+I30))</f>
        <v>0</v>
      </c>
      <c r="K30" s="483">
        <f>SUMIF('1.3-Basis ruimtestaat'!L:L,C30,'1.3-Basis ruimtestaat'!J:J)</f>
        <v>0</v>
      </c>
      <c r="L30" s="483">
        <f>SUMIF('1.3-Basis ruimtestaat'!L:L,C30,'1.3-Basis ruimtestaat'!K:K)</f>
        <v>0</v>
      </c>
      <c r="M30" s="484" t="str">
        <f>IF(L30=0,"",L30/$L$35)</f>
        <v/>
      </c>
      <c r="N30" s="485"/>
      <c r="O30" s="267"/>
      <c r="P30" s="179"/>
    </row>
    <row r="31" spans="1:23" ht="17">
      <c r="B31" s="192"/>
      <c r="C31" s="702" t="s">
        <v>421</v>
      </c>
      <c r="D31" s="626"/>
      <c r="E31" s="627"/>
      <c r="F31" s="701" t="s">
        <v>421</v>
      </c>
      <c r="G31" s="629"/>
      <c r="H31" s="629"/>
      <c r="I31" s="629"/>
      <c r="J31" s="482">
        <f t="shared" si="7"/>
        <v>0</v>
      </c>
      <c r="K31" s="483"/>
      <c r="L31" s="483">
        <f>SUMIF('1.3-Basis ruimtestaat'!L:L,C31,'1.3-Basis ruimtestaat'!K:K)</f>
        <v>0</v>
      </c>
      <c r="M31" s="484" t="str">
        <f>IF(L31=0,"",L31/$L$35)</f>
        <v/>
      </c>
      <c r="N31" s="485"/>
      <c r="O31" s="267"/>
      <c r="P31" s="179"/>
    </row>
    <row r="32" spans="1:23" ht="17">
      <c r="B32" s="192"/>
      <c r="C32" s="481" t="s">
        <v>509</v>
      </c>
      <c r="D32" s="626"/>
      <c r="E32" s="627"/>
      <c r="F32" s="628" t="s">
        <v>510</v>
      </c>
      <c r="G32" s="629"/>
      <c r="H32" s="629"/>
      <c r="I32" s="629"/>
      <c r="J32" s="482">
        <f t="shared" si="7"/>
        <v>0</v>
      </c>
      <c r="K32" s="483">
        <f>SUMIF('1.3-Basis ruimtestaat'!L:L,C32,'1.3-Basis ruimtestaat'!J:J)</f>
        <v>12</v>
      </c>
      <c r="L32" s="483">
        <f>SUMIF('1.3-Basis ruimtestaat'!L:L,C32,'1.3-Basis ruimtestaat'!K:K)</f>
        <v>224</v>
      </c>
      <c r="M32" s="484">
        <f>IF(L32=0,"",L32/$L$35)</f>
        <v>8.1789137380191695E-2</v>
      </c>
      <c r="N32" s="485"/>
      <c r="O32" s="267"/>
      <c r="P32" s="179"/>
    </row>
    <row r="33" spans="2:16" ht="17">
      <c r="B33" s="192"/>
      <c r="C33" s="261"/>
      <c r="D33" s="261"/>
      <c r="E33" s="262"/>
      <c r="F33" s="263"/>
      <c r="G33" s="264"/>
      <c r="H33" s="265"/>
      <c r="I33" s="265"/>
      <c r="J33" s="266"/>
      <c r="K33" s="257"/>
      <c r="L33" s="258"/>
      <c r="M33" s="259"/>
      <c r="N33" s="260"/>
      <c r="O33" s="267"/>
      <c r="P33" s="179"/>
    </row>
    <row r="34" spans="2:16" ht="17">
      <c r="B34" s="192"/>
      <c r="K34" s="486">
        <f>SUM(K14:K33)</f>
        <v>2514.75</v>
      </c>
      <c r="L34" s="486">
        <f>SUM(L20:L33)</f>
        <v>224</v>
      </c>
      <c r="M34" s="278">
        <f>SUM(M13:M33)</f>
        <v>0.99561843906891845</v>
      </c>
      <c r="N34" s="218"/>
      <c r="O34" s="210"/>
      <c r="P34" s="179"/>
    </row>
    <row r="35" spans="2:16" ht="17">
      <c r="B35" s="192"/>
      <c r="D35" s="219"/>
      <c r="F35" s="220"/>
      <c r="G35" s="180"/>
      <c r="H35" s="181"/>
      <c r="K35" s="221" t="s">
        <v>133</v>
      </c>
      <c r="L35" s="487">
        <f>L34+K34</f>
        <v>2738.75</v>
      </c>
      <c r="O35" s="223"/>
      <c r="P35" s="224"/>
    </row>
    <row r="36" spans="2:16">
      <c r="L36" s="225"/>
      <c r="M36" s="231"/>
      <c r="N36" s="227"/>
      <c r="O36" s="223"/>
      <c r="P36" s="224"/>
    </row>
    <row r="37" spans="2:16">
      <c r="C37" s="228" t="s">
        <v>109</v>
      </c>
      <c r="D37" s="228"/>
      <c r="E37" s="229"/>
      <c r="F37" s="229"/>
      <c r="J37" s="230"/>
      <c r="K37" s="231"/>
    </row>
    <row r="38" spans="2:16">
      <c r="C38" s="229" t="s">
        <v>28</v>
      </c>
      <c r="D38" s="229"/>
      <c r="E38" s="229" t="s">
        <v>31</v>
      </c>
      <c r="J38" s="230"/>
      <c r="K38" s="231"/>
    </row>
    <row r="39" spans="2:16">
      <c r="C39" s="229" t="s">
        <v>39</v>
      </c>
      <c r="D39" s="229"/>
      <c r="E39" s="229" t="s">
        <v>13</v>
      </c>
      <c r="J39" s="230"/>
      <c r="K39" s="231"/>
      <c r="P39" s="234"/>
    </row>
    <row r="40" spans="2:16">
      <c r="C40" s="229" t="s">
        <v>67</v>
      </c>
      <c r="D40" s="229"/>
      <c r="E40" s="229" t="s">
        <v>73</v>
      </c>
      <c r="J40" s="230"/>
      <c r="K40" s="231"/>
      <c r="P40" s="233"/>
    </row>
    <row r="41" spans="2:16">
      <c r="C41" s="229" t="s">
        <v>43</v>
      </c>
      <c r="D41" s="229"/>
      <c r="E41" s="229" t="s">
        <v>86</v>
      </c>
      <c r="J41" s="230"/>
      <c r="K41" s="231"/>
      <c r="P41" s="233"/>
    </row>
    <row r="42" spans="2:16">
      <c r="C42" s="229" t="s">
        <v>36</v>
      </c>
      <c r="D42" s="229"/>
      <c r="E42" s="229" t="s">
        <v>101</v>
      </c>
      <c r="J42" s="230"/>
      <c r="K42" s="231"/>
      <c r="L42" s="226"/>
      <c r="M42" s="235"/>
      <c r="N42" s="236"/>
      <c r="O42" s="233"/>
      <c r="P42" s="233"/>
    </row>
    <row r="43" spans="2:16">
      <c r="C43" s="229" t="s">
        <v>41</v>
      </c>
      <c r="D43" s="229"/>
      <c r="E43" s="229" t="s">
        <v>110</v>
      </c>
      <c r="J43" s="230"/>
      <c r="K43" s="231"/>
      <c r="L43" s="226"/>
      <c r="M43" s="235"/>
      <c r="N43" s="236"/>
      <c r="O43" s="233"/>
      <c r="P43" s="233"/>
    </row>
    <row r="44" spans="2:16">
      <c r="C44" s="229" t="s">
        <v>120</v>
      </c>
      <c r="D44" s="229"/>
      <c r="E44" s="229" t="s">
        <v>122</v>
      </c>
      <c r="J44" s="230"/>
      <c r="K44" s="231"/>
      <c r="L44" s="226"/>
      <c r="M44" s="235"/>
      <c r="N44" s="236"/>
      <c r="O44" s="233"/>
      <c r="P44" s="233"/>
    </row>
    <row r="45" spans="2:16">
      <c r="C45" s="229" t="s">
        <v>121</v>
      </c>
      <c r="D45" s="229"/>
      <c r="E45" s="229" t="s">
        <v>123</v>
      </c>
      <c r="J45" s="230"/>
      <c r="K45" s="231"/>
      <c r="L45" s="226"/>
      <c r="M45" s="235"/>
      <c r="N45" s="236"/>
      <c r="O45" s="233"/>
      <c r="P45" s="233"/>
    </row>
    <row r="46" spans="2:16">
      <c r="C46" s="229" t="s">
        <v>124</v>
      </c>
      <c r="D46" s="229"/>
      <c r="E46" s="229" t="s">
        <v>128</v>
      </c>
      <c r="J46" s="230"/>
      <c r="K46" s="231"/>
      <c r="L46" s="226"/>
      <c r="M46" s="235"/>
      <c r="N46" s="236"/>
      <c r="O46" s="233"/>
      <c r="P46" s="233"/>
    </row>
    <row r="47" spans="2:16">
      <c r="C47" s="229" t="s">
        <v>125</v>
      </c>
      <c r="D47" s="229"/>
      <c r="E47" s="229" t="s">
        <v>339</v>
      </c>
      <c r="J47" s="230"/>
      <c r="K47" s="231"/>
      <c r="L47" s="226"/>
      <c r="M47" s="235"/>
      <c r="N47" s="236"/>
      <c r="O47" s="233"/>
      <c r="P47" s="233"/>
    </row>
    <row r="48" spans="2:16">
      <c r="C48" s="229" t="s">
        <v>83</v>
      </c>
      <c r="D48" s="229"/>
      <c r="E48" s="229" t="s">
        <v>338</v>
      </c>
      <c r="J48" s="230"/>
      <c r="K48" s="231"/>
      <c r="L48" s="226"/>
      <c r="M48" s="235"/>
      <c r="N48" s="236"/>
      <c r="O48" s="233"/>
      <c r="P48" s="233"/>
    </row>
    <row r="49" spans="3:16" ht="16" thickBot="1">
      <c r="J49" s="230"/>
      <c r="K49" s="231"/>
      <c r="L49" s="226"/>
      <c r="M49" s="235"/>
      <c r="N49" s="236"/>
      <c r="O49" s="233"/>
      <c r="P49" s="233"/>
    </row>
    <row r="50" spans="3:16">
      <c r="C50" s="268"/>
      <c r="D50" s="268"/>
      <c r="E50" s="269"/>
      <c r="F50" s="270"/>
      <c r="G50" s="271"/>
      <c r="H50" s="272"/>
      <c r="I50" s="272"/>
      <c r="J50" s="273"/>
      <c r="K50" s="274"/>
      <c r="L50" s="275"/>
      <c r="M50" s="271"/>
      <c r="N50" s="276"/>
      <c r="O50" s="277"/>
    </row>
  </sheetData>
  <autoFilter ref="C12:O32" xr:uid="{00000000-0001-0000-0400-000000000000}"/>
  <phoneticPr fontId="9"/>
  <conditionalFormatting sqref="H14:I26">
    <cfRule type="cellIs" dxfId="122" priority="2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A8 A17" xr:uid="{00000000-0002-0000-0400-000000000000}"/>
  </dataValidations>
  <printOptions horizontalCentered="1" gridLinesSet="0"/>
  <pageMargins left="0.19685039370078741" right="0.19685039370078741" top="0.39370078740157483" bottom="0.39370078740157483" header="0.39370078740157483" footer="0.19685039370078741"/>
  <pageSetup paperSize="9" scale="59" orientation="landscape"/>
  <headerFooter>
    <oddHeader>&amp;L&amp;C&amp;R</oddHeader>
    <oddFooter>&amp;L&amp;"Verdana,Standaard"&amp;K000000&amp;F-&amp;A&amp;R&amp;"Verdana,Standaard"&amp;K000000printversie &amp;D</oddFooter>
  </headerFooter>
  <picture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AD109"/>
  <sheetViews>
    <sheetView showGridLines="0" showRowColHeaders="0" showZeros="0" showOutlineSymbols="0" topLeftCell="B1" zoomScale="129" zoomScaleNormal="129" zoomScaleSheetLayoutView="65" zoomScalePageLayoutView="90" workbookViewId="0">
      <selection activeCell="B1" sqref="B1"/>
    </sheetView>
  </sheetViews>
  <sheetFormatPr baseColWidth="10" defaultColWidth="8.83203125" defaultRowHeight="16" customHeight="1"/>
  <cols>
    <col min="1" max="1" width="8.6640625" hidden="1" customWidth="1"/>
    <col min="2" max="2" width="20.6640625" customWidth="1"/>
    <col min="3" max="3" width="13" customWidth="1"/>
    <col min="4" max="4" width="19.33203125" customWidth="1"/>
    <col min="5" max="5" width="13.33203125" bestFit="1" customWidth="1"/>
    <col min="6" max="6" width="13" customWidth="1"/>
    <col min="7" max="7" width="32.6640625" bestFit="1" customWidth="1"/>
    <col min="8" max="8" width="46.33203125" bestFit="1" customWidth="1"/>
    <col min="9" max="9" width="22" bestFit="1" customWidth="1"/>
    <col min="10" max="11" width="10.83203125" customWidth="1"/>
    <col min="12" max="13" width="21.83203125" bestFit="1" customWidth="1"/>
    <col min="14" max="14" width="21.83203125" customWidth="1"/>
    <col min="15" max="15" width="16.6640625" bestFit="1" customWidth="1"/>
    <col min="16" max="16" width="11" customWidth="1"/>
    <col min="17" max="17" width="13.6640625" customWidth="1"/>
    <col min="18" max="23" width="14.33203125" customWidth="1"/>
    <col min="24" max="24" width="9.83203125" customWidth="1"/>
    <col min="25" max="25" width="35.33203125" bestFit="1" customWidth="1"/>
    <col min="26" max="26" width="24.33203125" bestFit="1" customWidth="1"/>
    <col min="27" max="27" width="19" bestFit="1" customWidth="1"/>
    <col min="28" max="28" width="7.33203125" customWidth="1"/>
    <col min="29" max="29" width="6.33203125" hidden="1" customWidth="1"/>
    <col min="30" max="30" width="10.1640625" hidden="1" customWidth="1"/>
    <col min="31" max="31" width="11.6640625" customWidth="1"/>
    <col min="32" max="32" width="12" customWidth="1"/>
    <col min="33" max="33" width="20" customWidth="1"/>
  </cols>
  <sheetData>
    <row r="1" spans="1:30" s="3" customFormat="1" ht="9" customHeight="1" thickBot="1">
      <c r="A1" s="699"/>
      <c r="B1" s="30"/>
      <c r="C1" s="30"/>
      <c r="D1" s="30"/>
      <c r="E1" s="30"/>
      <c r="F1" s="30"/>
      <c r="G1" s="30"/>
      <c r="H1" s="30"/>
      <c r="I1" s="542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92"/>
      <c r="X1" s="92"/>
      <c r="Y1" s="92"/>
      <c r="Z1" s="92"/>
      <c r="AA1" s="92"/>
    </row>
    <row r="2" spans="1:30" s="3" customFormat="1" ht="8" customHeight="1">
      <c r="A2" s="699"/>
      <c r="B2" s="95"/>
      <c r="C2" s="95"/>
      <c r="D2" s="95"/>
      <c r="E2" s="95"/>
      <c r="F2" s="95"/>
      <c r="G2" s="95"/>
      <c r="H2" s="95"/>
      <c r="I2" s="543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2"/>
      <c r="X2" s="92"/>
      <c r="Y2" s="92"/>
      <c r="Z2" s="92"/>
      <c r="AA2" s="92"/>
    </row>
    <row r="3" spans="1:30" s="179" customFormat="1" ht="15">
      <c r="C3" s="180"/>
      <c r="D3" s="180"/>
      <c r="E3" s="181"/>
      <c r="F3" s="182"/>
      <c r="G3" s="183"/>
      <c r="H3" s="545"/>
      <c r="I3" s="184"/>
      <c r="J3" s="185"/>
      <c r="K3" s="186"/>
      <c r="L3" s="182"/>
      <c r="M3" s="187"/>
      <c r="N3" s="187"/>
    </row>
    <row r="4" spans="1:30" s="229" customFormat="1" ht="18" customHeight="1">
      <c r="A4" s="280"/>
      <c r="B4" s="280"/>
      <c r="C4" s="281"/>
      <c r="D4" s="293" t="str">
        <f>'1.2-Kengetal'!C4</f>
        <v>Omschrijving blad</v>
      </c>
      <c r="E4" s="294"/>
      <c r="F4" s="346" t="s">
        <v>432</v>
      </c>
      <c r="G4" s="295"/>
      <c r="H4" s="546"/>
      <c r="I4" s="284"/>
      <c r="J4" s="287"/>
      <c r="K4" s="287"/>
      <c r="L4" s="288"/>
      <c r="M4" s="284"/>
      <c r="N4" s="284"/>
      <c r="O4" s="287"/>
      <c r="P4" s="287"/>
      <c r="Q4" s="287"/>
      <c r="R4" s="289"/>
      <c r="S4" s="290"/>
      <c r="T4" s="291"/>
      <c r="U4" s="292"/>
      <c r="V4" s="292"/>
      <c r="W4" s="291"/>
      <c r="X4" s="296"/>
      <c r="Y4" s="297"/>
      <c r="Z4" s="284"/>
      <c r="AA4" s="280"/>
    </row>
    <row r="5" spans="1:30" s="229" customFormat="1" ht="18" customHeight="1">
      <c r="A5" s="280"/>
      <c r="B5" s="280"/>
      <c r="C5" s="281"/>
      <c r="D5" s="189" t="s">
        <v>81</v>
      </c>
      <c r="E5" s="280"/>
      <c r="F5" s="345" t="str">
        <f>Voorblad!$E$16</f>
        <v>Gemeente Landsmeer</v>
      </c>
      <c r="G5" s="295"/>
      <c r="H5" s="547"/>
      <c r="I5" s="284"/>
      <c r="J5" s="287"/>
      <c r="K5" s="287"/>
      <c r="L5" s="288"/>
      <c r="M5" s="284"/>
      <c r="N5" s="284"/>
      <c r="O5" s="284"/>
      <c r="P5" s="288"/>
      <c r="Q5" s="288"/>
      <c r="R5" s="289"/>
      <c r="S5" s="290"/>
      <c r="T5" s="291"/>
      <c r="U5" s="292"/>
      <c r="V5" s="292"/>
      <c r="W5" s="298"/>
      <c r="X5" s="296"/>
      <c r="Y5" s="297"/>
      <c r="Z5" s="284"/>
      <c r="AA5" s="280"/>
    </row>
    <row r="6" spans="1:30" s="229" customFormat="1" ht="18" customHeight="1">
      <c r="A6" s="280"/>
      <c r="B6" s="280"/>
      <c r="C6" s="281"/>
      <c r="D6" s="189" t="s">
        <v>30</v>
      </c>
      <c r="E6" s="280"/>
      <c r="F6" s="345" t="str">
        <f>'1.0-Contractblad'!$E$7</f>
        <v>Raadhuisstraat 1 te Landsmeer</v>
      </c>
      <c r="G6" s="295"/>
      <c r="H6" s="299"/>
      <c r="I6" s="523" t="s">
        <v>152</v>
      </c>
      <c r="J6" s="300"/>
      <c r="K6" s="301"/>
      <c r="L6" s="288"/>
      <c r="M6" s="284"/>
      <c r="N6" s="759"/>
      <c r="O6" s="284"/>
      <c r="P6" s="302"/>
      <c r="Q6" s="302"/>
      <c r="R6" s="303"/>
      <c r="S6" s="290"/>
      <c r="T6" s="291"/>
      <c r="U6" s="292"/>
      <c r="V6" s="292"/>
      <c r="W6" s="291"/>
      <c r="X6" s="296"/>
      <c r="Y6" s="297"/>
      <c r="Z6" s="284"/>
      <c r="AA6" s="280"/>
    </row>
    <row r="7" spans="1:30" s="229" customFormat="1" ht="18" customHeight="1" thickBot="1">
      <c r="A7" s="280"/>
      <c r="B7" s="280"/>
      <c r="C7" s="281"/>
      <c r="D7" s="189" t="s">
        <v>108</v>
      </c>
      <c r="E7" s="280"/>
      <c r="F7" s="199" t="str">
        <f>Voorblad!$E$24</f>
        <v xml:space="preserve">1200-73-2025 - Versie 1.0 </v>
      </c>
      <c r="G7" s="295"/>
      <c r="H7" s="299"/>
      <c r="I7" s="544"/>
      <c r="J7" s="561" t="s">
        <v>306</v>
      </c>
      <c r="K7" s="287"/>
      <c r="L7" s="288"/>
      <c r="M7" s="284"/>
      <c r="N7" s="759"/>
      <c r="O7" s="284"/>
      <c r="P7" s="302"/>
      <c r="Q7" s="302"/>
      <c r="R7" s="303"/>
      <c r="S7" s="290"/>
      <c r="T7" s="291"/>
      <c r="U7" s="292"/>
      <c r="V7" s="292"/>
      <c r="W7" s="291"/>
      <c r="X7" s="296"/>
      <c r="Y7" s="297"/>
      <c r="Z7" s="284"/>
      <c r="AA7" s="280"/>
    </row>
    <row r="8" spans="1:30" s="229" customFormat="1" ht="18" customHeight="1">
      <c r="A8" s="280"/>
      <c r="B8" s="280"/>
      <c r="C8" s="281"/>
      <c r="D8" s="189" t="s">
        <v>137</v>
      </c>
      <c r="E8" s="280"/>
      <c r="F8" s="204" t="str">
        <f ca="1">Voorblad!$E$26</f>
        <v>Calculatiemodel Gemeente Landsmeer Perceel 1 V3.0 Invul doc Wijziging bijgehouden</v>
      </c>
      <c r="G8" s="295"/>
      <c r="H8" s="299"/>
      <c r="I8" s="299"/>
      <c r="J8" s="299"/>
      <c r="K8" s="299"/>
      <c r="L8" s="288"/>
      <c r="M8" s="284"/>
      <c r="N8" s="469"/>
      <c r="O8" s="284"/>
      <c r="P8" s="302"/>
      <c r="Q8" s="302"/>
      <c r="R8" s="303"/>
      <c r="S8" s="290"/>
      <c r="T8" s="291"/>
      <c r="U8" s="292"/>
      <c r="V8" s="292"/>
      <c r="W8" s="291"/>
      <c r="X8" s="296"/>
      <c r="Y8" s="297"/>
      <c r="Z8" s="284"/>
      <c r="AA8" s="280"/>
    </row>
    <row r="9" spans="1:30" s="229" customFormat="1" ht="18" customHeight="1">
      <c r="A9" s="280"/>
      <c r="B9" s="280"/>
      <c r="C9" s="281"/>
      <c r="D9" s="189" t="s">
        <v>79</v>
      </c>
      <c r="E9" s="280"/>
      <c r="F9" s="347" t="str">
        <f>Voorblad!$E$19</f>
        <v>[Naam Organisatie]</v>
      </c>
      <c r="G9" s="304"/>
      <c r="H9" s="299"/>
      <c r="I9" s="299"/>
      <c r="J9" s="299"/>
      <c r="K9" s="299"/>
      <c r="L9" s="288"/>
      <c r="M9" s="284"/>
      <c r="N9" s="284"/>
      <c r="O9" s="284"/>
      <c r="P9" s="302"/>
      <c r="Q9" s="302"/>
      <c r="R9" s="305"/>
      <c r="S9" s="305"/>
      <c r="T9" s="305"/>
      <c r="U9" s="292"/>
      <c r="V9" s="292"/>
      <c r="W9" s="291"/>
      <c r="X9" s="296"/>
      <c r="Y9" s="297"/>
      <c r="Z9" s="284"/>
      <c r="AA9" s="280"/>
    </row>
    <row r="10" spans="1:30" s="229" customFormat="1" ht="18" customHeight="1">
      <c r="A10" s="280"/>
      <c r="B10" s="280"/>
      <c r="C10" s="281"/>
      <c r="D10" s="189" t="s">
        <v>5</v>
      </c>
      <c r="E10" s="280"/>
      <c r="F10" s="824">
        <f>Voorblad!$E$22</f>
        <v>46023</v>
      </c>
      <c r="G10" s="824"/>
      <c r="H10" s="306"/>
      <c r="I10" s="280"/>
      <c r="J10" s="287"/>
      <c r="K10" s="287"/>
      <c r="L10" s="522"/>
      <c r="M10" s="284"/>
      <c r="N10" s="284"/>
      <c r="O10" s="284"/>
      <c r="P10" s="302"/>
      <c r="Q10" s="302"/>
      <c r="R10" s="303"/>
      <c r="S10" s="290"/>
      <c r="T10" s="291"/>
      <c r="U10" s="292"/>
      <c r="V10" s="292"/>
      <c r="W10" s="291"/>
      <c r="Y10" s="297"/>
      <c r="Z10" s="284"/>
      <c r="AA10" s="280"/>
    </row>
    <row r="11" spans="1:30" s="229" customFormat="1" ht="15">
      <c r="A11" s="280"/>
      <c r="B11" s="280"/>
      <c r="C11" s="281"/>
      <c r="D11" s="282"/>
      <c r="E11" s="283"/>
      <c r="F11" s="284"/>
      <c r="G11" s="285"/>
      <c r="H11" s="286"/>
      <c r="I11" s="284"/>
      <c r="J11" s="287"/>
      <c r="K11" s="287"/>
      <c r="L11" s="288"/>
      <c r="M11" s="284"/>
      <c r="N11" s="284"/>
      <c r="O11" s="284"/>
      <c r="P11" s="302"/>
      <c r="Q11" s="302"/>
      <c r="R11" s="303"/>
      <c r="S11" s="290"/>
      <c r="T11" s="291"/>
      <c r="U11" s="292"/>
      <c r="V11" s="292"/>
      <c r="W11" s="291"/>
      <c r="X11" s="285"/>
      <c r="Y11" s="297"/>
      <c r="Z11" s="284"/>
      <c r="AA11" s="280"/>
    </row>
    <row r="12" spans="1:30" s="331" customFormat="1" ht="52" customHeight="1">
      <c r="A12" s="700" t="s">
        <v>420</v>
      </c>
      <c r="B12" s="168" t="s">
        <v>293</v>
      </c>
      <c r="C12" s="323" t="s">
        <v>294</v>
      </c>
      <c r="D12" s="166" t="s">
        <v>241</v>
      </c>
      <c r="E12" s="167" t="s">
        <v>22</v>
      </c>
      <c r="F12" s="324" t="s">
        <v>265</v>
      </c>
      <c r="G12" s="166" t="s">
        <v>112</v>
      </c>
      <c r="H12" s="325" t="s">
        <v>50</v>
      </c>
      <c r="I12" s="168" t="s">
        <v>91</v>
      </c>
      <c r="J12" s="253" t="s">
        <v>74</v>
      </c>
      <c r="K12" s="253" t="s">
        <v>47</v>
      </c>
      <c r="L12" s="326" t="s">
        <v>209</v>
      </c>
      <c r="M12" s="326" t="s">
        <v>512</v>
      </c>
      <c r="N12" s="326" t="s">
        <v>518</v>
      </c>
      <c r="O12" s="327" t="s">
        <v>21</v>
      </c>
      <c r="P12" s="326" t="s">
        <v>213</v>
      </c>
      <c r="Q12" s="326" t="s">
        <v>195</v>
      </c>
      <c r="R12" s="328" t="s">
        <v>206</v>
      </c>
      <c r="S12" s="328" t="s">
        <v>205</v>
      </c>
      <c r="T12" s="328" t="s">
        <v>215</v>
      </c>
      <c r="U12" s="329" t="s">
        <v>207</v>
      </c>
      <c r="V12" s="327" t="s">
        <v>204</v>
      </c>
      <c r="W12" s="327" t="s">
        <v>211</v>
      </c>
      <c r="X12" s="167" t="s">
        <v>64</v>
      </c>
      <c r="Y12" s="330" t="s">
        <v>48</v>
      </c>
      <c r="Z12" s="168" t="s">
        <v>208</v>
      </c>
      <c r="AA12" s="168" t="s">
        <v>295</v>
      </c>
    </row>
    <row r="13" spans="1:30" s="173" customFormat="1" ht="7" customHeight="1">
      <c r="A13" s="149">
        <v>1</v>
      </c>
      <c r="B13" s="730" t="s">
        <v>302</v>
      </c>
      <c r="C13" s="729"/>
      <c r="D13" s="693"/>
      <c r="E13" s="694"/>
      <c r="F13" s="695"/>
      <c r="G13" s="696"/>
      <c r="H13" s="697"/>
      <c r="I13" s="698"/>
      <c r="J13" s="698"/>
      <c r="K13" s="698"/>
      <c r="L13" s="698"/>
      <c r="M13" s="698"/>
      <c r="N13" s="698"/>
      <c r="O13" s="698"/>
      <c r="P13" s="698"/>
      <c r="Q13" s="698"/>
      <c r="R13" s="698"/>
      <c r="S13" s="305">
        <f t="shared" ref="S13:S14" si="0">V13*J13*Q13</f>
        <v>0</v>
      </c>
      <c r="T13" s="305">
        <f t="shared" ref="T13:T14" si="1">W13*J13*P13</f>
        <v>0</v>
      </c>
      <c r="U13" s="698"/>
      <c r="V13" s="698"/>
      <c r="W13" s="698"/>
      <c r="X13" s="698"/>
      <c r="Y13" s="698"/>
      <c r="Z13" s="698"/>
      <c r="AA13" s="698"/>
    </row>
    <row r="14" spans="1:30" s="331" customFormat="1" ht="17">
      <c r="A14" s="504">
        <v>2</v>
      </c>
      <c r="B14" s="720"/>
      <c r="C14" s="756"/>
      <c r="D14" s="721" t="s">
        <v>659</v>
      </c>
      <c r="E14" s="764" t="s">
        <v>527</v>
      </c>
      <c r="F14" s="765" t="s">
        <v>433</v>
      </c>
      <c r="G14" s="721" t="s">
        <v>528</v>
      </c>
      <c r="H14" s="722" t="str">
        <f t="shared" ref="H14:H78" si="2">IF($L14="",0,VLOOKUP($L14,Kengetal,4,FALSE))</f>
        <v>entree, gang, hal, kleedruimte, kopieer</v>
      </c>
      <c r="I14" s="766" t="s">
        <v>661</v>
      </c>
      <c r="J14" s="767">
        <v>90</v>
      </c>
      <c r="K14" s="767"/>
      <c r="L14" s="717">
        <v>3255</v>
      </c>
      <c r="M14" s="764"/>
      <c r="N14" s="764"/>
      <c r="O14" s="768">
        <f t="shared" ref="O14:O78" si="3">VLOOKUP(L14,Kengetal,3,FALSE)+VLOOKUP(M14,Kengetal,3,FALSE)</f>
        <v>255</v>
      </c>
      <c r="P14" s="723">
        <v>1</v>
      </c>
      <c r="Q14" s="723">
        <v>1</v>
      </c>
      <c r="R14" s="305">
        <f t="shared" ref="R14" si="4">U14*J14*P14</f>
        <v>0</v>
      </c>
      <c r="S14" s="305">
        <f t="shared" si="0"/>
        <v>0</v>
      </c>
      <c r="T14" s="305">
        <f t="shared" si="1"/>
        <v>0</v>
      </c>
      <c r="U14" s="725">
        <f t="shared" ref="U14:U78" si="5">IF($L14=0,0,VLOOKUP($L14,Kengetal,6,FALSE))</f>
        <v>0</v>
      </c>
      <c r="V14" s="725">
        <f t="shared" ref="V14:V45" si="6">IF($L14=0,0,VLOOKUP($L14,Kengetal,7,FALSE))</f>
        <v>0</v>
      </c>
      <c r="W14" s="725">
        <f t="shared" ref="W14:W78" si="7">IF($M14=0,0,VLOOKUP($M14,Kengetal,6,FALSE))</f>
        <v>0</v>
      </c>
      <c r="X14" s="724" t="str">
        <f t="shared" ref="X14:X78" si="8">IF(L14="","",VLOOKUP(L14,Kengetal,13,FALSE))</f>
        <v>V</v>
      </c>
      <c r="Y14" s="726"/>
      <c r="Z14" s="727">
        <f>(R14+S14+T14)*'1.0-Contractblad'!$N$35</f>
        <v>0</v>
      </c>
      <c r="AA14" s="728">
        <f ca="1">VLOOKUP(D14,'1.1a-Jaarprijzen'!$B$51:$Q$88,16,FALSE)*J14</f>
        <v>0</v>
      </c>
      <c r="AC14" s="502">
        <f t="shared" ref="AC14" si="9">J14*O14</f>
        <v>22950</v>
      </c>
      <c r="AD14" s="502" t="str">
        <f t="shared" ref="AD14" si="10">CONCATENATE(L14,"-",O14)</f>
        <v>3255-255</v>
      </c>
    </row>
    <row r="15" spans="1:30" s="502" customFormat="1" ht="15">
      <c r="A15" s="149">
        <v>3</v>
      </c>
      <c r="B15" s="719"/>
      <c r="C15" s="757"/>
      <c r="D15" s="721" t="s">
        <v>659</v>
      </c>
      <c r="E15" s="308" t="s">
        <v>527</v>
      </c>
      <c r="F15" s="309" t="s">
        <v>434</v>
      </c>
      <c r="G15" s="307" t="s">
        <v>529</v>
      </c>
      <c r="H15" s="310" t="str">
        <f t="shared" si="2"/>
        <v>administratieve - vergaderruimte</v>
      </c>
      <c r="I15" s="308" t="s">
        <v>662</v>
      </c>
      <c r="J15" s="311">
        <v>52</v>
      </c>
      <c r="K15" s="311"/>
      <c r="L15" s="312">
        <v>1255</v>
      </c>
      <c r="M15" s="308"/>
      <c r="N15" s="308"/>
      <c r="O15" s="313">
        <f t="shared" si="3"/>
        <v>255</v>
      </c>
      <c r="P15" s="490">
        <v>1</v>
      </c>
      <c r="Q15" s="490">
        <v>1</v>
      </c>
      <c r="R15" s="305">
        <f t="shared" ref="R15:R78" si="11">U15*J15*P15</f>
        <v>0</v>
      </c>
      <c r="S15" s="305">
        <f t="shared" ref="S15:S78" si="12">V15*J15*Q15</f>
        <v>0</v>
      </c>
      <c r="T15" s="305">
        <f t="shared" ref="T15:T78" si="13">W15*J15*P15</f>
        <v>0</v>
      </c>
      <c r="U15" s="725">
        <f t="shared" si="5"/>
        <v>0</v>
      </c>
      <c r="V15" s="725">
        <f t="shared" si="6"/>
        <v>0</v>
      </c>
      <c r="W15" s="725">
        <f t="shared" si="7"/>
        <v>0</v>
      </c>
      <c r="X15" s="315" t="str">
        <f t="shared" si="8"/>
        <v>B</v>
      </c>
      <c r="Y15" s="316"/>
      <c r="Z15" s="727">
        <f>(R15+S15+T15)*'1.0-Contractblad'!$N$35</f>
        <v>0</v>
      </c>
      <c r="AA15" s="728">
        <f ca="1">VLOOKUP(D15,'1.1a-Jaarprijzen'!$B$51:$Q$88,16,FALSE)*J15</f>
        <v>0</v>
      </c>
      <c r="AC15" s="502">
        <f t="shared" ref="AC15" si="14">J15*O15</f>
        <v>13260</v>
      </c>
      <c r="AD15" s="502" t="str">
        <f t="shared" ref="AD15" si="15">CONCATENATE(L15,"-",O15)</f>
        <v>1255-255</v>
      </c>
    </row>
    <row r="16" spans="1:30" s="502" customFormat="1" ht="15">
      <c r="A16" s="504">
        <v>4</v>
      </c>
      <c r="B16" s="343"/>
      <c r="C16" s="344"/>
      <c r="D16" s="721" t="s">
        <v>659</v>
      </c>
      <c r="E16" s="308" t="s">
        <v>527</v>
      </c>
      <c r="F16" s="309" t="s">
        <v>435</v>
      </c>
      <c r="G16" s="307" t="s">
        <v>530</v>
      </c>
      <c r="H16" s="310" t="str">
        <f t="shared" si="2"/>
        <v>administratieve - vergaderruimte</v>
      </c>
      <c r="I16" s="702" t="s">
        <v>662</v>
      </c>
      <c r="J16" s="311">
        <v>21</v>
      </c>
      <c r="K16" s="311"/>
      <c r="L16" s="312">
        <v>1255</v>
      </c>
      <c r="M16" s="308"/>
      <c r="N16" s="308"/>
      <c r="O16" s="313">
        <f t="shared" si="3"/>
        <v>255</v>
      </c>
      <c r="P16" s="490">
        <v>1</v>
      </c>
      <c r="Q16" s="490">
        <v>1</v>
      </c>
      <c r="R16" s="305">
        <f t="shared" si="11"/>
        <v>0</v>
      </c>
      <c r="S16" s="305">
        <f t="shared" si="12"/>
        <v>0</v>
      </c>
      <c r="T16" s="305">
        <f t="shared" si="13"/>
        <v>0</v>
      </c>
      <c r="U16" s="725">
        <f t="shared" si="5"/>
        <v>0</v>
      </c>
      <c r="V16" s="725">
        <f t="shared" si="6"/>
        <v>0</v>
      </c>
      <c r="W16" s="725">
        <f t="shared" si="7"/>
        <v>0</v>
      </c>
      <c r="X16" s="315" t="str">
        <f t="shared" si="8"/>
        <v>B</v>
      </c>
      <c r="Y16" s="316"/>
      <c r="Z16" s="727">
        <f>(R16+S16+T16)*'1.0-Contractblad'!$N$35</f>
        <v>0</v>
      </c>
      <c r="AA16" s="317">
        <f ca="1">VLOOKUP(D16,'1.1a-Jaarprijzen'!$B$51:$Q$88,16,FALSE)*J16</f>
        <v>0</v>
      </c>
      <c r="AC16" s="502">
        <f t="shared" ref="AC16:AC80" si="16">J16*O16</f>
        <v>5355</v>
      </c>
      <c r="AD16" s="502" t="str">
        <f t="shared" ref="AD16:AD80" si="17">CONCATENATE(L16,"-",O16)</f>
        <v>1255-255</v>
      </c>
    </row>
    <row r="17" spans="1:30" s="502" customFormat="1" ht="15">
      <c r="A17" s="149">
        <v>5</v>
      </c>
      <c r="B17" s="343"/>
      <c r="C17" s="344"/>
      <c r="D17" s="721" t="s">
        <v>659</v>
      </c>
      <c r="E17" s="308" t="s">
        <v>527</v>
      </c>
      <c r="F17" s="309" t="s">
        <v>436</v>
      </c>
      <c r="G17" s="307" t="s">
        <v>531</v>
      </c>
      <c r="H17" s="310" t="str">
        <f t="shared" si="2"/>
        <v>administratieve - vergaderruimte</v>
      </c>
      <c r="I17" s="702" t="s">
        <v>662</v>
      </c>
      <c r="J17" s="311">
        <v>64</v>
      </c>
      <c r="K17" s="311"/>
      <c r="L17" s="312">
        <v>1255</v>
      </c>
      <c r="M17" s="308"/>
      <c r="N17" s="308"/>
      <c r="O17" s="313">
        <f t="shared" si="3"/>
        <v>255</v>
      </c>
      <c r="P17" s="490">
        <v>1</v>
      </c>
      <c r="Q17" s="490">
        <v>1</v>
      </c>
      <c r="R17" s="305">
        <f t="shared" si="11"/>
        <v>0</v>
      </c>
      <c r="S17" s="305">
        <f t="shared" si="12"/>
        <v>0</v>
      </c>
      <c r="T17" s="305">
        <f t="shared" si="13"/>
        <v>0</v>
      </c>
      <c r="U17" s="725">
        <f t="shared" si="5"/>
        <v>0</v>
      </c>
      <c r="V17" s="725">
        <f t="shared" si="6"/>
        <v>0</v>
      </c>
      <c r="W17" s="725">
        <f t="shared" si="7"/>
        <v>0</v>
      </c>
      <c r="X17" s="315" t="str">
        <f t="shared" si="8"/>
        <v>B</v>
      </c>
      <c r="Y17" s="316"/>
      <c r="Z17" s="727">
        <f>(R17+S17+T17)*'1.0-Contractblad'!$N$35</f>
        <v>0</v>
      </c>
      <c r="AA17" s="317">
        <f ca="1">VLOOKUP(D17,'1.1a-Jaarprijzen'!$B$51:$Q$88,16,FALSE)*J17</f>
        <v>0</v>
      </c>
      <c r="AC17" s="502">
        <f t="shared" si="16"/>
        <v>16320</v>
      </c>
      <c r="AD17" s="502" t="str">
        <f t="shared" si="17"/>
        <v>1255-255</v>
      </c>
    </row>
    <row r="18" spans="1:30" s="502" customFormat="1" ht="15">
      <c r="A18" s="504">
        <v>6</v>
      </c>
      <c r="B18" s="343"/>
      <c r="C18" s="344"/>
      <c r="D18" s="721" t="s">
        <v>659</v>
      </c>
      <c r="E18" s="308" t="s">
        <v>527</v>
      </c>
      <c r="F18" s="309" t="s">
        <v>437</v>
      </c>
      <c r="G18" s="307" t="s">
        <v>532</v>
      </c>
      <c r="H18" s="310" t="str">
        <f t="shared" si="2"/>
        <v>administratieve - vergaderruimte</v>
      </c>
      <c r="I18" s="702" t="s">
        <v>662</v>
      </c>
      <c r="J18" s="311">
        <v>91</v>
      </c>
      <c r="K18" s="311"/>
      <c r="L18" s="312">
        <v>1255</v>
      </c>
      <c r="M18" s="308"/>
      <c r="N18" s="308"/>
      <c r="O18" s="313">
        <f t="shared" si="3"/>
        <v>255</v>
      </c>
      <c r="P18" s="490">
        <v>1</v>
      </c>
      <c r="Q18" s="490">
        <v>1</v>
      </c>
      <c r="R18" s="305">
        <f t="shared" si="11"/>
        <v>0</v>
      </c>
      <c r="S18" s="305">
        <f t="shared" si="12"/>
        <v>0</v>
      </c>
      <c r="T18" s="305">
        <f t="shared" si="13"/>
        <v>0</v>
      </c>
      <c r="U18" s="725">
        <f t="shared" si="5"/>
        <v>0</v>
      </c>
      <c r="V18" s="725">
        <f t="shared" si="6"/>
        <v>0</v>
      </c>
      <c r="W18" s="725">
        <f t="shared" si="7"/>
        <v>0</v>
      </c>
      <c r="X18" s="315" t="str">
        <f t="shared" si="8"/>
        <v>B</v>
      </c>
      <c r="Y18" s="316"/>
      <c r="Z18" s="727">
        <f>(R18+S18+T18)*'1.0-Contractblad'!$N$35</f>
        <v>0</v>
      </c>
      <c r="AA18" s="317">
        <f ca="1">VLOOKUP(D18,'1.1a-Jaarprijzen'!$B$51:$Q$88,16,FALSE)*J18</f>
        <v>0</v>
      </c>
      <c r="AC18" s="502">
        <f t="shared" si="16"/>
        <v>23205</v>
      </c>
      <c r="AD18" s="502" t="str">
        <f t="shared" si="17"/>
        <v>1255-255</v>
      </c>
    </row>
    <row r="19" spans="1:30" s="502" customFormat="1" ht="15">
      <c r="A19" s="149">
        <v>7</v>
      </c>
      <c r="B19" s="343"/>
      <c r="C19" s="344"/>
      <c r="D19" s="721" t="s">
        <v>659</v>
      </c>
      <c r="E19" s="308" t="s">
        <v>527</v>
      </c>
      <c r="F19" s="309" t="s">
        <v>438</v>
      </c>
      <c r="G19" s="307" t="s">
        <v>533</v>
      </c>
      <c r="H19" s="310" t="str">
        <f t="shared" si="2"/>
        <v>administratieve - vergaderruimte</v>
      </c>
      <c r="I19" s="702" t="s">
        <v>662</v>
      </c>
      <c r="J19" s="311">
        <v>85</v>
      </c>
      <c r="K19" s="311"/>
      <c r="L19" s="312">
        <v>1255</v>
      </c>
      <c r="M19" s="312"/>
      <c r="N19" s="312"/>
      <c r="O19" s="313">
        <f t="shared" si="3"/>
        <v>255</v>
      </c>
      <c r="P19" s="490">
        <v>1</v>
      </c>
      <c r="Q19" s="490">
        <v>1</v>
      </c>
      <c r="R19" s="305">
        <f t="shared" si="11"/>
        <v>0</v>
      </c>
      <c r="S19" s="305">
        <f t="shared" si="12"/>
        <v>0</v>
      </c>
      <c r="T19" s="305">
        <f t="shared" si="13"/>
        <v>0</v>
      </c>
      <c r="U19" s="725">
        <f t="shared" si="5"/>
        <v>0</v>
      </c>
      <c r="V19" s="725">
        <f t="shared" si="6"/>
        <v>0</v>
      </c>
      <c r="W19" s="725">
        <f t="shared" si="7"/>
        <v>0</v>
      </c>
      <c r="X19" s="315" t="str">
        <f t="shared" si="8"/>
        <v>B</v>
      </c>
      <c r="Y19" s="316"/>
      <c r="Z19" s="727">
        <f>(R19+S19+T19)*'1.0-Contractblad'!$N$35</f>
        <v>0</v>
      </c>
      <c r="AA19" s="317">
        <f ca="1">VLOOKUP(D19,'1.1a-Jaarprijzen'!$B$51:$Q$88,16,FALSE)*J19</f>
        <v>0</v>
      </c>
      <c r="AC19" s="502">
        <f t="shared" si="16"/>
        <v>21675</v>
      </c>
      <c r="AD19" s="502" t="str">
        <f t="shared" si="17"/>
        <v>1255-255</v>
      </c>
    </row>
    <row r="20" spans="1:30" s="502" customFormat="1" ht="15">
      <c r="A20" s="504">
        <v>8</v>
      </c>
      <c r="B20" s="343"/>
      <c r="C20" s="344"/>
      <c r="D20" s="721" t="s">
        <v>659</v>
      </c>
      <c r="E20" s="308" t="s">
        <v>527</v>
      </c>
      <c r="F20" s="309" t="s">
        <v>439</v>
      </c>
      <c r="G20" s="307" t="s">
        <v>534</v>
      </c>
      <c r="H20" s="310" t="str">
        <f t="shared" si="2"/>
        <v>administratieve - vergaderruimte</v>
      </c>
      <c r="I20" s="702" t="s">
        <v>662</v>
      </c>
      <c r="J20" s="311">
        <v>20</v>
      </c>
      <c r="K20" s="311"/>
      <c r="L20" s="312">
        <v>1255</v>
      </c>
      <c r="M20" s="308"/>
      <c r="N20" s="308"/>
      <c r="O20" s="313">
        <f t="shared" si="3"/>
        <v>255</v>
      </c>
      <c r="P20" s="490">
        <v>1</v>
      </c>
      <c r="Q20" s="490">
        <v>1</v>
      </c>
      <c r="R20" s="305">
        <f t="shared" si="11"/>
        <v>0</v>
      </c>
      <c r="S20" s="305">
        <f t="shared" si="12"/>
        <v>0</v>
      </c>
      <c r="T20" s="305">
        <f t="shared" si="13"/>
        <v>0</v>
      </c>
      <c r="U20" s="725">
        <f t="shared" si="5"/>
        <v>0</v>
      </c>
      <c r="V20" s="725">
        <f t="shared" si="6"/>
        <v>0</v>
      </c>
      <c r="W20" s="725">
        <f t="shared" si="7"/>
        <v>0</v>
      </c>
      <c r="X20" s="315" t="str">
        <f t="shared" si="8"/>
        <v>B</v>
      </c>
      <c r="Y20" s="316"/>
      <c r="Z20" s="727">
        <f>(R20+S20+T20)*'1.0-Contractblad'!$N$35</f>
        <v>0</v>
      </c>
      <c r="AA20" s="317">
        <f ca="1">VLOOKUP(D20,'1.1a-Jaarprijzen'!$B$51:$Q$88,16,FALSE)*J20</f>
        <v>0</v>
      </c>
      <c r="AC20" s="502">
        <f t="shared" si="16"/>
        <v>5100</v>
      </c>
      <c r="AD20" s="502" t="str">
        <f t="shared" si="17"/>
        <v>1255-255</v>
      </c>
    </row>
    <row r="21" spans="1:30" s="502" customFormat="1" ht="15">
      <c r="A21" s="149">
        <v>9</v>
      </c>
      <c r="B21" s="343"/>
      <c r="C21" s="344"/>
      <c r="D21" s="721" t="s">
        <v>659</v>
      </c>
      <c r="E21" s="308" t="s">
        <v>527</v>
      </c>
      <c r="F21" s="309" t="s">
        <v>535</v>
      </c>
      <c r="G21" s="307" t="s">
        <v>536</v>
      </c>
      <c r="H21" s="310" t="str">
        <f t="shared" si="2"/>
        <v>administratieve - vergaderruimte</v>
      </c>
      <c r="I21" s="702" t="s">
        <v>662</v>
      </c>
      <c r="J21" s="311">
        <v>68</v>
      </c>
      <c r="K21" s="311"/>
      <c r="L21" s="312">
        <v>1255</v>
      </c>
      <c r="M21" s="308"/>
      <c r="N21" s="308"/>
      <c r="O21" s="313">
        <f t="shared" si="3"/>
        <v>255</v>
      </c>
      <c r="P21" s="490">
        <v>1</v>
      </c>
      <c r="Q21" s="490">
        <v>1</v>
      </c>
      <c r="R21" s="305">
        <f t="shared" si="11"/>
        <v>0</v>
      </c>
      <c r="S21" s="305">
        <f t="shared" si="12"/>
        <v>0</v>
      </c>
      <c r="T21" s="305">
        <f t="shared" si="13"/>
        <v>0</v>
      </c>
      <c r="U21" s="725">
        <f t="shared" si="5"/>
        <v>0</v>
      </c>
      <c r="V21" s="725">
        <f t="shared" si="6"/>
        <v>0</v>
      </c>
      <c r="W21" s="725">
        <f t="shared" si="7"/>
        <v>0</v>
      </c>
      <c r="X21" s="315" t="str">
        <f t="shared" si="8"/>
        <v>B</v>
      </c>
      <c r="Y21" s="316"/>
      <c r="Z21" s="727">
        <f>(R21+S21+T21)*'1.0-Contractblad'!$N$35</f>
        <v>0</v>
      </c>
      <c r="AA21" s="317">
        <f ca="1">VLOOKUP(D21,'1.1a-Jaarprijzen'!$B$51:$Q$88,16,FALSE)*J21</f>
        <v>0</v>
      </c>
      <c r="AC21" s="502">
        <f t="shared" si="16"/>
        <v>17340</v>
      </c>
      <c r="AD21" s="502" t="str">
        <f t="shared" si="17"/>
        <v>1255-255</v>
      </c>
    </row>
    <row r="22" spans="1:30" s="502" customFormat="1" ht="15">
      <c r="A22" s="504">
        <v>10</v>
      </c>
      <c r="B22" s="343"/>
      <c r="C22" s="344"/>
      <c r="D22" s="721" t="s">
        <v>659</v>
      </c>
      <c r="E22" s="308" t="s">
        <v>527</v>
      </c>
      <c r="F22" s="309" t="s">
        <v>537</v>
      </c>
      <c r="G22" s="307" t="s">
        <v>538</v>
      </c>
      <c r="H22" s="310" t="str">
        <f t="shared" si="2"/>
        <v>niet van toepassing</v>
      </c>
      <c r="I22" s="702" t="s">
        <v>662</v>
      </c>
      <c r="J22" s="311"/>
      <c r="K22" s="311">
        <v>19</v>
      </c>
      <c r="L22" s="702" t="s">
        <v>509</v>
      </c>
      <c r="M22" s="308"/>
      <c r="N22" s="308"/>
      <c r="O22" s="313">
        <f t="shared" si="3"/>
        <v>0</v>
      </c>
      <c r="P22" s="490">
        <v>1</v>
      </c>
      <c r="Q22" s="490">
        <v>1</v>
      </c>
      <c r="R22" s="305">
        <f t="shared" si="11"/>
        <v>0</v>
      </c>
      <c r="S22" s="305">
        <f t="shared" si="12"/>
        <v>0</v>
      </c>
      <c r="T22" s="305">
        <f t="shared" si="13"/>
        <v>0</v>
      </c>
      <c r="U22" s="725">
        <f t="shared" si="5"/>
        <v>0</v>
      </c>
      <c r="V22" s="725">
        <f t="shared" si="6"/>
        <v>0</v>
      </c>
      <c r="W22" s="725">
        <f t="shared" si="7"/>
        <v>0</v>
      </c>
      <c r="X22" s="315">
        <f t="shared" si="8"/>
        <v>0</v>
      </c>
      <c r="Y22" s="316"/>
      <c r="Z22" s="727">
        <f>(R22+S22+T22)*'1.0-Contractblad'!$N$35</f>
        <v>0</v>
      </c>
      <c r="AA22" s="317">
        <f ca="1">VLOOKUP(D22,'1.1a-Jaarprijzen'!$B$51:$Q$88,16,FALSE)*J22</f>
        <v>0</v>
      </c>
      <c r="AC22" s="502">
        <f t="shared" si="16"/>
        <v>0</v>
      </c>
      <c r="AD22" s="502" t="str">
        <f t="shared" si="17"/>
        <v>nvt-0</v>
      </c>
    </row>
    <row r="23" spans="1:30" s="502" customFormat="1" ht="15">
      <c r="A23" s="149">
        <v>11</v>
      </c>
      <c r="B23" s="343"/>
      <c r="C23" s="344"/>
      <c r="D23" s="721" t="s">
        <v>659</v>
      </c>
      <c r="E23" s="308" t="s">
        <v>527</v>
      </c>
      <c r="F23" s="309" t="s">
        <v>539</v>
      </c>
      <c r="G23" s="307" t="s">
        <v>540</v>
      </c>
      <c r="H23" s="310" t="str">
        <f t="shared" si="2"/>
        <v>lift</v>
      </c>
      <c r="I23" s="702" t="s">
        <v>663</v>
      </c>
      <c r="J23" s="311">
        <v>3</v>
      </c>
      <c r="K23" s="311"/>
      <c r="L23" s="702">
        <v>10255</v>
      </c>
      <c r="M23" s="308"/>
      <c r="N23" s="308"/>
      <c r="O23" s="313">
        <f t="shared" si="3"/>
        <v>255</v>
      </c>
      <c r="P23" s="490">
        <v>1</v>
      </c>
      <c r="Q23" s="490">
        <v>1</v>
      </c>
      <c r="R23" s="305">
        <f t="shared" si="11"/>
        <v>0</v>
      </c>
      <c r="S23" s="305">
        <f t="shared" si="12"/>
        <v>0</v>
      </c>
      <c r="T23" s="305">
        <f t="shared" si="13"/>
        <v>0</v>
      </c>
      <c r="U23" s="725">
        <f t="shared" si="5"/>
        <v>0</v>
      </c>
      <c r="V23" s="725">
        <f t="shared" si="6"/>
        <v>0</v>
      </c>
      <c r="W23" s="725">
        <f t="shared" si="7"/>
        <v>0</v>
      </c>
      <c r="X23" s="315" t="str">
        <f t="shared" si="8"/>
        <v>V</v>
      </c>
      <c r="Y23" s="316"/>
      <c r="Z23" s="727">
        <f>(R23+S23+T23)*'1.0-Contractblad'!$N$35</f>
        <v>0</v>
      </c>
      <c r="AA23" s="317">
        <f ca="1">VLOOKUP(D23,'1.1a-Jaarprijzen'!$B$51:$Q$88,16,FALSE)*J23</f>
        <v>0</v>
      </c>
      <c r="AC23" s="502">
        <f t="shared" si="16"/>
        <v>765</v>
      </c>
      <c r="AD23" s="502" t="str">
        <f t="shared" si="17"/>
        <v>10255-255</v>
      </c>
    </row>
    <row r="24" spans="1:30" s="502" customFormat="1" ht="15">
      <c r="A24" s="504">
        <v>12</v>
      </c>
      <c r="B24" s="343"/>
      <c r="C24" s="344"/>
      <c r="D24" s="721" t="s">
        <v>659</v>
      </c>
      <c r="E24" s="308" t="s">
        <v>527</v>
      </c>
      <c r="F24" s="309" t="s">
        <v>541</v>
      </c>
      <c r="G24" s="307" t="s">
        <v>542</v>
      </c>
      <c r="H24" s="310" t="str">
        <f t="shared" si="2"/>
        <v>gemeenschappelijke ruimte</v>
      </c>
      <c r="I24" s="702" t="s">
        <v>662</v>
      </c>
      <c r="J24" s="311">
        <v>6</v>
      </c>
      <c r="K24" s="311"/>
      <c r="L24" s="702">
        <v>2255</v>
      </c>
      <c r="M24" s="308"/>
      <c r="N24" s="308"/>
      <c r="O24" s="313">
        <f t="shared" si="3"/>
        <v>255</v>
      </c>
      <c r="P24" s="490">
        <v>1</v>
      </c>
      <c r="Q24" s="490">
        <v>1</v>
      </c>
      <c r="R24" s="305">
        <f t="shared" si="11"/>
        <v>0</v>
      </c>
      <c r="S24" s="305">
        <f t="shared" si="12"/>
        <v>0</v>
      </c>
      <c r="T24" s="305">
        <f t="shared" si="13"/>
        <v>0</v>
      </c>
      <c r="U24" s="725">
        <f t="shared" si="5"/>
        <v>0</v>
      </c>
      <c r="V24" s="725">
        <f t="shared" si="6"/>
        <v>0</v>
      </c>
      <c r="W24" s="725">
        <f t="shared" si="7"/>
        <v>0</v>
      </c>
      <c r="X24" s="315" t="str">
        <f t="shared" si="8"/>
        <v>V</v>
      </c>
      <c r="Y24" s="316"/>
      <c r="Z24" s="727">
        <f>(R24+S24+T24)*'1.0-Contractblad'!$N$35</f>
        <v>0</v>
      </c>
      <c r="AA24" s="317">
        <f ca="1">VLOOKUP(D24,'1.1a-Jaarprijzen'!$B$51:$Q$88,16,FALSE)*J24</f>
        <v>0</v>
      </c>
      <c r="AC24" s="502">
        <f t="shared" si="16"/>
        <v>1530</v>
      </c>
      <c r="AD24" s="502" t="str">
        <f t="shared" si="17"/>
        <v>2255-255</v>
      </c>
    </row>
    <row r="25" spans="1:30" s="502" customFormat="1" ht="15">
      <c r="A25" s="149">
        <v>13</v>
      </c>
      <c r="B25" s="343"/>
      <c r="C25" s="344"/>
      <c r="D25" s="721" t="s">
        <v>659</v>
      </c>
      <c r="E25" s="308" t="s">
        <v>527</v>
      </c>
      <c r="F25" s="309" t="s">
        <v>543</v>
      </c>
      <c r="G25" s="307" t="s">
        <v>544</v>
      </c>
      <c r="H25" s="310" t="str">
        <f t="shared" si="2"/>
        <v>entree, gang, hal, kleedruimte, kopieer</v>
      </c>
      <c r="I25" s="702" t="s">
        <v>661</v>
      </c>
      <c r="J25" s="311">
        <v>21</v>
      </c>
      <c r="K25" s="311"/>
      <c r="L25" s="717">
        <v>3255</v>
      </c>
      <c r="M25" s="308"/>
      <c r="N25" s="308"/>
      <c r="O25" s="313">
        <f t="shared" si="3"/>
        <v>255</v>
      </c>
      <c r="P25" s="490">
        <v>1</v>
      </c>
      <c r="Q25" s="490">
        <v>1</v>
      </c>
      <c r="R25" s="305">
        <f t="shared" si="11"/>
        <v>0</v>
      </c>
      <c r="S25" s="305">
        <f t="shared" si="12"/>
        <v>0</v>
      </c>
      <c r="T25" s="305">
        <f t="shared" si="13"/>
        <v>0</v>
      </c>
      <c r="U25" s="725">
        <f t="shared" si="5"/>
        <v>0</v>
      </c>
      <c r="V25" s="725">
        <f t="shared" si="6"/>
        <v>0</v>
      </c>
      <c r="W25" s="725">
        <f t="shared" si="7"/>
        <v>0</v>
      </c>
      <c r="X25" s="315" t="str">
        <f t="shared" si="8"/>
        <v>V</v>
      </c>
      <c r="Y25" s="316"/>
      <c r="Z25" s="727">
        <f>(R25+S25+T25)*'1.0-Contractblad'!$N$35</f>
        <v>0</v>
      </c>
      <c r="AA25" s="317">
        <f ca="1">VLOOKUP(D25,'1.1a-Jaarprijzen'!$B$51:$Q$88,16,FALSE)*J25</f>
        <v>0</v>
      </c>
      <c r="AC25" s="502">
        <f t="shared" si="16"/>
        <v>5355</v>
      </c>
      <c r="AD25" s="502" t="str">
        <f t="shared" si="17"/>
        <v>3255-255</v>
      </c>
    </row>
    <row r="26" spans="1:30" s="502" customFormat="1" ht="15">
      <c r="A26" s="504">
        <v>14</v>
      </c>
      <c r="B26" s="343"/>
      <c r="C26" s="344"/>
      <c r="D26" s="721" t="s">
        <v>659</v>
      </c>
      <c r="E26" s="308" t="s">
        <v>527</v>
      </c>
      <c r="F26" s="309" t="s">
        <v>545</v>
      </c>
      <c r="G26" s="307" t="s">
        <v>546</v>
      </c>
      <c r="H26" s="310" t="str">
        <f t="shared" si="2"/>
        <v>entree, gang, hal, kleedruimte, kopieer</v>
      </c>
      <c r="I26" s="702" t="s">
        <v>664</v>
      </c>
      <c r="J26" s="311">
        <v>3</v>
      </c>
      <c r="K26" s="311"/>
      <c r="L26" s="717">
        <v>3255</v>
      </c>
      <c r="M26" s="308"/>
      <c r="N26" s="308"/>
      <c r="O26" s="313">
        <f t="shared" si="3"/>
        <v>255</v>
      </c>
      <c r="P26" s="490">
        <v>1</v>
      </c>
      <c r="Q26" s="490">
        <v>1</v>
      </c>
      <c r="R26" s="305">
        <f t="shared" si="11"/>
        <v>0</v>
      </c>
      <c r="S26" s="305">
        <f t="shared" si="12"/>
        <v>0</v>
      </c>
      <c r="T26" s="305">
        <f t="shared" si="13"/>
        <v>0</v>
      </c>
      <c r="U26" s="725">
        <f t="shared" si="5"/>
        <v>0</v>
      </c>
      <c r="V26" s="725">
        <f t="shared" si="6"/>
        <v>0</v>
      </c>
      <c r="W26" s="725">
        <f t="shared" si="7"/>
        <v>0</v>
      </c>
      <c r="X26" s="315" t="str">
        <f t="shared" si="8"/>
        <v>V</v>
      </c>
      <c r="Y26" s="316"/>
      <c r="Z26" s="727">
        <f>(R26+S26+T26)*'1.0-Contractblad'!$N$35</f>
        <v>0</v>
      </c>
      <c r="AA26" s="317">
        <f ca="1">VLOOKUP(D26,'1.1a-Jaarprijzen'!$B$51:$Q$88,16,FALSE)*J26</f>
        <v>0</v>
      </c>
      <c r="AC26" s="502">
        <f t="shared" si="16"/>
        <v>765</v>
      </c>
      <c r="AD26" s="502" t="str">
        <f t="shared" si="17"/>
        <v>3255-255</v>
      </c>
    </row>
    <row r="27" spans="1:30" s="502" customFormat="1" ht="15">
      <c r="A27" s="149">
        <v>15</v>
      </c>
      <c r="B27" s="343"/>
      <c r="C27" s="344"/>
      <c r="D27" s="721" t="s">
        <v>659</v>
      </c>
      <c r="E27" s="308" t="s">
        <v>527</v>
      </c>
      <c r="F27" s="309" t="s">
        <v>547</v>
      </c>
      <c r="G27" s="307" t="s">
        <v>548</v>
      </c>
      <c r="H27" s="310" t="str">
        <f t="shared" si="2"/>
        <v>trappenhuis-bordes (nood)</v>
      </c>
      <c r="I27" s="702" t="s">
        <v>665</v>
      </c>
      <c r="J27" s="311">
        <v>9</v>
      </c>
      <c r="K27" s="311"/>
      <c r="L27" s="702">
        <v>9012</v>
      </c>
      <c r="M27" s="308"/>
      <c r="N27" s="308"/>
      <c r="O27" s="313">
        <f t="shared" si="3"/>
        <v>12</v>
      </c>
      <c r="P27" s="490">
        <v>1</v>
      </c>
      <c r="Q27" s="490">
        <v>1</v>
      </c>
      <c r="R27" s="305">
        <f t="shared" si="11"/>
        <v>0</v>
      </c>
      <c r="S27" s="305">
        <f t="shared" si="12"/>
        <v>0</v>
      </c>
      <c r="T27" s="305">
        <f t="shared" si="13"/>
        <v>0</v>
      </c>
      <c r="U27" s="725">
        <f t="shared" si="5"/>
        <v>0</v>
      </c>
      <c r="V27" s="725">
        <f t="shared" si="6"/>
        <v>0</v>
      </c>
      <c r="W27" s="725">
        <f t="shared" si="7"/>
        <v>0</v>
      </c>
      <c r="X27" s="315" t="str">
        <f t="shared" si="8"/>
        <v>V</v>
      </c>
      <c r="Y27" s="316"/>
      <c r="Z27" s="727">
        <f>(R27+S27+T27)*'1.0-Contractblad'!$N$35</f>
        <v>0</v>
      </c>
      <c r="AA27" s="317">
        <f ca="1">VLOOKUP(D27,'1.1a-Jaarprijzen'!$B$51:$Q$88,16,FALSE)*J27</f>
        <v>0</v>
      </c>
      <c r="AC27" s="502">
        <f t="shared" si="16"/>
        <v>108</v>
      </c>
      <c r="AD27" s="502" t="str">
        <f t="shared" si="17"/>
        <v>9012-12</v>
      </c>
    </row>
    <row r="28" spans="1:30" s="502" customFormat="1" ht="15">
      <c r="A28" s="504">
        <v>16</v>
      </c>
      <c r="B28" s="343"/>
      <c r="C28" s="344"/>
      <c r="D28" s="721" t="s">
        <v>659</v>
      </c>
      <c r="E28" s="308" t="s">
        <v>527</v>
      </c>
      <c r="F28" s="309" t="s">
        <v>549</v>
      </c>
      <c r="G28" s="307" t="s">
        <v>550</v>
      </c>
      <c r="H28" s="310" t="str">
        <f t="shared" si="2"/>
        <v>sanitaire ruimte (toilet-/doucheruimte)</v>
      </c>
      <c r="I28" s="702" t="s">
        <v>661</v>
      </c>
      <c r="J28" s="311">
        <v>5</v>
      </c>
      <c r="K28" s="311"/>
      <c r="L28" s="702">
        <v>4255</v>
      </c>
      <c r="M28" s="308"/>
      <c r="N28" s="308"/>
      <c r="O28" s="313">
        <f t="shared" si="3"/>
        <v>255</v>
      </c>
      <c r="P28" s="490">
        <v>1</v>
      </c>
      <c r="Q28" s="490">
        <v>1</v>
      </c>
      <c r="R28" s="305">
        <f t="shared" si="11"/>
        <v>0</v>
      </c>
      <c r="S28" s="305">
        <f t="shared" si="12"/>
        <v>0</v>
      </c>
      <c r="T28" s="305">
        <f t="shared" si="13"/>
        <v>0</v>
      </c>
      <c r="U28" s="725">
        <f t="shared" si="5"/>
        <v>0</v>
      </c>
      <c r="V28" s="725">
        <f t="shared" si="6"/>
        <v>0</v>
      </c>
      <c r="W28" s="725">
        <f t="shared" si="7"/>
        <v>0</v>
      </c>
      <c r="X28" s="315" t="str">
        <f t="shared" si="8"/>
        <v>S</v>
      </c>
      <c r="Y28" s="316"/>
      <c r="Z28" s="727">
        <f>(R28+S28+T28)*'1.0-Contractblad'!$N$35</f>
        <v>0</v>
      </c>
      <c r="AA28" s="317">
        <f ca="1">VLOOKUP(D28,'1.1a-Jaarprijzen'!$B$51:$Q$88,16,FALSE)*J28</f>
        <v>0</v>
      </c>
      <c r="AC28" s="502">
        <f t="shared" si="16"/>
        <v>1275</v>
      </c>
      <c r="AD28" s="502" t="str">
        <f t="shared" si="17"/>
        <v>4255-255</v>
      </c>
    </row>
    <row r="29" spans="1:30" s="502" customFormat="1" ht="15">
      <c r="A29" s="149">
        <v>17</v>
      </c>
      <c r="B29" s="343"/>
      <c r="C29" s="344"/>
      <c r="D29" s="721" t="s">
        <v>659</v>
      </c>
      <c r="E29" s="308" t="s">
        <v>527</v>
      </c>
      <c r="F29" s="309" t="s">
        <v>551</v>
      </c>
      <c r="G29" s="307" t="s">
        <v>552</v>
      </c>
      <c r="H29" s="310" t="str">
        <f t="shared" si="2"/>
        <v>sanitaire ruimte (toilet-/doucheruimte)</v>
      </c>
      <c r="I29" s="702" t="s">
        <v>661</v>
      </c>
      <c r="J29" s="311">
        <v>7</v>
      </c>
      <c r="K29" s="311"/>
      <c r="L29" s="702">
        <v>4255</v>
      </c>
      <c r="M29" s="308"/>
      <c r="N29" s="308"/>
      <c r="O29" s="313">
        <f t="shared" si="3"/>
        <v>255</v>
      </c>
      <c r="P29" s="490">
        <v>1</v>
      </c>
      <c r="Q29" s="490">
        <v>1</v>
      </c>
      <c r="R29" s="305">
        <f t="shared" si="11"/>
        <v>0</v>
      </c>
      <c r="S29" s="305">
        <f t="shared" si="12"/>
        <v>0</v>
      </c>
      <c r="T29" s="305">
        <f t="shared" si="13"/>
        <v>0</v>
      </c>
      <c r="U29" s="725">
        <f t="shared" si="5"/>
        <v>0</v>
      </c>
      <c r="V29" s="725">
        <f t="shared" si="6"/>
        <v>0</v>
      </c>
      <c r="W29" s="725">
        <f t="shared" si="7"/>
        <v>0</v>
      </c>
      <c r="X29" s="315" t="str">
        <f t="shared" si="8"/>
        <v>S</v>
      </c>
      <c r="Y29" s="316"/>
      <c r="Z29" s="727">
        <f>(R29+S29+T29)*'1.0-Contractblad'!$N$35</f>
        <v>0</v>
      </c>
      <c r="AA29" s="317">
        <f ca="1">VLOOKUP(D29,'1.1a-Jaarprijzen'!$B$51:$Q$88,16,FALSE)*J29</f>
        <v>0</v>
      </c>
      <c r="AC29" s="502">
        <f t="shared" si="16"/>
        <v>1785</v>
      </c>
      <c r="AD29" s="502" t="str">
        <f t="shared" si="17"/>
        <v>4255-255</v>
      </c>
    </row>
    <row r="30" spans="1:30" s="502" customFormat="1" ht="15">
      <c r="A30" s="504">
        <v>18</v>
      </c>
      <c r="B30" s="343"/>
      <c r="C30" s="757"/>
      <c r="D30" s="721" t="s">
        <v>659</v>
      </c>
      <c r="E30" s="308" t="s">
        <v>527</v>
      </c>
      <c r="F30" s="309" t="s">
        <v>553</v>
      </c>
      <c r="G30" s="307" t="s">
        <v>554</v>
      </c>
      <c r="H30" s="310" t="str">
        <f t="shared" si="2"/>
        <v>administratieve - vergaderruimte</v>
      </c>
      <c r="I30" s="308" t="s">
        <v>666</v>
      </c>
      <c r="J30" s="311">
        <v>7</v>
      </c>
      <c r="K30" s="311"/>
      <c r="L30" s="312">
        <v>1255</v>
      </c>
      <c r="M30" s="308"/>
      <c r="N30" s="308"/>
      <c r="O30" s="313">
        <f t="shared" si="3"/>
        <v>255</v>
      </c>
      <c r="P30" s="490">
        <v>1</v>
      </c>
      <c r="Q30" s="490">
        <v>1</v>
      </c>
      <c r="R30" s="305">
        <f t="shared" si="11"/>
        <v>0</v>
      </c>
      <c r="S30" s="305">
        <f t="shared" si="12"/>
        <v>0</v>
      </c>
      <c r="T30" s="305">
        <f t="shared" si="13"/>
        <v>0</v>
      </c>
      <c r="U30" s="725">
        <f t="shared" si="5"/>
        <v>0</v>
      </c>
      <c r="V30" s="725">
        <f t="shared" si="6"/>
        <v>0</v>
      </c>
      <c r="W30" s="725">
        <f t="shared" si="7"/>
        <v>0</v>
      </c>
      <c r="X30" s="315" t="str">
        <f t="shared" si="8"/>
        <v>B</v>
      </c>
      <c r="Y30" s="316"/>
      <c r="Z30" s="727">
        <f>(R30+S30+T30)*'1.0-Contractblad'!$N$35</f>
        <v>0</v>
      </c>
      <c r="AA30" s="317">
        <f ca="1">VLOOKUP(D30,'1.1a-Jaarprijzen'!$B$51:$Q$88,16,FALSE)*J30</f>
        <v>0</v>
      </c>
      <c r="AC30" s="502">
        <f t="shared" si="16"/>
        <v>1785</v>
      </c>
      <c r="AD30" s="502" t="str">
        <f t="shared" si="17"/>
        <v>1255-255</v>
      </c>
    </row>
    <row r="31" spans="1:30" s="502" customFormat="1" ht="15">
      <c r="A31" s="149">
        <v>19</v>
      </c>
      <c r="B31" s="343"/>
      <c r="C31" s="344"/>
      <c r="D31" s="721" t="s">
        <v>659</v>
      </c>
      <c r="E31" s="308" t="s">
        <v>527</v>
      </c>
      <c r="F31" s="309" t="s">
        <v>555</v>
      </c>
      <c r="G31" s="307" t="s">
        <v>554</v>
      </c>
      <c r="H31" s="310" t="str">
        <f t="shared" si="2"/>
        <v>administratieve - vergaderruimte</v>
      </c>
      <c r="I31" s="702" t="s">
        <v>667</v>
      </c>
      <c r="J31" s="311">
        <v>8</v>
      </c>
      <c r="K31" s="311"/>
      <c r="L31" s="312">
        <v>1255</v>
      </c>
      <c r="M31" s="308"/>
      <c r="N31" s="308"/>
      <c r="O31" s="313">
        <f t="shared" si="3"/>
        <v>255</v>
      </c>
      <c r="P31" s="490">
        <v>1</v>
      </c>
      <c r="Q31" s="490">
        <v>1</v>
      </c>
      <c r="R31" s="305">
        <f t="shared" si="11"/>
        <v>0</v>
      </c>
      <c r="S31" s="305">
        <f t="shared" si="12"/>
        <v>0</v>
      </c>
      <c r="T31" s="305">
        <f t="shared" si="13"/>
        <v>0</v>
      </c>
      <c r="U31" s="725">
        <f t="shared" si="5"/>
        <v>0</v>
      </c>
      <c r="V31" s="725">
        <f t="shared" si="6"/>
        <v>0</v>
      </c>
      <c r="W31" s="725">
        <f t="shared" si="7"/>
        <v>0</v>
      </c>
      <c r="X31" s="315" t="str">
        <f t="shared" si="8"/>
        <v>B</v>
      </c>
      <c r="Y31" s="316"/>
      <c r="Z31" s="727">
        <f>(R31+S31+T31)*'1.0-Contractblad'!$N$35</f>
        <v>0</v>
      </c>
      <c r="AA31" s="317">
        <f ca="1">VLOOKUP(D31,'1.1a-Jaarprijzen'!$B$51:$Q$88,16,FALSE)*J31</f>
        <v>0</v>
      </c>
      <c r="AC31" s="502">
        <f t="shared" si="16"/>
        <v>2040</v>
      </c>
      <c r="AD31" s="502" t="str">
        <f t="shared" si="17"/>
        <v>1255-255</v>
      </c>
    </row>
    <row r="32" spans="1:30" s="502" customFormat="1" ht="15">
      <c r="A32" s="504">
        <v>20</v>
      </c>
      <c r="B32" s="343"/>
      <c r="C32" s="344"/>
      <c r="D32" s="721" t="s">
        <v>659</v>
      </c>
      <c r="E32" s="308" t="s">
        <v>527</v>
      </c>
      <c r="F32" s="309" t="s">
        <v>556</v>
      </c>
      <c r="G32" s="307" t="s">
        <v>554</v>
      </c>
      <c r="H32" s="310" t="str">
        <f t="shared" si="2"/>
        <v>administratieve - vergaderruimte</v>
      </c>
      <c r="I32" s="702" t="s">
        <v>667</v>
      </c>
      <c r="J32" s="311">
        <v>8</v>
      </c>
      <c r="K32" s="311"/>
      <c r="L32" s="312">
        <v>1255</v>
      </c>
      <c r="M32" s="308"/>
      <c r="N32" s="308"/>
      <c r="O32" s="313">
        <f t="shared" si="3"/>
        <v>255</v>
      </c>
      <c r="P32" s="490">
        <v>1</v>
      </c>
      <c r="Q32" s="490">
        <v>1</v>
      </c>
      <c r="R32" s="305">
        <f t="shared" si="11"/>
        <v>0</v>
      </c>
      <c r="S32" s="305">
        <f t="shared" si="12"/>
        <v>0</v>
      </c>
      <c r="T32" s="305">
        <f t="shared" si="13"/>
        <v>0</v>
      </c>
      <c r="U32" s="725">
        <f t="shared" si="5"/>
        <v>0</v>
      </c>
      <c r="V32" s="725">
        <f t="shared" si="6"/>
        <v>0</v>
      </c>
      <c r="W32" s="725">
        <f t="shared" si="7"/>
        <v>0</v>
      </c>
      <c r="X32" s="315" t="str">
        <f t="shared" si="8"/>
        <v>B</v>
      </c>
      <c r="Y32" s="316"/>
      <c r="Z32" s="727">
        <f>(R32+S32+T32)*'1.0-Contractblad'!$N$35</f>
        <v>0</v>
      </c>
      <c r="AA32" s="317">
        <f ca="1">VLOOKUP(D32,'1.1a-Jaarprijzen'!$B$51:$Q$88,16,FALSE)*J32</f>
        <v>0</v>
      </c>
      <c r="AC32" s="502">
        <f t="shared" si="16"/>
        <v>2040</v>
      </c>
      <c r="AD32" s="502" t="str">
        <f t="shared" si="17"/>
        <v>1255-255</v>
      </c>
    </row>
    <row r="33" spans="1:30" s="502" customFormat="1" ht="15">
      <c r="A33" s="149">
        <v>21</v>
      </c>
      <c r="B33" s="343"/>
      <c r="C33" s="344"/>
      <c r="D33" s="721" t="s">
        <v>659</v>
      </c>
      <c r="E33" s="308" t="s">
        <v>527</v>
      </c>
      <c r="F33" s="309" t="s">
        <v>557</v>
      </c>
      <c r="G33" s="307" t="s">
        <v>554</v>
      </c>
      <c r="H33" s="310" t="str">
        <f t="shared" si="2"/>
        <v>administratieve - vergaderruimte</v>
      </c>
      <c r="I33" s="702" t="s">
        <v>667</v>
      </c>
      <c r="J33" s="311">
        <v>8</v>
      </c>
      <c r="K33" s="311"/>
      <c r="L33" s="312">
        <v>1255</v>
      </c>
      <c r="M33" s="308"/>
      <c r="N33" s="308"/>
      <c r="O33" s="313">
        <f t="shared" si="3"/>
        <v>255</v>
      </c>
      <c r="P33" s="490">
        <v>1</v>
      </c>
      <c r="Q33" s="490">
        <v>1</v>
      </c>
      <c r="R33" s="305">
        <f t="shared" si="11"/>
        <v>0</v>
      </c>
      <c r="S33" s="305">
        <f t="shared" si="12"/>
        <v>0</v>
      </c>
      <c r="T33" s="305">
        <f t="shared" si="13"/>
        <v>0</v>
      </c>
      <c r="U33" s="725">
        <f t="shared" si="5"/>
        <v>0</v>
      </c>
      <c r="V33" s="725">
        <f t="shared" si="6"/>
        <v>0</v>
      </c>
      <c r="W33" s="725">
        <f t="shared" si="7"/>
        <v>0</v>
      </c>
      <c r="X33" s="315" t="str">
        <f t="shared" si="8"/>
        <v>B</v>
      </c>
      <c r="Y33" s="316"/>
      <c r="Z33" s="727">
        <f>(R33+S33+T33)*'1.0-Contractblad'!$N$35</f>
        <v>0</v>
      </c>
      <c r="AA33" s="317">
        <f ca="1">VLOOKUP(D33,'1.1a-Jaarprijzen'!$B$51:$Q$88,16,FALSE)*J33</f>
        <v>0</v>
      </c>
      <c r="AC33" s="502">
        <f t="shared" si="16"/>
        <v>2040</v>
      </c>
      <c r="AD33" s="502" t="str">
        <f t="shared" si="17"/>
        <v>1255-255</v>
      </c>
    </row>
    <row r="34" spans="1:30" s="502" customFormat="1" ht="15">
      <c r="A34" s="504">
        <v>22</v>
      </c>
      <c r="B34" s="343"/>
      <c r="C34" s="344"/>
      <c r="D34" s="721" t="s">
        <v>659</v>
      </c>
      <c r="E34" s="308" t="s">
        <v>527</v>
      </c>
      <c r="F34" s="309" t="s">
        <v>558</v>
      </c>
      <c r="G34" s="307" t="s">
        <v>559</v>
      </c>
      <c r="H34" s="310" t="str">
        <f t="shared" si="2"/>
        <v>entree, gang, hal, kleedruimte, kopieer</v>
      </c>
      <c r="I34" s="702" t="s">
        <v>661</v>
      </c>
      <c r="J34" s="311">
        <v>4</v>
      </c>
      <c r="K34" s="311"/>
      <c r="L34" s="702">
        <v>3255</v>
      </c>
      <c r="M34" s="308"/>
      <c r="N34" s="308"/>
      <c r="O34" s="313">
        <f t="shared" si="3"/>
        <v>255</v>
      </c>
      <c r="P34" s="490">
        <v>1</v>
      </c>
      <c r="Q34" s="490">
        <v>1</v>
      </c>
      <c r="R34" s="305">
        <f t="shared" si="11"/>
        <v>0</v>
      </c>
      <c r="S34" s="305">
        <f t="shared" si="12"/>
        <v>0</v>
      </c>
      <c r="T34" s="305">
        <f t="shared" si="13"/>
        <v>0</v>
      </c>
      <c r="U34" s="725">
        <f t="shared" si="5"/>
        <v>0</v>
      </c>
      <c r="V34" s="725">
        <f t="shared" si="6"/>
        <v>0</v>
      </c>
      <c r="W34" s="725">
        <f t="shared" si="7"/>
        <v>0</v>
      </c>
      <c r="X34" s="315" t="str">
        <f t="shared" si="8"/>
        <v>V</v>
      </c>
      <c r="Y34" s="316"/>
      <c r="Z34" s="727">
        <f>(R34+S34+T34)*'1.0-Contractblad'!$N$35</f>
        <v>0</v>
      </c>
      <c r="AA34" s="317">
        <f ca="1">VLOOKUP(D34,'1.1a-Jaarprijzen'!$B$51:$Q$88,16,FALSE)*J34</f>
        <v>0</v>
      </c>
      <c r="AC34" s="502">
        <f t="shared" si="16"/>
        <v>1020</v>
      </c>
      <c r="AD34" s="502" t="str">
        <f t="shared" si="17"/>
        <v>3255-255</v>
      </c>
    </row>
    <row r="35" spans="1:30" s="502" customFormat="1" ht="15">
      <c r="A35" s="149">
        <v>23</v>
      </c>
      <c r="B35" s="343"/>
      <c r="C35" s="344"/>
      <c r="D35" s="721" t="s">
        <v>659</v>
      </c>
      <c r="E35" s="308" t="s">
        <v>527</v>
      </c>
      <c r="F35" s="309" t="s">
        <v>560</v>
      </c>
      <c r="G35" s="307" t="s">
        <v>561</v>
      </c>
      <c r="H35" s="310" t="str">
        <f t="shared" si="2"/>
        <v>trappenhuis-bordes</v>
      </c>
      <c r="I35" s="702" t="s">
        <v>668</v>
      </c>
      <c r="J35" s="311">
        <v>5</v>
      </c>
      <c r="K35" s="311"/>
      <c r="L35" s="702">
        <v>9255</v>
      </c>
      <c r="M35" s="308"/>
      <c r="N35" s="308"/>
      <c r="O35" s="313">
        <f t="shared" si="3"/>
        <v>255</v>
      </c>
      <c r="P35" s="490">
        <v>1</v>
      </c>
      <c r="Q35" s="490">
        <v>1</v>
      </c>
      <c r="R35" s="305">
        <f t="shared" si="11"/>
        <v>0</v>
      </c>
      <c r="S35" s="305">
        <f t="shared" si="12"/>
        <v>0</v>
      </c>
      <c r="T35" s="305">
        <f t="shared" si="13"/>
        <v>0</v>
      </c>
      <c r="U35" s="725">
        <f t="shared" si="5"/>
        <v>0</v>
      </c>
      <c r="V35" s="725">
        <f t="shared" si="6"/>
        <v>0</v>
      </c>
      <c r="W35" s="725">
        <f t="shared" si="7"/>
        <v>0</v>
      </c>
      <c r="X35" s="315" t="str">
        <f t="shared" si="8"/>
        <v>V</v>
      </c>
      <c r="Y35" s="316"/>
      <c r="Z35" s="727">
        <f>(R35+S35+T35)*'1.0-Contractblad'!$N$35</f>
        <v>0</v>
      </c>
      <c r="AA35" s="317">
        <f ca="1">VLOOKUP(D35,'1.1a-Jaarprijzen'!$B$51:$Q$88,16,FALSE)*J35</f>
        <v>0</v>
      </c>
      <c r="AC35" s="502">
        <f t="shared" si="16"/>
        <v>1275</v>
      </c>
      <c r="AD35" s="502" t="str">
        <f t="shared" si="17"/>
        <v>9255-255</v>
      </c>
    </row>
    <row r="36" spans="1:30" s="502" customFormat="1" ht="15">
      <c r="A36" s="504">
        <v>24</v>
      </c>
      <c r="B36" s="343"/>
      <c r="C36" s="344"/>
      <c r="D36" s="721" t="s">
        <v>659</v>
      </c>
      <c r="E36" s="308" t="s">
        <v>527</v>
      </c>
      <c r="F36" s="309" t="s">
        <v>562</v>
      </c>
      <c r="G36" s="307" t="s">
        <v>561</v>
      </c>
      <c r="H36" s="310" t="str">
        <f t="shared" si="2"/>
        <v>trappenhuis-bordes</v>
      </c>
      <c r="I36" s="702" t="s">
        <v>668</v>
      </c>
      <c r="J36" s="311">
        <v>8</v>
      </c>
      <c r="K36" s="311"/>
      <c r="L36" s="702">
        <v>9255</v>
      </c>
      <c r="M36" s="308"/>
      <c r="N36" s="308"/>
      <c r="O36" s="313">
        <f t="shared" si="3"/>
        <v>255</v>
      </c>
      <c r="P36" s="490">
        <v>1</v>
      </c>
      <c r="Q36" s="490">
        <v>1</v>
      </c>
      <c r="R36" s="305">
        <f t="shared" si="11"/>
        <v>0</v>
      </c>
      <c r="S36" s="305">
        <f t="shared" si="12"/>
        <v>0</v>
      </c>
      <c r="T36" s="305">
        <f t="shared" si="13"/>
        <v>0</v>
      </c>
      <c r="U36" s="725">
        <f t="shared" si="5"/>
        <v>0</v>
      </c>
      <c r="V36" s="725">
        <f t="shared" si="6"/>
        <v>0</v>
      </c>
      <c r="W36" s="725">
        <f t="shared" si="7"/>
        <v>0</v>
      </c>
      <c r="X36" s="315" t="str">
        <f t="shared" si="8"/>
        <v>V</v>
      </c>
      <c r="Y36" s="316"/>
      <c r="Z36" s="727">
        <f>(R36+S36+T36)*'1.0-Contractblad'!$N$35</f>
        <v>0</v>
      </c>
      <c r="AA36" s="317">
        <f ca="1">VLOOKUP(D36,'1.1a-Jaarprijzen'!$B$51:$Q$88,16,FALSE)*J36</f>
        <v>0</v>
      </c>
      <c r="AC36" s="502">
        <f t="shared" si="16"/>
        <v>2040</v>
      </c>
      <c r="AD36" s="502" t="str">
        <f t="shared" si="17"/>
        <v>9255-255</v>
      </c>
    </row>
    <row r="37" spans="1:30" s="502" customFormat="1" ht="15">
      <c r="A37" s="149">
        <v>25</v>
      </c>
      <c r="B37" s="343"/>
      <c r="C37" s="344"/>
      <c r="D37" s="721" t="s">
        <v>659</v>
      </c>
      <c r="E37" s="308" t="s">
        <v>563</v>
      </c>
      <c r="F37" s="309" t="s">
        <v>564</v>
      </c>
      <c r="G37" s="307" t="s">
        <v>565</v>
      </c>
      <c r="H37" s="310" t="str">
        <f t="shared" si="2"/>
        <v>administratieve - vergaderruimte</v>
      </c>
      <c r="I37" s="702" t="s">
        <v>662</v>
      </c>
      <c r="J37" s="311">
        <v>25</v>
      </c>
      <c r="K37" s="311"/>
      <c r="L37" s="312">
        <v>1255</v>
      </c>
      <c r="M37" s="308"/>
      <c r="N37" s="308"/>
      <c r="O37" s="313">
        <f t="shared" si="3"/>
        <v>255</v>
      </c>
      <c r="P37" s="490">
        <v>1</v>
      </c>
      <c r="Q37" s="490">
        <v>1</v>
      </c>
      <c r="R37" s="305">
        <f t="shared" si="11"/>
        <v>0</v>
      </c>
      <c r="S37" s="305">
        <f t="shared" si="12"/>
        <v>0</v>
      </c>
      <c r="T37" s="305">
        <f t="shared" si="13"/>
        <v>0</v>
      </c>
      <c r="U37" s="725">
        <f t="shared" si="5"/>
        <v>0</v>
      </c>
      <c r="V37" s="725">
        <f t="shared" si="6"/>
        <v>0</v>
      </c>
      <c r="W37" s="725">
        <f t="shared" si="7"/>
        <v>0</v>
      </c>
      <c r="X37" s="315" t="str">
        <f t="shared" si="8"/>
        <v>B</v>
      </c>
      <c r="Y37" s="316"/>
      <c r="Z37" s="727">
        <f>(R37+S37+T37)*'1.0-Contractblad'!$N$35</f>
        <v>0</v>
      </c>
      <c r="AA37" s="317">
        <f ca="1">VLOOKUP(D37,'1.1a-Jaarprijzen'!$B$51:$Q$88,16,FALSE)*J37</f>
        <v>0</v>
      </c>
      <c r="AC37" s="502">
        <f t="shared" si="16"/>
        <v>6375</v>
      </c>
      <c r="AD37" s="502" t="str">
        <f t="shared" si="17"/>
        <v>1255-255</v>
      </c>
    </row>
    <row r="38" spans="1:30" s="502" customFormat="1" ht="15">
      <c r="A38" s="504">
        <v>26</v>
      </c>
      <c r="B38" s="343"/>
      <c r="C38" s="344"/>
      <c r="D38" s="721" t="s">
        <v>659</v>
      </c>
      <c r="E38" s="308" t="s">
        <v>563</v>
      </c>
      <c r="F38" s="309" t="s">
        <v>566</v>
      </c>
      <c r="G38" s="307" t="s">
        <v>567</v>
      </c>
      <c r="H38" s="310" t="str">
        <f t="shared" si="2"/>
        <v>gemeenschappelijke ruimte</v>
      </c>
      <c r="I38" s="702" t="s">
        <v>669</v>
      </c>
      <c r="J38" s="311">
        <v>136</v>
      </c>
      <c r="K38" s="311"/>
      <c r="L38" s="702">
        <v>2255</v>
      </c>
      <c r="M38" s="308"/>
      <c r="N38" s="308"/>
      <c r="O38" s="313">
        <f t="shared" si="3"/>
        <v>255</v>
      </c>
      <c r="P38" s="490">
        <v>1</v>
      </c>
      <c r="Q38" s="490">
        <v>1</v>
      </c>
      <c r="R38" s="305">
        <f t="shared" si="11"/>
        <v>0</v>
      </c>
      <c r="S38" s="305">
        <f t="shared" si="12"/>
        <v>0</v>
      </c>
      <c r="T38" s="305">
        <f t="shared" si="13"/>
        <v>0</v>
      </c>
      <c r="U38" s="725">
        <f t="shared" si="5"/>
        <v>0</v>
      </c>
      <c r="V38" s="725">
        <f t="shared" si="6"/>
        <v>0</v>
      </c>
      <c r="W38" s="725">
        <f t="shared" si="7"/>
        <v>0</v>
      </c>
      <c r="X38" s="315" t="str">
        <f t="shared" si="8"/>
        <v>V</v>
      </c>
      <c r="Y38" s="316"/>
      <c r="Z38" s="727">
        <f>(R38+S38+T38)*'1.0-Contractblad'!$N$35</f>
        <v>0</v>
      </c>
      <c r="AA38" s="317">
        <f ca="1">VLOOKUP(D38,'1.1a-Jaarprijzen'!$B$51:$Q$88,16,FALSE)*J38</f>
        <v>0</v>
      </c>
      <c r="AC38" s="502">
        <f t="shared" si="16"/>
        <v>34680</v>
      </c>
      <c r="AD38" s="502" t="str">
        <f t="shared" si="17"/>
        <v>2255-255</v>
      </c>
    </row>
    <row r="39" spans="1:30" s="502" customFormat="1" ht="15">
      <c r="A39" s="149">
        <v>27</v>
      </c>
      <c r="B39" s="343"/>
      <c r="C39" s="344"/>
      <c r="D39" s="721" t="s">
        <v>659</v>
      </c>
      <c r="E39" s="308" t="s">
        <v>563</v>
      </c>
      <c r="F39" s="309" t="s">
        <v>568</v>
      </c>
      <c r="G39" s="307" t="s">
        <v>569</v>
      </c>
      <c r="H39" s="310" t="str">
        <f t="shared" si="2"/>
        <v>pantry</v>
      </c>
      <c r="I39" s="702" t="s">
        <v>662</v>
      </c>
      <c r="J39" s="311">
        <v>9</v>
      </c>
      <c r="K39" s="311"/>
      <c r="L39" s="702">
        <v>5255</v>
      </c>
      <c r="M39" s="308"/>
      <c r="N39" s="308"/>
      <c r="O39" s="313">
        <f t="shared" si="3"/>
        <v>255</v>
      </c>
      <c r="P39" s="490">
        <v>1</v>
      </c>
      <c r="Q39" s="490">
        <v>1</v>
      </c>
      <c r="R39" s="305">
        <f t="shared" si="11"/>
        <v>0</v>
      </c>
      <c r="S39" s="305">
        <f t="shared" si="12"/>
        <v>0</v>
      </c>
      <c r="T39" s="305">
        <f t="shared" si="13"/>
        <v>0</v>
      </c>
      <c r="U39" s="725">
        <f t="shared" si="5"/>
        <v>0</v>
      </c>
      <c r="V39" s="725">
        <f t="shared" si="6"/>
        <v>0</v>
      </c>
      <c r="W39" s="725">
        <f t="shared" si="7"/>
        <v>0</v>
      </c>
      <c r="X39" s="315" t="str">
        <f t="shared" si="8"/>
        <v>V</v>
      </c>
      <c r="Y39" s="316"/>
      <c r="Z39" s="727">
        <f>(R39+S39+T39)*'1.0-Contractblad'!$N$35</f>
        <v>0</v>
      </c>
      <c r="AA39" s="317">
        <f ca="1">VLOOKUP(D39,'1.1a-Jaarprijzen'!$B$51:$Q$88,16,FALSE)*J39</f>
        <v>0</v>
      </c>
      <c r="AC39" s="502">
        <f t="shared" si="16"/>
        <v>2295</v>
      </c>
      <c r="AD39" s="502" t="str">
        <f t="shared" si="17"/>
        <v>5255-255</v>
      </c>
    </row>
    <row r="40" spans="1:30" s="502" customFormat="1" ht="17">
      <c r="A40" s="504">
        <v>28</v>
      </c>
      <c r="B40" s="343"/>
      <c r="C40" s="756"/>
      <c r="D40" s="721" t="s">
        <v>659</v>
      </c>
      <c r="E40" s="308" t="s">
        <v>563</v>
      </c>
      <c r="F40" s="309" t="s">
        <v>570</v>
      </c>
      <c r="G40" s="307" t="s">
        <v>571</v>
      </c>
      <c r="H40" s="310" t="str">
        <f t="shared" si="2"/>
        <v>administratieve - vergaderruimte</v>
      </c>
      <c r="I40" s="308" t="s">
        <v>662</v>
      </c>
      <c r="J40" s="311">
        <v>36</v>
      </c>
      <c r="K40" s="311"/>
      <c r="L40" s="312">
        <v>1255</v>
      </c>
      <c r="M40" s="308"/>
      <c r="N40" s="308"/>
      <c r="O40" s="313">
        <f t="shared" si="3"/>
        <v>255</v>
      </c>
      <c r="P40" s="490">
        <v>1</v>
      </c>
      <c r="Q40" s="490">
        <v>1</v>
      </c>
      <c r="R40" s="305">
        <f t="shared" si="11"/>
        <v>0</v>
      </c>
      <c r="S40" s="305">
        <f t="shared" si="12"/>
        <v>0</v>
      </c>
      <c r="T40" s="305">
        <f t="shared" si="13"/>
        <v>0</v>
      </c>
      <c r="U40" s="725">
        <f t="shared" si="5"/>
        <v>0</v>
      </c>
      <c r="V40" s="725">
        <f t="shared" si="6"/>
        <v>0</v>
      </c>
      <c r="W40" s="725">
        <f t="shared" si="7"/>
        <v>0</v>
      </c>
      <c r="X40" s="315" t="str">
        <f t="shared" si="8"/>
        <v>B</v>
      </c>
      <c r="Y40" s="316"/>
      <c r="Z40" s="727">
        <f>(R40+S40+T40)*'1.0-Contractblad'!$N$35</f>
        <v>0</v>
      </c>
      <c r="AA40" s="317">
        <f ca="1">VLOOKUP(D40,'1.1a-Jaarprijzen'!$B$51:$Q$88,16,FALSE)*J40</f>
        <v>0</v>
      </c>
      <c r="AC40" s="502">
        <f t="shared" si="16"/>
        <v>9180</v>
      </c>
      <c r="AD40" s="502" t="str">
        <f t="shared" si="17"/>
        <v>1255-255</v>
      </c>
    </row>
    <row r="41" spans="1:30" s="502" customFormat="1" ht="15">
      <c r="A41" s="149">
        <v>29</v>
      </c>
      <c r="B41" s="343"/>
      <c r="C41" s="344"/>
      <c r="D41" s="721" t="s">
        <v>659</v>
      </c>
      <c r="E41" s="308" t="s">
        <v>563</v>
      </c>
      <c r="F41" s="309" t="s">
        <v>572</v>
      </c>
      <c r="G41" s="307" t="s">
        <v>573</v>
      </c>
      <c r="H41" s="310" t="str">
        <f t="shared" si="2"/>
        <v>sanitaire ruimte (toilet-/doucheruimte)</v>
      </c>
      <c r="I41" s="702" t="s">
        <v>661</v>
      </c>
      <c r="J41" s="311">
        <v>4</v>
      </c>
      <c r="K41" s="311"/>
      <c r="L41" s="702">
        <v>4255</v>
      </c>
      <c r="M41" s="308"/>
      <c r="N41" s="308"/>
      <c r="O41" s="313">
        <f t="shared" si="3"/>
        <v>255</v>
      </c>
      <c r="P41" s="490">
        <v>1</v>
      </c>
      <c r="Q41" s="490">
        <v>1</v>
      </c>
      <c r="R41" s="305">
        <f t="shared" si="11"/>
        <v>0</v>
      </c>
      <c r="S41" s="305">
        <f t="shared" si="12"/>
        <v>0</v>
      </c>
      <c r="T41" s="305">
        <f t="shared" si="13"/>
        <v>0</v>
      </c>
      <c r="U41" s="725">
        <f t="shared" si="5"/>
        <v>0</v>
      </c>
      <c r="V41" s="725">
        <f t="shared" si="6"/>
        <v>0</v>
      </c>
      <c r="W41" s="725">
        <f t="shared" si="7"/>
        <v>0</v>
      </c>
      <c r="X41" s="315" t="str">
        <f t="shared" si="8"/>
        <v>S</v>
      </c>
      <c r="Y41" s="316"/>
      <c r="Z41" s="727">
        <f>(R41+S41+T41)*'1.0-Contractblad'!$N$35</f>
        <v>0</v>
      </c>
      <c r="AA41" s="317">
        <f ca="1">VLOOKUP(D41,'1.1a-Jaarprijzen'!$B$51:$Q$88,16,FALSE)*J41</f>
        <v>0</v>
      </c>
      <c r="AC41" s="502">
        <f t="shared" si="16"/>
        <v>1020</v>
      </c>
      <c r="AD41" s="502" t="str">
        <f t="shared" si="17"/>
        <v>4255-255</v>
      </c>
    </row>
    <row r="42" spans="1:30" s="502" customFormat="1" ht="15">
      <c r="A42" s="504">
        <v>30</v>
      </c>
      <c r="B42" s="343"/>
      <c r="C42" s="344"/>
      <c r="D42" s="721" t="s">
        <v>659</v>
      </c>
      <c r="E42" s="308" t="s">
        <v>563</v>
      </c>
      <c r="F42" s="309" t="s">
        <v>574</v>
      </c>
      <c r="G42" s="307" t="s">
        <v>575</v>
      </c>
      <c r="H42" s="310" t="str">
        <f t="shared" si="2"/>
        <v>gemeenschappelijke ruimte</v>
      </c>
      <c r="I42" s="702" t="s">
        <v>662</v>
      </c>
      <c r="J42" s="311">
        <v>135</v>
      </c>
      <c r="K42" s="311"/>
      <c r="L42" s="702">
        <v>2255</v>
      </c>
      <c r="M42" s="308"/>
      <c r="N42" s="308"/>
      <c r="O42" s="313">
        <f t="shared" si="3"/>
        <v>255</v>
      </c>
      <c r="P42" s="490">
        <v>1</v>
      </c>
      <c r="Q42" s="490">
        <v>1</v>
      </c>
      <c r="R42" s="305">
        <f t="shared" si="11"/>
        <v>0</v>
      </c>
      <c r="S42" s="305">
        <f t="shared" si="12"/>
        <v>0</v>
      </c>
      <c r="T42" s="305">
        <f t="shared" si="13"/>
        <v>0</v>
      </c>
      <c r="U42" s="725">
        <f t="shared" si="5"/>
        <v>0</v>
      </c>
      <c r="V42" s="725">
        <f t="shared" si="6"/>
        <v>0</v>
      </c>
      <c r="W42" s="725">
        <f t="shared" si="7"/>
        <v>0</v>
      </c>
      <c r="X42" s="315" t="str">
        <f t="shared" si="8"/>
        <v>V</v>
      </c>
      <c r="Y42" s="316"/>
      <c r="Z42" s="727">
        <f>(R42+S42+T42)*'1.0-Contractblad'!$N$35</f>
        <v>0</v>
      </c>
      <c r="AA42" s="317">
        <f ca="1">VLOOKUP(D42,'1.1a-Jaarprijzen'!$B$51:$Q$88,16,FALSE)*J42</f>
        <v>0</v>
      </c>
      <c r="AC42" s="502">
        <f t="shared" si="16"/>
        <v>34425</v>
      </c>
      <c r="AD42" s="502" t="str">
        <f t="shared" si="17"/>
        <v>2255-255</v>
      </c>
    </row>
    <row r="43" spans="1:30" s="502" customFormat="1" ht="15">
      <c r="A43" s="149">
        <v>31</v>
      </c>
      <c r="B43" s="343"/>
      <c r="C43" s="344"/>
      <c r="D43" s="721" t="s">
        <v>659</v>
      </c>
      <c r="E43" s="308" t="s">
        <v>563</v>
      </c>
      <c r="F43" s="309" t="s">
        <v>576</v>
      </c>
      <c r="G43" s="307" t="s">
        <v>577</v>
      </c>
      <c r="H43" s="310" t="str">
        <f t="shared" si="2"/>
        <v>trappenhuis-bordes</v>
      </c>
      <c r="I43" s="702" t="s">
        <v>670</v>
      </c>
      <c r="J43" s="311">
        <v>15</v>
      </c>
      <c r="K43" s="311"/>
      <c r="L43" s="702">
        <v>9052</v>
      </c>
      <c r="M43" s="308"/>
      <c r="N43" s="308"/>
      <c r="O43" s="313">
        <f t="shared" si="3"/>
        <v>52</v>
      </c>
      <c r="P43" s="490">
        <v>1</v>
      </c>
      <c r="Q43" s="490">
        <v>1</v>
      </c>
      <c r="R43" s="305">
        <f t="shared" si="11"/>
        <v>0</v>
      </c>
      <c r="S43" s="305">
        <f t="shared" si="12"/>
        <v>0</v>
      </c>
      <c r="T43" s="305">
        <f t="shared" si="13"/>
        <v>0</v>
      </c>
      <c r="U43" s="725">
        <f t="shared" si="5"/>
        <v>0</v>
      </c>
      <c r="V43" s="725">
        <f t="shared" si="6"/>
        <v>0</v>
      </c>
      <c r="W43" s="725">
        <f t="shared" si="7"/>
        <v>0</v>
      </c>
      <c r="X43" s="315" t="str">
        <f t="shared" si="8"/>
        <v>V</v>
      </c>
      <c r="Y43" s="316"/>
      <c r="Z43" s="727">
        <f>(R43+S43+T43)*'1.0-Contractblad'!$N$35</f>
        <v>0</v>
      </c>
      <c r="AA43" s="317">
        <f ca="1">VLOOKUP(D43,'1.1a-Jaarprijzen'!$B$51:$Q$88,16,FALSE)*J43</f>
        <v>0</v>
      </c>
      <c r="AC43" s="502">
        <f t="shared" si="16"/>
        <v>780</v>
      </c>
      <c r="AD43" s="502" t="str">
        <f t="shared" si="17"/>
        <v>9052-52</v>
      </c>
    </row>
    <row r="44" spans="1:30" s="502" customFormat="1" ht="15">
      <c r="A44" s="504">
        <v>32</v>
      </c>
      <c r="B44" s="343"/>
      <c r="C44" s="757"/>
      <c r="D44" s="721" t="s">
        <v>659</v>
      </c>
      <c r="E44" s="308" t="s">
        <v>563</v>
      </c>
      <c r="F44" s="309" t="s">
        <v>578</v>
      </c>
      <c r="G44" s="307" t="s">
        <v>579</v>
      </c>
      <c r="H44" s="310" t="str">
        <f t="shared" si="2"/>
        <v>sanitaire ruimte (toilet-/doucheruimte)</v>
      </c>
      <c r="I44" s="308" t="s">
        <v>661</v>
      </c>
      <c r="J44" s="311">
        <v>6</v>
      </c>
      <c r="K44" s="311"/>
      <c r="L44" s="702">
        <v>4255</v>
      </c>
      <c r="M44" s="702"/>
      <c r="N44" s="702"/>
      <c r="O44" s="313">
        <f>VLOOKUP(L44,Kengetal,3,FALSE)+VLOOKUP(M44,Kengetal,3,FALSE)+VLOOKUP(N44,Kengetal,3,FALSE)</f>
        <v>255</v>
      </c>
      <c r="P44" s="490">
        <v>1</v>
      </c>
      <c r="Q44" s="490">
        <v>1</v>
      </c>
      <c r="R44" s="305">
        <f t="shared" si="11"/>
        <v>0</v>
      </c>
      <c r="S44" s="305">
        <f t="shared" si="12"/>
        <v>0</v>
      </c>
      <c r="T44" s="305">
        <f t="shared" si="13"/>
        <v>0</v>
      </c>
      <c r="U44" s="725">
        <f t="shared" si="5"/>
        <v>0</v>
      </c>
      <c r="V44" s="725">
        <f t="shared" si="6"/>
        <v>0</v>
      </c>
      <c r="W44" s="725">
        <f t="shared" si="7"/>
        <v>0</v>
      </c>
      <c r="X44" s="315" t="str">
        <f t="shared" ref="X44" si="18">IF(L44="","",VLOOKUP(L44,Kengetal,13,FALSE))</f>
        <v>S</v>
      </c>
      <c r="Y44" s="316"/>
      <c r="Z44" s="727">
        <f>(R44+S44+T44)*'1.0-Contractblad'!$N$35</f>
        <v>0</v>
      </c>
      <c r="AA44" s="317">
        <f ca="1">VLOOKUP(D44,'1.1a-Jaarprijzen'!$B$51:$Q$88,16,FALSE)*J44</f>
        <v>0</v>
      </c>
      <c r="AC44" s="502">
        <f t="shared" ref="AC44" si="19">J44*O44</f>
        <v>1530</v>
      </c>
      <c r="AD44" s="502" t="str">
        <f t="shared" ref="AD44" si="20">CONCATENATE(L44,"-",O44)</f>
        <v>4255-255</v>
      </c>
    </row>
    <row r="45" spans="1:30" s="502" customFormat="1" ht="17">
      <c r="A45" s="504">
        <v>32</v>
      </c>
      <c r="B45" s="343"/>
      <c r="C45" s="756"/>
      <c r="D45" s="721" t="s">
        <v>659</v>
      </c>
      <c r="E45" s="308" t="s">
        <v>563</v>
      </c>
      <c r="F45" s="309" t="s">
        <v>580</v>
      </c>
      <c r="G45" s="307" t="s">
        <v>581</v>
      </c>
      <c r="H45" s="310" t="str">
        <f t="shared" si="2"/>
        <v>sanitaire ruimte (toilet-/doucheruimte)</v>
      </c>
      <c r="I45" s="308" t="s">
        <v>661</v>
      </c>
      <c r="J45" s="311">
        <v>5</v>
      </c>
      <c r="K45" s="311"/>
      <c r="L45" s="702">
        <v>4255</v>
      </c>
      <c r="M45" s="312"/>
      <c r="N45" s="312"/>
      <c r="O45" s="313">
        <f>VLOOKUP(L45,Kengetal,3,FALSE)+VLOOKUP(M45,Kengetal,3,FALSE)+VLOOKUP(N45,Kengetal,3,FALSE)</f>
        <v>255</v>
      </c>
      <c r="P45" s="490">
        <v>1</v>
      </c>
      <c r="Q45" s="490">
        <v>1</v>
      </c>
      <c r="R45" s="305">
        <f t="shared" si="11"/>
        <v>0</v>
      </c>
      <c r="S45" s="305">
        <f t="shared" si="12"/>
        <v>0</v>
      </c>
      <c r="T45" s="305">
        <f t="shared" si="13"/>
        <v>0</v>
      </c>
      <c r="U45" s="725">
        <f t="shared" si="5"/>
        <v>0</v>
      </c>
      <c r="V45" s="725">
        <f t="shared" si="6"/>
        <v>0</v>
      </c>
      <c r="W45" s="725">
        <f t="shared" si="7"/>
        <v>0</v>
      </c>
      <c r="X45" s="315" t="str">
        <f t="shared" si="8"/>
        <v>S</v>
      </c>
      <c r="Y45" s="316"/>
      <c r="Z45" s="727">
        <f>(R45+S45+T45)*'1.0-Contractblad'!$N$35</f>
        <v>0</v>
      </c>
      <c r="AA45" s="317">
        <f ca="1">VLOOKUP(D45,'1.1a-Jaarprijzen'!$B$51:$Q$88,16,FALSE)*J45</f>
        <v>0</v>
      </c>
      <c r="AC45" s="502">
        <f t="shared" si="16"/>
        <v>1275</v>
      </c>
      <c r="AD45" s="502" t="str">
        <f t="shared" si="17"/>
        <v>4255-255</v>
      </c>
    </row>
    <row r="46" spans="1:30" s="502" customFormat="1" ht="17">
      <c r="A46" s="149">
        <v>33</v>
      </c>
      <c r="B46" s="343"/>
      <c r="C46" s="756"/>
      <c r="D46" s="721" t="s">
        <v>659</v>
      </c>
      <c r="E46" s="308" t="s">
        <v>563</v>
      </c>
      <c r="F46" s="309" t="s">
        <v>582</v>
      </c>
      <c r="G46" s="307" t="s">
        <v>583</v>
      </c>
      <c r="H46" s="310" t="str">
        <f t="shared" si="2"/>
        <v>gemeenschappelijke ruimte</v>
      </c>
      <c r="I46" s="308" t="s">
        <v>662</v>
      </c>
      <c r="J46" s="311">
        <v>9</v>
      </c>
      <c r="K46" s="311"/>
      <c r="L46" s="702">
        <v>2255</v>
      </c>
      <c r="M46" s="312"/>
      <c r="N46" s="312"/>
      <c r="O46" s="313">
        <f t="shared" si="3"/>
        <v>255</v>
      </c>
      <c r="P46" s="490">
        <v>1</v>
      </c>
      <c r="Q46" s="490">
        <v>1</v>
      </c>
      <c r="R46" s="305">
        <f t="shared" si="11"/>
        <v>0</v>
      </c>
      <c r="S46" s="305">
        <f t="shared" si="12"/>
        <v>0</v>
      </c>
      <c r="T46" s="305">
        <f t="shared" si="13"/>
        <v>0</v>
      </c>
      <c r="U46" s="725">
        <f t="shared" si="5"/>
        <v>0</v>
      </c>
      <c r="V46" s="725">
        <f t="shared" ref="V46:V77" si="21">IF($L46=0,0,VLOOKUP($L46,Kengetal,7,FALSE))</f>
        <v>0</v>
      </c>
      <c r="W46" s="725">
        <f t="shared" si="7"/>
        <v>0</v>
      </c>
      <c r="X46" s="315" t="str">
        <f t="shared" si="8"/>
        <v>V</v>
      </c>
      <c r="Y46" s="316"/>
      <c r="Z46" s="727">
        <f>(R46+S46+T46)*'1.0-Contractblad'!$N$35</f>
        <v>0</v>
      </c>
      <c r="AA46" s="317">
        <f ca="1">VLOOKUP(D46,'1.1a-Jaarprijzen'!$B$51:$Q$88,16,FALSE)*J46</f>
        <v>0</v>
      </c>
      <c r="AC46" s="502">
        <f t="shared" si="16"/>
        <v>2295</v>
      </c>
      <c r="AD46" s="502" t="str">
        <f t="shared" si="17"/>
        <v>2255-255</v>
      </c>
    </row>
    <row r="47" spans="1:30" s="502" customFormat="1" ht="15">
      <c r="A47" s="504">
        <v>34</v>
      </c>
      <c r="B47" s="343"/>
      <c r="C47" s="757"/>
      <c r="D47" s="721" t="s">
        <v>659</v>
      </c>
      <c r="E47" s="308" t="s">
        <v>563</v>
      </c>
      <c r="F47" s="309" t="s">
        <v>584</v>
      </c>
      <c r="G47" s="307" t="s">
        <v>585</v>
      </c>
      <c r="H47" s="310" t="str">
        <f t="shared" si="2"/>
        <v>administratieve - vergaderruimte</v>
      </c>
      <c r="I47" s="308" t="s">
        <v>662</v>
      </c>
      <c r="J47" s="311">
        <v>3</v>
      </c>
      <c r="K47" s="311"/>
      <c r="L47" s="312">
        <v>1255</v>
      </c>
      <c r="M47" s="312"/>
      <c r="N47" s="312"/>
      <c r="O47" s="313">
        <f t="shared" si="3"/>
        <v>255</v>
      </c>
      <c r="P47" s="490">
        <v>1</v>
      </c>
      <c r="Q47" s="490">
        <v>1</v>
      </c>
      <c r="R47" s="305">
        <f t="shared" si="11"/>
        <v>0</v>
      </c>
      <c r="S47" s="305">
        <f t="shared" si="12"/>
        <v>0</v>
      </c>
      <c r="T47" s="305">
        <f t="shared" si="13"/>
        <v>0</v>
      </c>
      <c r="U47" s="725">
        <f t="shared" si="5"/>
        <v>0</v>
      </c>
      <c r="V47" s="725">
        <f t="shared" si="21"/>
        <v>0</v>
      </c>
      <c r="W47" s="725">
        <f t="shared" si="7"/>
        <v>0</v>
      </c>
      <c r="X47" s="315" t="str">
        <f t="shared" si="8"/>
        <v>B</v>
      </c>
      <c r="Y47" s="316"/>
      <c r="Z47" s="727">
        <f>(R47+S47+T47)*'1.0-Contractblad'!$N$35</f>
        <v>0</v>
      </c>
      <c r="AA47" s="317">
        <f ca="1">VLOOKUP(D47,'1.1a-Jaarprijzen'!$B$51:$Q$88,16,FALSE)*J47</f>
        <v>0</v>
      </c>
      <c r="AC47" s="502">
        <f t="shared" si="16"/>
        <v>765</v>
      </c>
      <c r="AD47" s="502" t="str">
        <f t="shared" si="17"/>
        <v>1255-255</v>
      </c>
    </row>
    <row r="48" spans="1:30" s="502" customFormat="1" ht="15">
      <c r="A48" s="149">
        <v>35</v>
      </c>
      <c r="B48" s="343"/>
      <c r="C48" s="758"/>
      <c r="D48" s="721" t="s">
        <v>659</v>
      </c>
      <c r="E48" s="308" t="s">
        <v>563</v>
      </c>
      <c r="F48" s="309" t="s">
        <v>586</v>
      </c>
      <c r="G48" s="307" t="s">
        <v>587</v>
      </c>
      <c r="H48" s="310" t="str">
        <f t="shared" si="2"/>
        <v>administratieve - vergaderruimte</v>
      </c>
      <c r="I48" s="308" t="s">
        <v>662</v>
      </c>
      <c r="J48" s="311">
        <v>56</v>
      </c>
      <c r="K48" s="311"/>
      <c r="L48" s="312">
        <v>1255</v>
      </c>
      <c r="M48" s="308"/>
      <c r="N48" s="308"/>
      <c r="O48" s="313">
        <f t="shared" si="3"/>
        <v>255</v>
      </c>
      <c r="P48" s="490">
        <v>1</v>
      </c>
      <c r="Q48" s="490">
        <v>1</v>
      </c>
      <c r="R48" s="305">
        <f t="shared" si="11"/>
        <v>0</v>
      </c>
      <c r="S48" s="305">
        <f t="shared" si="12"/>
        <v>0</v>
      </c>
      <c r="T48" s="305">
        <f t="shared" si="13"/>
        <v>0</v>
      </c>
      <c r="U48" s="725">
        <f t="shared" si="5"/>
        <v>0</v>
      </c>
      <c r="V48" s="725">
        <f t="shared" si="21"/>
        <v>0</v>
      </c>
      <c r="W48" s="725">
        <f t="shared" si="7"/>
        <v>0</v>
      </c>
      <c r="X48" s="315" t="str">
        <f t="shared" si="8"/>
        <v>B</v>
      </c>
      <c r="Y48" s="316"/>
      <c r="Z48" s="727">
        <f>(R48+S48+T48)*'1.0-Contractblad'!$N$35</f>
        <v>0</v>
      </c>
      <c r="AA48" s="317">
        <f ca="1">VLOOKUP(D48,'1.1a-Jaarprijzen'!$B$51:$Q$88,16,FALSE)*J48</f>
        <v>0</v>
      </c>
      <c r="AC48" s="502">
        <f t="shared" si="16"/>
        <v>14280</v>
      </c>
      <c r="AD48" s="502" t="str">
        <f t="shared" si="17"/>
        <v>1255-255</v>
      </c>
    </row>
    <row r="49" spans="1:30" s="502" customFormat="1" ht="15">
      <c r="A49" s="504">
        <v>36</v>
      </c>
      <c r="B49" s="343"/>
      <c r="C49" s="344"/>
      <c r="D49" s="721" t="s">
        <v>659</v>
      </c>
      <c r="E49" s="308" t="s">
        <v>563</v>
      </c>
      <c r="F49" s="309" t="s">
        <v>588</v>
      </c>
      <c r="G49" s="307" t="s">
        <v>589</v>
      </c>
      <c r="H49" s="310" t="str">
        <f t="shared" si="2"/>
        <v>administratieve - vergaderruimte</v>
      </c>
      <c r="I49" s="702" t="s">
        <v>662</v>
      </c>
      <c r="J49" s="311">
        <v>20</v>
      </c>
      <c r="K49" s="311"/>
      <c r="L49" s="312">
        <v>1255</v>
      </c>
      <c r="M49" s="308"/>
      <c r="N49" s="308"/>
      <c r="O49" s="313">
        <f t="shared" si="3"/>
        <v>255</v>
      </c>
      <c r="P49" s="490">
        <v>1</v>
      </c>
      <c r="Q49" s="490">
        <v>1</v>
      </c>
      <c r="R49" s="305">
        <f t="shared" si="11"/>
        <v>0</v>
      </c>
      <c r="S49" s="305">
        <f t="shared" si="12"/>
        <v>0</v>
      </c>
      <c r="T49" s="305">
        <f t="shared" si="13"/>
        <v>0</v>
      </c>
      <c r="U49" s="725">
        <f t="shared" si="5"/>
        <v>0</v>
      </c>
      <c r="V49" s="725">
        <f t="shared" si="21"/>
        <v>0</v>
      </c>
      <c r="W49" s="725">
        <f t="shared" si="7"/>
        <v>0</v>
      </c>
      <c r="X49" s="315" t="str">
        <f t="shared" si="8"/>
        <v>B</v>
      </c>
      <c r="Y49" s="316"/>
      <c r="Z49" s="727">
        <f>(R49+S49+T49)*'1.0-Contractblad'!$N$35</f>
        <v>0</v>
      </c>
      <c r="AA49" s="317">
        <f ca="1">VLOOKUP(D49,'1.1a-Jaarprijzen'!$B$51:$Q$88,16,FALSE)*J49</f>
        <v>0</v>
      </c>
      <c r="AC49" s="502">
        <f t="shared" si="16"/>
        <v>5100</v>
      </c>
      <c r="AD49" s="502" t="str">
        <f t="shared" si="17"/>
        <v>1255-255</v>
      </c>
    </row>
    <row r="50" spans="1:30" s="502" customFormat="1" ht="15">
      <c r="A50" s="149">
        <v>37</v>
      </c>
      <c r="B50" s="343"/>
      <c r="C50" s="344"/>
      <c r="D50" s="721" t="s">
        <v>659</v>
      </c>
      <c r="E50" s="308" t="s">
        <v>563</v>
      </c>
      <c r="F50" s="309" t="s">
        <v>590</v>
      </c>
      <c r="G50" s="307" t="s">
        <v>591</v>
      </c>
      <c r="H50" s="310" t="str">
        <f t="shared" si="2"/>
        <v>administratieve - vergaderruimte</v>
      </c>
      <c r="I50" s="702" t="s">
        <v>662</v>
      </c>
      <c r="J50" s="311">
        <v>72</v>
      </c>
      <c r="K50" s="311"/>
      <c r="L50" s="312">
        <v>1255</v>
      </c>
      <c r="M50" s="308"/>
      <c r="N50" s="308"/>
      <c r="O50" s="313">
        <f t="shared" si="3"/>
        <v>255</v>
      </c>
      <c r="P50" s="490">
        <v>1</v>
      </c>
      <c r="Q50" s="490">
        <v>1</v>
      </c>
      <c r="R50" s="305">
        <f t="shared" si="11"/>
        <v>0</v>
      </c>
      <c r="S50" s="305">
        <f t="shared" si="12"/>
        <v>0</v>
      </c>
      <c r="T50" s="305">
        <f t="shared" si="13"/>
        <v>0</v>
      </c>
      <c r="U50" s="725">
        <f t="shared" si="5"/>
        <v>0</v>
      </c>
      <c r="V50" s="725">
        <f t="shared" si="21"/>
        <v>0</v>
      </c>
      <c r="W50" s="725">
        <f t="shared" si="7"/>
        <v>0</v>
      </c>
      <c r="X50" s="315" t="str">
        <f t="shared" si="8"/>
        <v>B</v>
      </c>
      <c r="Y50" s="316"/>
      <c r="Z50" s="727">
        <f>(R50+S50+T50)*'1.0-Contractblad'!$N$35</f>
        <v>0</v>
      </c>
      <c r="AA50" s="317">
        <f ca="1">VLOOKUP(D50,'1.1a-Jaarprijzen'!$B$51:$Q$88,16,FALSE)*J50</f>
        <v>0</v>
      </c>
      <c r="AC50" s="502">
        <f t="shared" si="16"/>
        <v>18360</v>
      </c>
      <c r="AD50" s="502" t="str">
        <f t="shared" si="17"/>
        <v>1255-255</v>
      </c>
    </row>
    <row r="51" spans="1:30" s="502" customFormat="1" ht="15">
      <c r="A51" s="504">
        <v>38</v>
      </c>
      <c r="B51" s="343"/>
      <c r="C51" s="758"/>
      <c r="D51" s="721" t="s">
        <v>659</v>
      </c>
      <c r="E51" s="308" t="s">
        <v>563</v>
      </c>
      <c r="F51" s="309" t="s">
        <v>592</v>
      </c>
      <c r="G51" s="307" t="s">
        <v>593</v>
      </c>
      <c r="H51" s="310" t="str">
        <f t="shared" si="2"/>
        <v>administratieve - vergaderruimte</v>
      </c>
      <c r="I51" s="702" t="s">
        <v>662</v>
      </c>
      <c r="J51" s="311">
        <v>20</v>
      </c>
      <c r="K51" s="311"/>
      <c r="L51" s="312">
        <v>1255</v>
      </c>
      <c r="M51" s="308"/>
      <c r="N51" s="308"/>
      <c r="O51" s="313">
        <f t="shared" si="3"/>
        <v>255</v>
      </c>
      <c r="P51" s="490">
        <v>1</v>
      </c>
      <c r="Q51" s="490">
        <v>1</v>
      </c>
      <c r="R51" s="305">
        <f t="shared" si="11"/>
        <v>0</v>
      </c>
      <c r="S51" s="305">
        <f t="shared" si="12"/>
        <v>0</v>
      </c>
      <c r="T51" s="305">
        <f t="shared" si="13"/>
        <v>0</v>
      </c>
      <c r="U51" s="725">
        <f t="shared" si="5"/>
        <v>0</v>
      </c>
      <c r="V51" s="725">
        <f t="shared" si="21"/>
        <v>0</v>
      </c>
      <c r="W51" s="725">
        <f t="shared" si="7"/>
        <v>0</v>
      </c>
      <c r="X51" s="315" t="str">
        <f t="shared" si="8"/>
        <v>B</v>
      </c>
      <c r="Y51" s="316"/>
      <c r="Z51" s="727">
        <f>(R51+S51+T51)*'1.0-Contractblad'!$N$35</f>
        <v>0</v>
      </c>
      <c r="AA51" s="317">
        <f ca="1">VLOOKUP(D51,'1.1a-Jaarprijzen'!$B$51:$Q$88,16,FALSE)*J51</f>
        <v>0</v>
      </c>
      <c r="AC51" s="502">
        <f t="shared" si="16"/>
        <v>5100</v>
      </c>
      <c r="AD51" s="502" t="str">
        <f t="shared" si="17"/>
        <v>1255-255</v>
      </c>
    </row>
    <row r="52" spans="1:30" s="502" customFormat="1" ht="15">
      <c r="A52" s="149">
        <v>39</v>
      </c>
      <c r="B52" s="343"/>
      <c r="C52" s="758"/>
      <c r="D52" s="721" t="s">
        <v>659</v>
      </c>
      <c r="E52" s="308" t="s">
        <v>563</v>
      </c>
      <c r="F52" s="309" t="s">
        <v>594</v>
      </c>
      <c r="G52" s="307" t="s">
        <v>595</v>
      </c>
      <c r="H52" s="310" t="str">
        <f t="shared" si="2"/>
        <v>administratieve - vergaderruimte</v>
      </c>
      <c r="I52" s="702" t="s">
        <v>662</v>
      </c>
      <c r="J52" s="311">
        <v>112</v>
      </c>
      <c r="K52" s="311"/>
      <c r="L52" s="312">
        <v>1255</v>
      </c>
      <c r="M52" s="308"/>
      <c r="N52" s="308"/>
      <c r="O52" s="313">
        <f t="shared" si="3"/>
        <v>255</v>
      </c>
      <c r="P52" s="490">
        <v>1</v>
      </c>
      <c r="Q52" s="490">
        <v>1</v>
      </c>
      <c r="R52" s="305">
        <f t="shared" si="11"/>
        <v>0</v>
      </c>
      <c r="S52" s="305">
        <f t="shared" si="12"/>
        <v>0</v>
      </c>
      <c r="T52" s="305">
        <f t="shared" si="13"/>
        <v>0</v>
      </c>
      <c r="U52" s="725">
        <f t="shared" si="5"/>
        <v>0</v>
      </c>
      <c r="V52" s="725">
        <f t="shared" si="21"/>
        <v>0</v>
      </c>
      <c r="W52" s="725">
        <f t="shared" si="7"/>
        <v>0</v>
      </c>
      <c r="X52" s="315" t="str">
        <f t="shared" si="8"/>
        <v>B</v>
      </c>
      <c r="Y52" s="316"/>
      <c r="Z52" s="727">
        <f>(R52+S52+T52)*'1.0-Contractblad'!$N$35</f>
        <v>0</v>
      </c>
      <c r="AA52" s="317">
        <f ca="1">VLOOKUP(D52,'1.1a-Jaarprijzen'!$B$51:$Q$88,16,FALSE)*J52</f>
        <v>0</v>
      </c>
      <c r="AC52" s="502">
        <f t="shared" si="16"/>
        <v>28560</v>
      </c>
      <c r="AD52" s="502" t="str">
        <f t="shared" si="17"/>
        <v>1255-255</v>
      </c>
    </row>
    <row r="53" spans="1:30" s="502" customFormat="1" ht="15">
      <c r="A53" s="504">
        <v>40</v>
      </c>
      <c r="B53" s="343"/>
      <c r="C53" s="758"/>
      <c r="D53" s="721" t="s">
        <v>659</v>
      </c>
      <c r="E53" s="308" t="s">
        <v>563</v>
      </c>
      <c r="F53" s="309" t="s">
        <v>596</v>
      </c>
      <c r="G53" s="307" t="s">
        <v>597</v>
      </c>
      <c r="H53" s="310" t="str">
        <f t="shared" si="2"/>
        <v>administratieve - vergaderruimte</v>
      </c>
      <c r="I53" s="702" t="s">
        <v>662</v>
      </c>
      <c r="J53" s="311">
        <v>64</v>
      </c>
      <c r="K53" s="311"/>
      <c r="L53" s="312">
        <v>1255</v>
      </c>
      <c r="M53" s="308"/>
      <c r="N53" s="308"/>
      <c r="O53" s="313">
        <f t="shared" si="3"/>
        <v>255</v>
      </c>
      <c r="P53" s="490">
        <v>1</v>
      </c>
      <c r="Q53" s="490">
        <v>1</v>
      </c>
      <c r="R53" s="305">
        <f t="shared" si="11"/>
        <v>0</v>
      </c>
      <c r="S53" s="305">
        <f t="shared" si="12"/>
        <v>0</v>
      </c>
      <c r="T53" s="305">
        <f t="shared" si="13"/>
        <v>0</v>
      </c>
      <c r="U53" s="725">
        <f t="shared" si="5"/>
        <v>0</v>
      </c>
      <c r="V53" s="725">
        <f t="shared" si="21"/>
        <v>0</v>
      </c>
      <c r="W53" s="725">
        <f t="shared" si="7"/>
        <v>0</v>
      </c>
      <c r="X53" s="315" t="str">
        <f t="shared" si="8"/>
        <v>B</v>
      </c>
      <c r="Y53" s="316"/>
      <c r="Z53" s="727">
        <f>(R53+S53+T53)*'1.0-Contractblad'!$N$35</f>
        <v>0</v>
      </c>
      <c r="AA53" s="317">
        <f ca="1">VLOOKUP(D53,'1.1a-Jaarprijzen'!$B$51:$Q$88,16,FALSE)*J53</f>
        <v>0</v>
      </c>
      <c r="AC53" s="502">
        <f t="shared" si="16"/>
        <v>16320</v>
      </c>
      <c r="AD53" s="502" t="str">
        <f t="shared" si="17"/>
        <v>1255-255</v>
      </c>
    </row>
    <row r="54" spans="1:30" s="502" customFormat="1" ht="15">
      <c r="A54" s="149">
        <v>41</v>
      </c>
      <c r="B54" s="343"/>
      <c r="C54" s="758"/>
      <c r="D54" s="721" t="s">
        <v>659</v>
      </c>
      <c r="E54" s="308" t="s">
        <v>563</v>
      </c>
      <c r="F54" s="309" t="s">
        <v>598</v>
      </c>
      <c r="G54" s="307" t="s">
        <v>599</v>
      </c>
      <c r="H54" s="310" t="str">
        <f t="shared" si="2"/>
        <v>entree, gang, hal, kleedruimte, kopieer</v>
      </c>
      <c r="I54" s="702" t="s">
        <v>662</v>
      </c>
      <c r="J54" s="311">
        <v>11</v>
      </c>
      <c r="K54" s="311"/>
      <c r="L54" s="717">
        <v>3255</v>
      </c>
      <c r="M54" s="308"/>
      <c r="N54" s="308"/>
      <c r="O54" s="313">
        <f t="shared" si="3"/>
        <v>255</v>
      </c>
      <c r="P54" s="490">
        <v>1</v>
      </c>
      <c r="Q54" s="490">
        <v>1</v>
      </c>
      <c r="R54" s="305">
        <f t="shared" si="11"/>
        <v>0</v>
      </c>
      <c r="S54" s="305">
        <f t="shared" si="12"/>
        <v>0</v>
      </c>
      <c r="T54" s="305">
        <f t="shared" si="13"/>
        <v>0</v>
      </c>
      <c r="U54" s="725">
        <f t="shared" si="5"/>
        <v>0</v>
      </c>
      <c r="V54" s="725">
        <f t="shared" si="21"/>
        <v>0</v>
      </c>
      <c r="W54" s="725">
        <f t="shared" si="7"/>
        <v>0</v>
      </c>
      <c r="X54" s="315" t="str">
        <f t="shared" si="8"/>
        <v>V</v>
      </c>
      <c r="Y54" s="316"/>
      <c r="Z54" s="727">
        <f>(R54+S54+T54)*'1.0-Contractblad'!$N$35</f>
        <v>0</v>
      </c>
      <c r="AA54" s="317">
        <f ca="1">VLOOKUP(D54,'1.1a-Jaarprijzen'!$B$51:$Q$88,16,FALSE)*J54</f>
        <v>0</v>
      </c>
      <c r="AC54" s="502">
        <f t="shared" si="16"/>
        <v>2805</v>
      </c>
      <c r="AD54" s="502" t="str">
        <f t="shared" si="17"/>
        <v>3255-255</v>
      </c>
    </row>
    <row r="55" spans="1:30" s="502" customFormat="1" ht="15">
      <c r="A55" s="504">
        <v>42</v>
      </c>
      <c r="B55" s="343"/>
      <c r="C55" s="758"/>
      <c r="D55" s="721" t="s">
        <v>659</v>
      </c>
      <c r="E55" s="308" t="s">
        <v>563</v>
      </c>
      <c r="F55" s="309" t="s">
        <v>600</v>
      </c>
      <c r="G55" s="307" t="s">
        <v>601</v>
      </c>
      <c r="H55" s="310" t="str">
        <f t="shared" si="2"/>
        <v>entree, gang, hal, kleedruimte, kopieer</v>
      </c>
      <c r="I55" s="702" t="s">
        <v>668</v>
      </c>
      <c r="J55" s="311">
        <v>50</v>
      </c>
      <c r="K55" s="311"/>
      <c r="L55" s="702">
        <v>3255</v>
      </c>
      <c r="M55" s="308"/>
      <c r="N55" s="308"/>
      <c r="O55" s="313">
        <f t="shared" si="3"/>
        <v>255</v>
      </c>
      <c r="P55" s="490">
        <v>1</v>
      </c>
      <c r="Q55" s="490">
        <v>1</v>
      </c>
      <c r="R55" s="305">
        <f t="shared" si="11"/>
        <v>0</v>
      </c>
      <c r="S55" s="305">
        <f t="shared" si="12"/>
        <v>0</v>
      </c>
      <c r="T55" s="305">
        <f t="shared" si="13"/>
        <v>0</v>
      </c>
      <c r="U55" s="725">
        <f t="shared" si="5"/>
        <v>0</v>
      </c>
      <c r="V55" s="725">
        <f t="shared" si="21"/>
        <v>0</v>
      </c>
      <c r="W55" s="725">
        <f t="shared" si="7"/>
        <v>0</v>
      </c>
      <c r="X55" s="315" t="str">
        <f t="shared" si="8"/>
        <v>V</v>
      </c>
      <c r="Y55" s="316"/>
      <c r="Z55" s="727">
        <f>(R55+S55+T55)*'1.0-Contractblad'!$N$35</f>
        <v>0</v>
      </c>
      <c r="AA55" s="317">
        <f ca="1">VLOOKUP(D55,'1.1a-Jaarprijzen'!$B$51:$Q$88,16,FALSE)*J55</f>
        <v>0</v>
      </c>
      <c r="AC55" s="502">
        <f t="shared" si="16"/>
        <v>12750</v>
      </c>
      <c r="AD55" s="502" t="str">
        <f t="shared" si="17"/>
        <v>3255-255</v>
      </c>
    </row>
    <row r="56" spans="1:30" s="502" customFormat="1" ht="15">
      <c r="A56" s="149">
        <v>43</v>
      </c>
      <c r="B56" s="343"/>
      <c r="C56" s="758"/>
      <c r="D56" s="721" t="s">
        <v>659</v>
      </c>
      <c r="E56" s="308" t="s">
        <v>563</v>
      </c>
      <c r="F56" s="309" t="s">
        <v>602</v>
      </c>
      <c r="G56" s="307" t="s">
        <v>550</v>
      </c>
      <c r="H56" s="310" t="str">
        <f t="shared" si="2"/>
        <v>sanitaire ruimte (toilet-/doucheruimte)</v>
      </c>
      <c r="I56" s="702" t="s">
        <v>661</v>
      </c>
      <c r="J56" s="311">
        <v>4</v>
      </c>
      <c r="K56" s="311"/>
      <c r="L56" s="702">
        <v>4255</v>
      </c>
      <c r="M56" s="308"/>
      <c r="N56" s="308"/>
      <c r="O56" s="313">
        <f t="shared" si="3"/>
        <v>255</v>
      </c>
      <c r="P56" s="490">
        <v>1</v>
      </c>
      <c r="Q56" s="490">
        <v>1</v>
      </c>
      <c r="R56" s="305">
        <f t="shared" si="11"/>
        <v>0</v>
      </c>
      <c r="S56" s="305">
        <f t="shared" si="12"/>
        <v>0</v>
      </c>
      <c r="T56" s="305">
        <f t="shared" si="13"/>
        <v>0</v>
      </c>
      <c r="U56" s="725">
        <f t="shared" si="5"/>
        <v>0</v>
      </c>
      <c r="V56" s="725">
        <f t="shared" si="21"/>
        <v>0</v>
      </c>
      <c r="W56" s="725">
        <f t="shared" si="7"/>
        <v>0</v>
      </c>
      <c r="X56" s="315" t="str">
        <f t="shared" si="8"/>
        <v>S</v>
      </c>
      <c r="Y56" s="316"/>
      <c r="Z56" s="727">
        <f>(R56+S56+T56)*'1.0-Contractblad'!$N$35</f>
        <v>0</v>
      </c>
      <c r="AA56" s="317">
        <f ca="1">VLOOKUP(D56,'1.1a-Jaarprijzen'!$B$51:$Q$88,16,FALSE)*J56</f>
        <v>0</v>
      </c>
      <c r="AC56" s="502">
        <f t="shared" si="16"/>
        <v>1020</v>
      </c>
      <c r="AD56" s="502" t="str">
        <f t="shared" si="17"/>
        <v>4255-255</v>
      </c>
    </row>
    <row r="57" spans="1:30" s="502" customFormat="1" ht="15">
      <c r="A57" s="504">
        <v>44</v>
      </c>
      <c r="B57" s="343"/>
      <c r="C57" s="758"/>
      <c r="D57" s="721" t="s">
        <v>659</v>
      </c>
      <c r="E57" s="308" t="s">
        <v>563</v>
      </c>
      <c r="F57" s="309" t="s">
        <v>603</v>
      </c>
      <c r="G57" s="307" t="s">
        <v>552</v>
      </c>
      <c r="H57" s="310" t="str">
        <f t="shared" si="2"/>
        <v>sanitaire ruimte (toilet-/doucheruimte)</v>
      </c>
      <c r="I57" s="702" t="s">
        <v>661</v>
      </c>
      <c r="J57" s="311">
        <v>6</v>
      </c>
      <c r="K57" s="311"/>
      <c r="L57" s="702">
        <v>4255</v>
      </c>
      <c r="M57" s="308"/>
      <c r="N57" s="308"/>
      <c r="O57" s="313">
        <f t="shared" si="3"/>
        <v>255</v>
      </c>
      <c r="P57" s="490">
        <v>1</v>
      </c>
      <c r="Q57" s="490">
        <v>1</v>
      </c>
      <c r="R57" s="305">
        <f t="shared" si="11"/>
        <v>0</v>
      </c>
      <c r="S57" s="305">
        <f t="shared" si="12"/>
        <v>0</v>
      </c>
      <c r="T57" s="305">
        <f t="shared" si="13"/>
        <v>0</v>
      </c>
      <c r="U57" s="725">
        <f t="shared" si="5"/>
        <v>0</v>
      </c>
      <c r="V57" s="725">
        <f t="shared" si="21"/>
        <v>0</v>
      </c>
      <c r="W57" s="725">
        <f t="shared" si="7"/>
        <v>0</v>
      </c>
      <c r="X57" s="315" t="str">
        <f t="shared" si="8"/>
        <v>S</v>
      </c>
      <c r="Y57" s="316"/>
      <c r="Z57" s="727">
        <f>(R57+S57+T57)*'1.0-Contractblad'!$N$35</f>
        <v>0</v>
      </c>
      <c r="AA57" s="317">
        <f ca="1">VLOOKUP(D57,'1.1a-Jaarprijzen'!$B$51:$Q$88,16,FALSE)*J57</f>
        <v>0</v>
      </c>
      <c r="AC57" s="502">
        <f t="shared" si="16"/>
        <v>1530</v>
      </c>
      <c r="AD57" s="502" t="str">
        <f t="shared" si="17"/>
        <v>4255-255</v>
      </c>
    </row>
    <row r="58" spans="1:30" s="502" customFormat="1" ht="15">
      <c r="A58" s="149">
        <v>45</v>
      </c>
      <c r="B58" s="343"/>
      <c r="C58" s="758"/>
      <c r="D58" s="721" t="s">
        <v>659</v>
      </c>
      <c r="E58" s="308" t="s">
        <v>563</v>
      </c>
      <c r="F58" s="309" t="s">
        <v>604</v>
      </c>
      <c r="G58" s="307" t="s">
        <v>554</v>
      </c>
      <c r="H58" s="310" t="str">
        <f t="shared" si="2"/>
        <v>administratieve - vergaderruimte</v>
      </c>
      <c r="I58" s="702" t="s">
        <v>662</v>
      </c>
      <c r="J58" s="311">
        <v>9</v>
      </c>
      <c r="K58" s="311"/>
      <c r="L58" s="312">
        <v>1255</v>
      </c>
      <c r="M58" s="308"/>
      <c r="N58" s="308"/>
      <c r="O58" s="313">
        <f t="shared" si="3"/>
        <v>255</v>
      </c>
      <c r="P58" s="490">
        <v>1</v>
      </c>
      <c r="Q58" s="490">
        <v>1</v>
      </c>
      <c r="R58" s="305">
        <f t="shared" si="11"/>
        <v>0</v>
      </c>
      <c r="S58" s="305">
        <f t="shared" si="12"/>
        <v>0</v>
      </c>
      <c r="T58" s="305">
        <f t="shared" si="13"/>
        <v>0</v>
      </c>
      <c r="U58" s="725">
        <f t="shared" si="5"/>
        <v>0</v>
      </c>
      <c r="V58" s="725">
        <f t="shared" si="21"/>
        <v>0</v>
      </c>
      <c r="W58" s="725">
        <f t="shared" si="7"/>
        <v>0</v>
      </c>
      <c r="X58" s="315" t="str">
        <f t="shared" si="8"/>
        <v>B</v>
      </c>
      <c r="Y58" s="316"/>
      <c r="Z58" s="727">
        <f>(R58+S58+T58)*'1.0-Contractblad'!$N$35</f>
        <v>0</v>
      </c>
      <c r="AA58" s="317">
        <f ca="1">VLOOKUP(D58,'1.1a-Jaarprijzen'!$B$51:$Q$88,16,FALSE)*J58</f>
        <v>0</v>
      </c>
      <c r="AC58" s="502">
        <f t="shared" si="16"/>
        <v>2295</v>
      </c>
      <c r="AD58" s="502" t="str">
        <f t="shared" si="17"/>
        <v>1255-255</v>
      </c>
    </row>
    <row r="59" spans="1:30" s="502" customFormat="1" ht="15">
      <c r="A59" s="504">
        <v>46</v>
      </c>
      <c r="B59" s="343"/>
      <c r="C59" s="758"/>
      <c r="D59" s="721" t="s">
        <v>659</v>
      </c>
      <c r="E59" s="308" t="s">
        <v>563</v>
      </c>
      <c r="F59" s="309" t="s">
        <v>605</v>
      </c>
      <c r="G59" s="307" t="s">
        <v>554</v>
      </c>
      <c r="H59" s="310" t="str">
        <f t="shared" si="2"/>
        <v>administratieve - vergaderruimte</v>
      </c>
      <c r="I59" s="702" t="s">
        <v>662</v>
      </c>
      <c r="J59" s="311">
        <v>11</v>
      </c>
      <c r="K59" s="311"/>
      <c r="L59" s="312">
        <v>1255</v>
      </c>
      <c r="M59" s="308"/>
      <c r="N59" s="308"/>
      <c r="O59" s="313">
        <f t="shared" si="3"/>
        <v>255</v>
      </c>
      <c r="P59" s="490">
        <v>1</v>
      </c>
      <c r="Q59" s="490">
        <v>1</v>
      </c>
      <c r="R59" s="305">
        <f t="shared" si="11"/>
        <v>0</v>
      </c>
      <c r="S59" s="305">
        <f t="shared" si="12"/>
        <v>0</v>
      </c>
      <c r="T59" s="305">
        <f t="shared" si="13"/>
        <v>0</v>
      </c>
      <c r="U59" s="725">
        <f t="shared" si="5"/>
        <v>0</v>
      </c>
      <c r="V59" s="725">
        <f t="shared" si="21"/>
        <v>0</v>
      </c>
      <c r="W59" s="725">
        <f t="shared" si="7"/>
        <v>0</v>
      </c>
      <c r="X59" s="315" t="str">
        <f t="shared" si="8"/>
        <v>B</v>
      </c>
      <c r="Y59" s="316"/>
      <c r="Z59" s="727">
        <f>(R59+S59+T59)*'1.0-Contractblad'!$N$35</f>
        <v>0</v>
      </c>
      <c r="AA59" s="317">
        <f ca="1">VLOOKUP(D59,'1.1a-Jaarprijzen'!$B$51:$Q$88,16,FALSE)*J59</f>
        <v>0</v>
      </c>
      <c r="AC59" s="502">
        <f t="shared" si="16"/>
        <v>2805</v>
      </c>
      <c r="AD59" s="502" t="str">
        <f t="shared" si="17"/>
        <v>1255-255</v>
      </c>
    </row>
    <row r="60" spans="1:30" s="502" customFormat="1" ht="15">
      <c r="A60" s="149">
        <v>47</v>
      </c>
      <c r="B60" s="343"/>
      <c r="C60" s="758"/>
      <c r="D60" s="721" t="s">
        <v>659</v>
      </c>
      <c r="E60" s="308" t="s">
        <v>563</v>
      </c>
      <c r="F60" s="309" t="s">
        <v>606</v>
      </c>
      <c r="G60" s="307" t="s">
        <v>554</v>
      </c>
      <c r="H60" s="310" t="str">
        <f t="shared" si="2"/>
        <v>administratieve - vergaderruimte</v>
      </c>
      <c r="I60" s="702" t="s">
        <v>662</v>
      </c>
      <c r="J60" s="311">
        <v>10</v>
      </c>
      <c r="K60" s="311"/>
      <c r="L60" s="312">
        <v>1255</v>
      </c>
      <c r="M60" s="308"/>
      <c r="N60" s="308"/>
      <c r="O60" s="313">
        <f t="shared" si="3"/>
        <v>255</v>
      </c>
      <c r="P60" s="490">
        <v>1</v>
      </c>
      <c r="Q60" s="490">
        <v>1</v>
      </c>
      <c r="R60" s="305">
        <f t="shared" si="11"/>
        <v>0</v>
      </c>
      <c r="S60" s="305">
        <f t="shared" si="12"/>
        <v>0</v>
      </c>
      <c r="T60" s="305">
        <f t="shared" si="13"/>
        <v>0</v>
      </c>
      <c r="U60" s="725">
        <f t="shared" si="5"/>
        <v>0</v>
      </c>
      <c r="V60" s="725">
        <f t="shared" si="21"/>
        <v>0</v>
      </c>
      <c r="W60" s="725">
        <f t="shared" si="7"/>
        <v>0</v>
      </c>
      <c r="X60" s="315" t="str">
        <f t="shared" si="8"/>
        <v>B</v>
      </c>
      <c r="Y60" s="316"/>
      <c r="Z60" s="727">
        <f>(R60+S60+T60)*'1.0-Contractblad'!$N$35</f>
        <v>0</v>
      </c>
      <c r="AA60" s="317">
        <f ca="1">VLOOKUP(D60,'1.1a-Jaarprijzen'!$B$51:$Q$88,16,FALSE)*J60</f>
        <v>0</v>
      </c>
      <c r="AC60" s="502">
        <f t="shared" si="16"/>
        <v>2550</v>
      </c>
      <c r="AD60" s="502" t="str">
        <f t="shared" si="17"/>
        <v>1255-255</v>
      </c>
    </row>
    <row r="61" spans="1:30" s="502" customFormat="1" ht="15">
      <c r="A61" s="504">
        <v>48</v>
      </c>
      <c r="B61" s="343"/>
      <c r="C61" s="758"/>
      <c r="D61" s="721" t="s">
        <v>659</v>
      </c>
      <c r="E61" s="308" t="s">
        <v>563</v>
      </c>
      <c r="F61" s="309" t="s">
        <v>607</v>
      </c>
      <c r="G61" s="307" t="s">
        <v>608</v>
      </c>
      <c r="H61" s="310" t="str">
        <f t="shared" si="2"/>
        <v>administratieve - vergaderruimte</v>
      </c>
      <c r="I61" s="702" t="s">
        <v>662</v>
      </c>
      <c r="J61" s="311">
        <v>8</v>
      </c>
      <c r="K61" s="311"/>
      <c r="L61" s="312">
        <v>1255</v>
      </c>
      <c r="M61" s="308"/>
      <c r="N61" s="308"/>
      <c r="O61" s="313">
        <f t="shared" si="3"/>
        <v>255</v>
      </c>
      <c r="P61" s="490">
        <v>1</v>
      </c>
      <c r="Q61" s="490">
        <v>1</v>
      </c>
      <c r="R61" s="305">
        <f t="shared" si="11"/>
        <v>0</v>
      </c>
      <c r="S61" s="305">
        <f t="shared" si="12"/>
        <v>0</v>
      </c>
      <c r="T61" s="305">
        <f t="shared" si="13"/>
        <v>0</v>
      </c>
      <c r="U61" s="725">
        <f t="shared" si="5"/>
        <v>0</v>
      </c>
      <c r="V61" s="725">
        <f t="shared" si="21"/>
        <v>0</v>
      </c>
      <c r="W61" s="725">
        <f t="shared" si="7"/>
        <v>0</v>
      </c>
      <c r="X61" s="315" t="str">
        <f t="shared" si="8"/>
        <v>B</v>
      </c>
      <c r="Y61" s="316"/>
      <c r="Z61" s="727">
        <f>(R61+S61+T61)*'1.0-Contractblad'!$N$35</f>
        <v>0</v>
      </c>
      <c r="AA61" s="317">
        <f ca="1">VLOOKUP(D61,'1.1a-Jaarprijzen'!$B$51:$Q$88,16,FALSE)*J61</f>
        <v>0</v>
      </c>
      <c r="AC61" s="502">
        <f t="shared" si="16"/>
        <v>2040</v>
      </c>
      <c r="AD61" s="502" t="str">
        <f t="shared" si="17"/>
        <v>1255-255</v>
      </c>
    </row>
    <row r="62" spans="1:30" s="502" customFormat="1" ht="15">
      <c r="A62" s="149">
        <v>49</v>
      </c>
      <c r="B62" s="343"/>
      <c r="C62" s="758"/>
      <c r="D62" s="721" t="s">
        <v>659</v>
      </c>
      <c r="E62" s="308" t="s">
        <v>563</v>
      </c>
      <c r="F62" s="309" t="s">
        <v>609</v>
      </c>
      <c r="G62" s="307" t="s">
        <v>561</v>
      </c>
      <c r="H62" s="310" t="str">
        <f t="shared" si="2"/>
        <v>trappenhuis-bordes</v>
      </c>
      <c r="I62" s="702" t="s">
        <v>668</v>
      </c>
      <c r="J62" s="311">
        <v>8</v>
      </c>
      <c r="K62" s="311"/>
      <c r="L62" s="702">
        <v>9255</v>
      </c>
      <c r="M62" s="308"/>
      <c r="N62" s="308"/>
      <c r="O62" s="313">
        <f t="shared" si="3"/>
        <v>255</v>
      </c>
      <c r="P62" s="490">
        <v>1</v>
      </c>
      <c r="Q62" s="490">
        <v>1</v>
      </c>
      <c r="R62" s="305">
        <f t="shared" si="11"/>
        <v>0</v>
      </c>
      <c r="S62" s="305">
        <f t="shared" si="12"/>
        <v>0</v>
      </c>
      <c r="T62" s="305">
        <f t="shared" si="13"/>
        <v>0</v>
      </c>
      <c r="U62" s="725">
        <f t="shared" si="5"/>
        <v>0</v>
      </c>
      <c r="V62" s="725">
        <f t="shared" si="21"/>
        <v>0</v>
      </c>
      <c r="W62" s="725">
        <f t="shared" si="7"/>
        <v>0</v>
      </c>
      <c r="X62" s="315" t="str">
        <f t="shared" si="8"/>
        <v>V</v>
      </c>
      <c r="Y62" s="316"/>
      <c r="Z62" s="727">
        <f>(R62+S62+T62)*'1.0-Contractblad'!$N$35</f>
        <v>0</v>
      </c>
      <c r="AA62" s="317">
        <f ca="1">VLOOKUP(D62,'1.1a-Jaarprijzen'!$B$51:$Q$88,16,FALSE)*J62</f>
        <v>0</v>
      </c>
      <c r="AC62" s="502">
        <f t="shared" si="16"/>
        <v>2040</v>
      </c>
      <c r="AD62" s="502" t="str">
        <f t="shared" si="17"/>
        <v>9255-255</v>
      </c>
    </row>
    <row r="63" spans="1:30" s="502" customFormat="1" ht="15">
      <c r="A63" s="504">
        <v>50</v>
      </c>
      <c r="B63" s="343"/>
      <c r="C63" s="758"/>
      <c r="D63" s="721" t="s">
        <v>659</v>
      </c>
      <c r="E63" s="308" t="s">
        <v>610</v>
      </c>
      <c r="F63" s="309" t="s">
        <v>440</v>
      </c>
      <c r="G63" s="307" t="s">
        <v>611</v>
      </c>
      <c r="H63" s="310" t="str">
        <f t="shared" si="2"/>
        <v>administratieve - vergaderruimte</v>
      </c>
      <c r="I63" s="702" t="s">
        <v>662</v>
      </c>
      <c r="J63" s="311">
        <v>20</v>
      </c>
      <c r="K63" s="311"/>
      <c r="L63" s="312">
        <v>1255</v>
      </c>
      <c r="M63" s="308"/>
      <c r="N63" s="308"/>
      <c r="O63" s="313">
        <f t="shared" si="3"/>
        <v>255</v>
      </c>
      <c r="P63" s="490">
        <v>1</v>
      </c>
      <c r="Q63" s="490">
        <v>1</v>
      </c>
      <c r="R63" s="305">
        <f t="shared" si="11"/>
        <v>0</v>
      </c>
      <c r="S63" s="305">
        <f t="shared" si="12"/>
        <v>0</v>
      </c>
      <c r="T63" s="305">
        <f t="shared" si="13"/>
        <v>0</v>
      </c>
      <c r="U63" s="725">
        <f t="shared" si="5"/>
        <v>0</v>
      </c>
      <c r="V63" s="725">
        <f t="shared" si="21"/>
        <v>0</v>
      </c>
      <c r="W63" s="725">
        <f t="shared" si="7"/>
        <v>0</v>
      </c>
      <c r="X63" s="315" t="str">
        <f t="shared" si="8"/>
        <v>B</v>
      </c>
      <c r="Y63" s="316"/>
      <c r="Z63" s="727">
        <f>(R63+S63+T63)*'1.0-Contractblad'!$N$35</f>
        <v>0</v>
      </c>
      <c r="AA63" s="317">
        <f ca="1">VLOOKUP(D63,'1.1a-Jaarprijzen'!$B$51:$Q$88,16,FALSE)*J63</f>
        <v>0</v>
      </c>
      <c r="AC63" s="502">
        <f t="shared" si="16"/>
        <v>5100</v>
      </c>
      <c r="AD63" s="502" t="str">
        <f t="shared" si="17"/>
        <v>1255-255</v>
      </c>
    </row>
    <row r="64" spans="1:30" s="502" customFormat="1" ht="15">
      <c r="A64" s="149">
        <v>51</v>
      </c>
      <c r="B64" s="343"/>
      <c r="C64" s="758"/>
      <c r="D64" s="721" t="s">
        <v>659</v>
      </c>
      <c r="E64" s="308" t="s">
        <v>610</v>
      </c>
      <c r="F64" s="309" t="s">
        <v>441</v>
      </c>
      <c r="G64" s="307" t="s">
        <v>612</v>
      </c>
      <c r="H64" s="310" t="str">
        <f t="shared" si="2"/>
        <v>administratieve - vergaderruimte</v>
      </c>
      <c r="I64" s="702" t="s">
        <v>662</v>
      </c>
      <c r="J64" s="311">
        <v>22</v>
      </c>
      <c r="K64" s="311"/>
      <c r="L64" s="312">
        <v>1255</v>
      </c>
      <c r="M64" s="308"/>
      <c r="N64" s="308"/>
      <c r="O64" s="313">
        <f t="shared" si="3"/>
        <v>255</v>
      </c>
      <c r="P64" s="490">
        <v>1</v>
      </c>
      <c r="Q64" s="490">
        <v>1</v>
      </c>
      <c r="R64" s="305">
        <f t="shared" si="11"/>
        <v>0</v>
      </c>
      <c r="S64" s="305">
        <f t="shared" si="12"/>
        <v>0</v>
      </c>
      <c r="T64" s="305">
        <f t="shared" si="13"/>
        <v>0</v>
      </c>
      <c r="U64" s="725">
        <f t="shared" si="5"/>
        <v>0</v>
      </c>
      <c r="V64" s="725">
        <f t="shared" si="21"/>
        <v>0</v>
      </c>
      <c r="W64" s="725">
        <f t="shared" si="7"/>
        <v>0</v>
      </c>
      <c r="X64" s="315" t="str">
        <f t="shared" si="8"/>
        <v>B</v>
      </c>
      <c r="Y64" s="316"/>
      <c r="Z64" s="727">
        <f>(R64+S64+T64)*'1.0-Contractblad'!$N$35</f>
        <v>0</v>
      </c>
      <c r="AA64" s="317">
        <f ca="1">VLOOKUP(D64,'1.1a-Jaarprijzen'!$B$51:$Q$88,16,FALSE)*J64</f>
        <v>0</v>
      </c>
      <c r="AC64" s="502">
        <f t="shared" si="16"/>
        <v>5610</v>
      </c>
      <c r="AD64" s="502" t="str">
        <f t="shared" si="17"/>
        <v>1255-255</v>
      </c>
    </row>
    <row r="65" spans="1:30" s="502" customFormat="1" ht="15">
      <c r="A65" s="504">
        <v>52</v>
      </c>
      <c r="B65" s="343"/>
      <c r="C65" s="758"/>
      <c r="D65" s="721" t="s">
        <v>659</v>
      </c>
      <c r="E65" s="308" t="s">
        <v>610</v>
      </c>
      <c r="F65" s="309" t="s">
        <v>442</v>
      </c>
      <c r="G65" s="307" t="s">
        <v>612</v>
      </c>
      <c r="H65" s="310" t="str">
        <f t="shared" si="2"/>
        <v>administratieve - vergaderruimte</v>
      </c>
      <c r="I65" s="702" t="s">
        <v>662</v>
      </c>
      <c r="J65" s="311">
        <v>28</v>
      </c>
      <c r="K65" s="311"/>
      <c r="L65" s="312">
        <v>1255</v>
      </c>
      <c r="M65" s="308"/>
      <c r="N65" s="308"/>
      <c r="O65" s="313">
        <f t="shared" si="3"/>
        <v>255</v>
      </c>
      <c r="P65" s="490">
        <v>1</v>
      </c>
      <c r="Q65" s="490">
        <v>1</v>
      </c>
      <c r="R65" s="305">
        <f t="shared" si="11"/>
        <v>0</v>
      </c>
      <c r="S65" s="305">
        <f t="shared" si="12"/>
        <v>0</v>
      </c>
      <c r="T65" s="305">
        <f t="shared" si="13"/>
        <v>0</v>
      </c>
      <c r="U65" s="725">
        <f t="shared" si="5"/>
        <v>0</v>
      </c>
      <c r="V65" s="725">
        <f t="shared" si="21"/>
        <v>0</v>
      </c>
      <c r="W65" s="725">
        <f t="shared" si="7"/>
        <v>0</v>
      </c>
      <c r="X65" s="315" t="str">
        <f t="shared" si="8"/>
        <v>B</v>
      </c>
      <c r="Y65" s="316"/>
      <c r="Z65" s="727">
        <f>(R65+S65+T65)*'1.0-Contractblad'!$N$35</f>
        <v>0</v>
      </c>
      <c r="AA65" s="317">
        <f ca="1">VLOOKUP(D65,'1.1a-Jaarprijzen'!$B$51:$Q$88,16,FALSE)*J65</f>
        <v>0</v>
      </c>
      <c r="AC65" s="502">
        <f t="shared" si="16"/>
        <v>7140</v>
      </c>
      <c r="AD65" s="502" t="str">
        <f t="shared" si="17"/>
        <v>1255-255</v>
      </c>
    </row>
    <row r="66" spans="1:30" s="502" customFormat="1" ht="15">
      <c r="A66" s="149">
        <v>53</v>
      </c>
      <c r="B66" s="343"/>
      <c r="C66" s="758"/>
      <c r="D66" s="721" t="s">
        <v>659</v>
      </c>
      <c r="E66" s="308" t="s">
        <v>610</v>
      </c>
      <c r="F66" s="309" t="s">
        <v>443</v>
      </c>
      <c r="G66" s="307" t="s">
        <v>613</v>
      </c>
      <c r="H66" s="310" t="str">
        <f t="shared" si="2"/>
        <v>administratieve - vergaderruimte</v>
      </c>
      <c r="I66" s="702" t="s">
        <v>662</v>
      </c>
      <c r="J66" s="311">
        <v>28</v>
      </c>
      <c r="K66" s="311"/>
      <c r="L66" s="312">
        <v>1255</v>
      </c>
      <c r="M66" s="308"/>
      <c r="N66" s="308"/>
      <c r="O66" s="313">
        <f t="shared" si="3"/>
        <v>255</v>
      </c>
      <c r="P66" s="490">
        <v>1</v>
      </c>
      <c r="Q66" s="490">
        <v>1</v>
      </c>
      <c r="R66" s="305">
        <f t="shared" si="11"/>
        <v>0</v>
      </c>
      <c r="S66" s="305">
        <f t="shared" si="12"/>
        <v>0</v>
      </c>
      <c r="T66" s="305">
        <f t="shared" si="13"/>
        <v>0</v>
      </c>
      <c r="U66" s="725">
        <f t="shared" si="5"/>
        <v>0</v>
      </c>
      <c r="V66" s="725">
        <f t="shared" si="21"/>
        <v>0</v>
      </c>
      <c r="W66" s="725">
        <f t="shared" si="7"/>
        <v>0</v>
      </c>
      <c r="X66" s="315" t="str">
        <f t="shared" si="8"/>
        <v>B</v>
      </c>
      <c r="Y66" s="316"/>
      <c r="Z66" s="727">
        <f>(R66+S66+T66)*'1.0-Contractblad'!$N$35</f>
        <v>0</v>
      </c>
      <c r="AA66" s="317">
        <f ca="1">VLOOKUP(D66,'1.1a-Jaarprijzen'!$B$51:$Q$88,16,FALSE)*J66</f>
        <v>0</v>
      </c>
      <c r="AC66" s="502">
        <f t="shared" si="16"/>
        <v>7140</v>
      </c>
      <c r="AD66" s="502" t="str">
        <f t="shared" si="17"/>
        <v>1255-255</v>
      </c>
    </row>
    <row r="67" spans="1:30" s="502" customFormat="1" ht="15">
      <c r="A67" s="504">
        <v>54</v>
      </c>
      <c r="B67" s="343"/>
      <c r="C67" s="758"/>
      <c r="D67" s="721" t="s">
        <v>659</v>
      </c>
      <c r="E67" s="308" t="s">
        <v>610</v>
      </c>
      <c r="F67" s="309" t="s">
        <v>444</v>
      </c>
      <c r="G67" s="307" t="s">
        <v>614</v>
      </c>
      <c r="H67" s="310" t="str">
        <f t="shared" si="2"/>
        <v>administratieve - vergaderruimte</v>
      </c>
      <c r="I67" s="702" t="s">
        <v>662</v>
      </c>
      <c r="J67" s="311">
        <v>23</v>
      </c>
      <c r="K67" s="311"/>
      <c r="L67" s="312">
        <v>1255</v>
      </c>
      <c r="M67" s="308"/>
      <c r="N67" s="308"/>
      <c r="O67" s="313">
        <f t="shared" si="3"/>
        <v>255</v>
      </c>
      <c r="P67" s="490">
        <v>1</v>
      </c>
      <c r="Q67" s="490">
        <v>1</v>
      </c>
      <c r="R67" s="305">
        <f t="shared" si="11"/>
        <v>0</v>
      </c>
      <c r="S67" s="305">
        <f t="shared" si="12"/>
        <v>0</v>
      </c>
      <c r="T67" s="305">
        <f t="shared" si="13"/>
        <v>0</v>
      </c>
      <c r="U67" s="725">
        <f t="shared" si="5"/>
        <v>0</v>
      </c>
      <c r="V67" s="725">
        <f t="shared" si="21"/>
        <v>0</v>
      </c>
      <c r="W67" s="725">
        <f t="shared" si="7"/>
        <v>0</v>
      </c>
      <c r="X67" s="315" t="str">
        <f t="shared" si="8"/>
        <v>B</v>
      </c>
      <c r="Y67" s="316"/>
      <c r="Z67" s="727">
        <f>(R67+S67+T67)*'1.0-Contractblad'!$N$35</f>
        <v>0</v>
      </c>
      <c r="AA67" s="317">
        <f ca="1">VLOOKUP(D67,'1.1a-Jaarprijzen'!$B$51:$Q$88,16,FALSE)*J67</f>
        <v>0</v>
      </c>
      <c r="AC67" s="502">
        <f t="shared" si="16"/>
        <v>5865</v>
      </c>
      <c r="AD67" s="502" t="str">
        <f t="shared" si="17"/>
        <v>1255-255</v>
      </c>
    </row>
    <row r="68" spans="1:30" s="502" customFormat="1" ht="15">
      <c r="A68" s="149">
        <v>55</v>
      </c>
      <c r="B68" s="343"/>
      <c r="C68" s="758"/>
      <c r="D68" s="721" t="s">
        <v>659</v>
      </c>
      <c r="E68" s="308" t="s">
        <v>610</v>
      </c>
      <c r="F68" s="309" t="s">
        <v>445</v>
      </c>
      <c r="G68" s="307" t="s">
        <v>615</v>
      </c>
      <c r="H68" s="310" t="str">
        <f t="shared" si="2"/>
        <v>administratieve - vergaderruimte</v>
      </c>
      <c r="I68" s="702" t="s">
        <v>671</v>
      </c>
      <c r="J68" s="311">
        <v>37</v>
      </c>
      <c r="K68" s="311"/>
      <c r="L68" s="312">
        <v>1255</v>
      </c>
      <c r="M68" s="308"/>
      <c r="N68" s="308"/>
      <c r="O68" s="313">
        <f t="shared" si="3"/>
        <v>255</v>
      </c>
      <c r="P68" s="490">
        <v>1</v>
      </c>
      <c r="Q68" s="490">
        <v>1</v>
      </c>
      <c r="R68" s="305">
        <f t="shared" si="11"/>
        <v>0</v>
      </c>
      <c r="S68" s="305">
        <f t="shared" si="12"/>
        <v>0</v>
      </c>
      <c r="T68" s="305">
        <f t="shared" si="13"/>
        <v>0</v>
      </c>
      <c r="U68" s="725">
        <f t="shared" si="5"/>
        <v>0</v>
      </c>
      <c r="V68" s="725">
        <f t="shared" si="21"/>
        <v>0</v>
      </c>
      <c r="W68" s="725">
        <f t="shared" si="7"/>
        <v>0</v>
      </c>
      <c r="X68" s="315" t="str">
        <f t="shared" si="8"/>
        <v>B</v>
      </c>
      <c r="Y68" s="316"/>
      <c r="Z68" s="727">
        <f>(R68+S68+T68)*'1.0-Contractblad'!$N$35</f>
        <v>0</v>
      </c>
      <c r="AA68" s="317">
        <f ca="1">VLOOKUP(D68,'1.1a-Jaarprijzen'!$B$51:$Q$88,16,FALSE)*J68</f>
        <v>0</v>
      </c>
      <c r="AC68" s="502">
        <f t="shared" si="16"/>
        <v>9435</v>
      </c>
      <c r="AD68" s="502" t="str">
        <f t="shared" si="17"/>
        <v>1255-255</v>
      </c>
    </row>
    <row r="69" spans="1:30" s="502" customFormat="1" ht="15">
      <c r="A69" s="504">
        <v>56</v>
      </c>
      <c r="B69" s="343"/>
      <c r="C69" s="758"/>
      <c r="D69" s="721" t="s">
        <v>659</v>
      </c>
      <c r="E69" s="308" t="s">
        <v>610</v>
      </c>
      <c r="F69" s="309" t="s">
        <v>446</v>
      </c>
      <c r="G69" s="307" t="s">
        <v>616</v>
      </c>
      <c r="H69" s="310" t="str">
        <f t="shared" si="2"/>
        <v>entree, gang, hal, kleedruimte, kopieer</v>
      </c>
      <c r="I69" s="308" t="s">
        <v>662</v>
      </c>
      <c r="J69" s="311">
        <v>149</v>
      </c>
      <c r="K69" s="311"/>
      <c r="L69" s="702">
        <v>3255</v>
      </c>
      <c r="M69" s="702"/>
      <c r="N69" s="702"/>
      <c r="O69" s="313">
        <f>VLOOKUP(L69,Kengetal,3,FALSE)+VLOOKUP(M69,Kengetal,3,FALSE)+VLOOKUP(N69,Kengetal,3,FALSE)</f>
        <v>255</v>
      </c>
      <c r="P69" s="490">
        <v>1</v>
      </c>
      <c r="Q69" s="490">
        <v>1</v>
      </c>
      <c r="R69" s="305">
        <f t="shared" si="11"/>
        <v>0</v>
      </c>
      <c r="S69" s="305">
        <f t="shared" si="12"/>
        <v>0</v>
      </c>
      <c r="T69" s="305">
        <f t="shared" si="13"/>
        <v>0</v>
      </c>
      <c r="U69" s="725">
        <f t="shared" si="5"/>
        <v>0</v>
      </c>
      <c r="V69" s="725">
        <f t="shared" si="21"/>
        <v>0</v>
      </c>
      <c r="W69" s="725">
        <f t="shared" si="7"/>
        <v>0</v>
      </c>
      <c r="X69" s="315" t="str">
        <f t="shared" si="8"/>
        <v>V</v>
      </c>
      <c r="Y69" s="316"/>
      <c r="Z69" s="727">
        <f>(R69+S69+T69)*'1.0-Contractblad'!$N$35</f>
        <v>0</v>
      </c>
      <c r="AA69" s="317">
        <f ca="1">VLOOKUP(D69,'1.1a-Jaarprijzen'!$B$51:$Q$88,16,FALSE)*J69</f>
        <v>0</v>
      </c>
      <c r="AC69" s="502">
        <f t="shared" si="16"/>
        <v>37995</v>
      </c>
      <c r="AD69" s="502" t="str">
        <f t="shared" si="17"/>
        <v>3255-255</v>
      </c>
    </row>
    <row r="70" spans="1:30" s="502" customFormat="1" ht="15">
      <c r="A70" s="149">
        <v>57</v>
      </c>
      <c r="B70" s="343"/>
      <c r="C70" s="758"/>
      <c r="D70" s="721" t="s">
        <v>659</v>
      </c>
      <c r="E70" s="308" t="s">
        <v>610</v>
      </c>
      <c r="F70" s="309" t="s">
        <v>617</v>
      </c>
      <c r="G70" s="307" t="s">
        <v>618</v>
      </c>
      <c r="H70" s="310" t="str">
        <f t="shared" si="2"/>
        <v>sanitaire ruimte (toilet-/doucheruimte)</v>
      </c>
      <c r="I70" s="308" t="s">
        <v>661</v>
      </c>
      <c r="J70" s="311">
        <v>6</v>
      </c>
      <c r="K70" s="311"/>
      <c r="L70" s="702">
        <v>4255</v>
      </c>
      <c r="M70" s="308"/>
      <c r="N70" s="308"/>
      <c r="O70" s="313">
        <f t="shared" si="3"/>
        <v>255</v>
      </c>
      <c r="P70" s="490">
        <v>1</v>
      </c>
      <c r="Q70" s="490">
        <v>1</v>
      </c>
      <c r="R70" s="305">
        <f t="shared" si="11"/>
        <v>0</v>
      </c>
      <c r="S70" s="305">
        <f t="shared" si="12"/>
        <v>0</v>
      </c>
      <c r="T70" s="305">
        <f t="shared" si="13"/>
        <v>0</v>
      </c>
      <c r="U70" s="725">
        <f t="shared" si="5"/>
        <v>0</v>
      </c>
      <c r="V70" s="725">
        <f t="shared" si="21"/>
        <v>0</v>
      </c>
      <c r="W70" s="725">
        <f t="shared" si="7"/>
        <v>0</v>
      </c>
      <c r="X70" s="315" t="str">
        <f t="shared" si="8"/>
        <v>S</v>
      </c>
      <c r="Y70" s="316"/>
      <c r="Z70" s="727">
        <f>(R70+S70+T70)*'1.0-Contractblad'!$N$35</f>
        <v>0</v>
      </c>
      <c r="AA70" s="317">
        <f ca="1">VLOOKUP(D70,'1.1a-Jaarprijzen'!$B$51:$Q$88,16,FALSE)*J70</f>
        <v>0</v>
      </c>
      <c r="AC70" s="502">
        <f t="shared" si="16"/>
        <v>1530</v>
      </c>
      <c r="AD70" s="502" t="str">
        <f t="shared" si="17"/>
        <v>4255-255</v>
      </c>
    </row>
    <row r="71" spans="1:30" s="502" customFormat="1" ht="15">
      <c r="A71" s="504">
        <v>58</v>
      </c>
      <c r="B71" s="343"/>
      <c r="C71" s="757"/>
      <c r="D71" s="721" t="s">
        <v>659</v>
      </c>
      <c r="E71" s="308" t="s">
        <v>610</v>
      </c>
      <c r="F71" s="309" t="s">
        <v>619</v>
      </c>
      <c r="G71" s="307" t="s">
        <v>620</v>
      </c>
      <c r="H71" s="310" t="str">
        <f t="shared" si="2"/>
        <v>administratieve - vergaderruimte</v>
      </c>
      <c r="I71" s="308" t="s">
        <v>662</v>
      </c>
      <c r="J71" s="311">
        <v>26</v>
      </c>
      <c r="K71" s="311"/>
      <c r="L71" s="702">
        <v>1255</v>
      </c>
      <c r="M71" s="308"/>
      <c r="N71" s="308"/>
      <c r="O71" s="313">
        <f t="shared" si="3"/>
        <v>255</v>
      </c>
      <c r="P71" s="490">
        <v>1</v>
      </c>
      <c r="Q71" s="490">
        <v>1</v>
      </c>
      <c r="R71" s="305">
        <f t="shared" si="11"/>
        <v>0</v>
      </c>
      <c r="S71" s="305">
        <f t="shared" si="12"/>
        <v>0</v>
      </c>
      <c r="T71" s="305">
        <f t="shared" si="13"/>
        <v>0</v>
      </c>
      <c r="U71" s="725">
        <f t="shared" si="5"/>
        <v>0</v>
      </c>
      <c r="V71" s="725">
        <f t="shared" si="21"/>
        <v>0</v>
      </c>
      <c r="W71" s="725">
        <f t="shared" si="7"/>
        <v>0</v>
      </c>
      <c r="X71" s="315" t="str">
        <f t="shared" si="8"/>
        <v>B</v>
      </c>
      <c r="Y71" s="316"/>
      <c r="Z71" s="727">
        <f>(R71+S71+T71)*'1.0-Contractblad'!$N$35</f>
        <v>0</v>
      </c>
      <c r="AA71" s="317">
        <f ca="1">VLOOKUP(D71,'1.1a-Jaarprijzen'!$B$51:$Q$88,16,FALSE)*J71</f>
        <v>0</v>
      </c>
      <c r="AC71" s="502">
        <f t="shared" si="16"/>
        <v>6630</v>
      </c>
      <c r="AD71" s="502" t="str">
        <f t="shared" si="17"/>
        <v>1255-255</v>
      </c>
    </row>
    <row r="72" spans="1:30" s="502" customFormat="1" ht="15">
      <c r="A72" s="149">
        <v>59</v>
      </c>
      <c r="B72" s="343"/>
      <c r="C72" s="758"/>
      <c r="D72" s="721" t="s">
        <v>659</v>
      </c>
      <c r="E72" s="308" t="s">
        <v>610</v>
      </c>
      <c r="F72" s="309" t="s">
        <v>621</v>
      </c>
      <c r="G72" s="307" t="s">
        <v>561</v>
      </c>
      <c r="H72" s="310" t="str">
        <f t="shared" si="2"/>
        <v>trappenhuis-bordes</v>
      </c>
      <c r="I72" s="702" t="s">
        <v>670</v>
      </c>
      <c r="J72" s="311">
        <v>14</v>
      </c>
      <c r="K72" s="311"/>
      <c r="L72" s="702">
        <v>9052</v>
      </c>
      <c r="M72" s="308"/>
      <c r="N72" s="308"/>
      <c r="O72" s="313">
        <f t="shared" si="3"/>
        <v>52</v>
      </c>
      <c r="P72" s="490">
        <v>1</v>
      </c>
      <c r="Q72" s="490">
        <v>1</v>
      </c>
      <c r="R72" s="305">
        <f t="shared" si="11"/>
        <v>0</v>
      </c>
      <c r="S72" s="305">
        <f t="shared" si="12"/>
        <v>0</v>
      </c>
      <c r="T72" s="305">
        <f t="shared" si="13"/>
        <v>0</v>
      </c>
      <c r="U72" s="725">
        <f t="shared" si="5"/>
        <v>0</v>
      </c>
      <c r="V72" s="725">
        <f t="shared" si="21"/>
        <v>0</v>
      </c>
      <c r="W72" s="725">
        <f t="shared" si="7"/>
        <v>0</v>
      </c>
      <c r="X72" s="315" t="str">
        <f t="shared" si="8"/>
        <v>V</v>
      </c>
      <c r="Y72" s="316"/>
      <c r="Z72" s="727">
        <f>(R72+S72+T72)*'1.0-Contractblad'!$N$35</f>
        <v>0</v>
      </c>
      <c r="AA72" s="317">
        <f ca="1">VLOOKUP(D72,'1.1a-Jaarprijzen'!$B$51:$Q$88,16,FALSE)*J72</f>
        <v>0</v>
      </c>
      <c r="AC72" s="502">
        <f t="shared" si="16"/>
        <v>728</v>
      </c>
      <c r="AD72" s="502" t="str">
        <f t="shared" si="17"/>
        <v>9052-52</v>
      </c>
    </row>
    <row r="73" spans="1:30" s="502" customFormat="1" ht="15">
      <c r="A73" s="504">
        <v>60</v>
      </c>
      <c r="B73" s="343"/>
      <c r="C73" s="758"/>
      <c r="D73" s="721" t="s">
        <v>659</v>
      </c>
      <c r="E73" s="308" t="s">
        <v>622</v>
      </c>
      <c r="F73" s="309" t="s">
        <v>623</v>
      </c>
      <c r="G73" s="307" t="s">
        <v>624</v>
      </c>
      <c r="H73" s="310" t="str">
        <f t="shared" si="2"/>
        <v>niet van toepassing</v>
      </c>
      <c r="I73" s="702" t="s">
        <v>672</v>
      </c>
      <c r="J73" s="311"/>
      <c r="K73" s="311">
        <v>18</v>
      </c>
      <c r="L73" s="702" t="s">
        <v>509</v>
      </c>
      <c r="M73" s="308"/>
      <c r="N73" s="308"/>
      <c r="O73" s="313">
        <f t="shared" si="3"/>
        <v>0</v>
      </c>
      <c r="P73" s="490">
        <v>1</v>
      </c>
      <c r="Q73" s="490">
        <v>1</v>
      </c>
      <c r="R73" s="305">
        <f t="shared" si="11"/>
        <v>0</v>
      </c>
      <c r="S73" s="305">
        <f t="shared" si="12"/>
        <v>0</v>
      </c>
      <c r="T73" s="305">
        <f t="shared" si="13"/>
        <v>0</v>
      </c>
      <c r="U73" s="725">
        <f t="shared" si="5"/>
        <v>0</v>
      </c>
      <c r="V73" s="725">
        <f t="shared" si="21"/>
        <v>0</v>
      </c>
      <c r="W73" s="725">
        <f t="shared" si="7"/>
        <v>0</v>
      </c>
      <c r="X73" s="315">
        <f t="shared" si="8"/>
        <v>0</v>
      </c>
      <c r="Y73" s="316"/>
      <c r="Z73" s="727">
        <f>(R73+S73+T73)*'1.0-Contractblad'!$N$35</f>
        <v>0</v>
      </c>
      <c r="AA73" s="317">
        <f ca="1">VLOOKUP(D73,'1.1a-Jaarprijzen'!$B$51:$Q$88,16,FALSE)*J73</f>
        <v>0</v>
      </c>
      <c r="AC73" s="502">
        <f t="shared" si="16"/>
        <v>0</v>
      </c>
      <c r="AD73" s="502" t="str">
        <f t="shared" si="17"/>
        <v>nvt-0</v>
      </c>
    </row>
    <row r="74" spans="1:30" s="502" customFormat="1" ht="15">
      <c r="A74" s="149">
        <v>61</v>
      </c>
      <c r="B74" s="343"/>
      <c r="C74" s="758"/>
      <c r="D74" s="721" t="s">
        <v>659</v>
      </c>
      <c r="E74" s="308" t="s">
        <v>622</v>
      </c>
      <c r="F74" s="309" t="s">
        <v>625</v>
      </c>
      <c r="G74" s="307" t="s">
        <v>626</v>
      </c>
      <c r="H74" s="310" t="str">
        <f t="shared" si="2"/>
        <v>niet van toepassing</v>
      </c>
      <c r="I74" s="702" t="s">
        <v>672</v>
      </c>
      <c r="J74" s="311"/>
      <c r="K74" s="311">
        <v>15</v>
      </c>
      <c r="L74" s="702" t="s">
        <v>509</v>
      </c>
      <c r="M74" s="308"/>
      <c r="N74" s="308"/>
      <c r="O74" s="313">
        <f t="shared" si="3"/>
        <v>0</v>
      </c>
      <c r="P74" s="490">
        <v>1</v>
      </c>
      <c r="Q74" s="490">
        <v>1</v>
      </c>
      <c r="R74" s="305">
        <f t="shared" si="11"/>
        <v>0</v>
      </c>
      <c r="S74" s="305">
        <f t="shared" si="12"/>
        <v>0</v>
      </c>
      <c r="T74" s="305">
        <f t="shared" si="13"/>
        <v>0</v>
      </c>
      <c r="U74" s="725">
        <f t="shared" si="5"/>
        <v>0</v>
      </c>
      <c r="V74" s="725">
        <f t="shared" si="21"/>
        <v>0</v>
      </c>
      <c r="W74" s="725">
        <f t="shared" si="7"/>
        <v>0</v>
      </c>
      <c r="X74" s="315">
        <f t="shared" si="8"/>
        <v>0</v>
      </c>
      <c r="Y74" s="316"/>
      <c r="Z74" s="727">
        <f>(R74+S74+T74)*'1.0-Contractblad'!$N$35</f>
        <v>0</v>
      </c>
      <c r="AA74" s="317">
        <f ca="1">VLOOKUP(D74,'1.1a-Jaarprijzen'!$B$51:$Q$88,16,FALSE)*J74</f>
        <v>0</v>
      </c>
      <c r="AC74" s="502">
        <f t="shared" si="16"/>
        <v>0</v>
      </c>
      <c r="AD74" s="502" t="str">
        <f t="shared" si="17"/>
        <v>nvt-0</v>
      </c>
    </row>
    <row r="75" spans="1:30" s="502" customFormat="1" ht="15">
      <c r="A75" s="504">
        <v>62</v>
      </c>
      <c r="B75" s="343"/>
      <c r="C75" s="758"/>
      <c r="D75" s="721" t="s">
        <v>659</v>
      </c>
      <c r="E75" s="308" t="s">
        <v>622</v>
      </c>
      <c r="F75" s="309" t="s">
        <v>627</v>
      </c>
      <c r="G75" s="307" t="s">
        <v>628</v>
      </c>
      <c r="H75" s="310" t="str">
        <f t="shared" si="2"/>
        <v>niet van toepassing</v>
      </c>
      <c r="I75" s="702" t="s">
        <v>672</v>
      </c>
      <c r="J75" s="311"/>
      <c r="K75" s="311">
        <v>33</v>
      </c>
      <c r="L75" s="702" t="s">
        <v>509</v>
      </c>
      <c r="M75" s="308"/>
      <c r="N75" s="308"/>
      <c r="O75" s="313">
        <f t="shared" si="3"/>
        <v>0</v>
      </c>
      <c r="P75" s="490">
        <v>1</v>
      </c>
      <c r="Q75" s="490">
        <v>1</v>
      </c>
      <c r="R75" s="305">
        <f t="shared" si="11"/>
        <v>0</v>
      </c>
      <c r="S75" s="305">
        <f t="shared" si="12"/>
        <v>0</v>
      </c>
      <c r="T75" s="305">
        <f t="shared" si="13"/>
        <v>0</v>
      </c>
      <c r="U75" s="725">
        <f t="shared" si="5"/>
        <v>0</v>
      </c>
      <c r="V75" s="725">
        <f t="shared" si="21"/>
        <v>0</v>
      </c>
      <c r="W75" s="725">
        <f t="shared" si="7"/>
        <v>0</v>
      </c>
      <c r="X75" s="315">
        <f t="shared" si="8"/>
        <v>0</v>
      </c>
      <c r="Y75" s="316"/>
      <c r="Z75" s="727">
        <f>(R75+S75+T75)*'1.0-Contractblad'!$N$35</f>
        <v>0</v>
      </c>
      <c r="AA75" s="317">
        <f ca="1">VLOOKUP(D75,'1.1a-Jaarprijzen'!$B$51:$Q$88,16,FALSE)*J75</f>
        <v>0</v>
      </c>
      <c r="AC75" s="502">
        <f t="shared" si="16"/>
        <v>0</v>
      </c>
      <c r="AD75" s="502" t="str">
        <f t="shared" si="17"/>
        <v>nvt-0</v>
      </c>
    </row>
    <row r="76" spans="1:30" s="502" customFormat="1" ht="15">
      <c r="A76" s="149">
        <v>63</v>
      </c>
      <c r="B76" s="343"/>
      <c r="C76" s="758"/>
      <c r="D76" s="721" t="s">
        <v>659</v>
      </c>
      <c r="E76" s="308" t="s">
        <v>622</v>
      </c>
      <c r="F76" s="309" t="s">
        <v>629</v>
      </c>
      <c r="G76" s="307" t="s">
        <v>630</v>
      </c>
      <c r="H76" s="310" t="str">
        <f t="shared" si="2"/>
        <v>administratieve - vergaderruimte</v>
      </c>
      <c r="I76" s="702" t="s">
        <v>664</v>
      </c>
      <c r="J76" s="311">
        <v>32</v>
      </c>
      <c r="K76" s="311"/>
      <c r="L76" s="702">
        <v>1255</v>
      </c>
      <c r="M76" s="308"/>
      <c r="N76" s="308"/>
      <c r="O76" s="313">
        <f t="shared" si="3"/>
        <v>255</v>
      </c>
      <c r="P76" s="490">
        <v>1</v>
      </c>
      <c r="Q76" s="490">
        <v>1</v>
      </c>
      <c r="R76" s="305">
        <f t="shared" si="11"/>
        <v>0</v>
      </c>
      <c r="S76" s="305">
        <f t="shared" si="12"/>
        <v>0</v>
      </c>
      <c r="T76" s="305">
        <f t="shared" si="13"/>
        <v>0</v>
      </c>
      <c r="U76" s="725">
        <f t="shared" si="5"/>
        <v>0</v>
      </c>
      <c r="V76" s="725">
        <f t="shared" si="21"/>
        <v>0</v>
      </c>
      <c r="W76" s="725">
        <f t="shared" si="7"/>
        <v>0</v>
      </c>
      <c r="X76" s="315" t="str">
        <f t="shared" si="8"/>
        <v>B</v>
      </c>
      <c r="Y76" s="316"/>
      <c r="Z76" s="727">
        <f>(R76+S76+T76)*'1.0-Contractblad'!$N$35</f>
        <v>0</v>
      </c>
      <c r="AA76" s="317">
        <f ca="1">VLOOKUP(D76,'1.1a-Jaarprijzen'!$B$51:$Q$88,16,FALSE)*J76</f>
        <v>0</v>
      </c>
      <c r="AC76" s="502">
        <f t="shared" si="16"/>
        <v>8160</v>
      </c>
      <c r="AD76" s="502" t="str">
        <f t="shared" si="17"/>
        <v>1255-255</v>
      </c>
    </row>
    <row r="77" spans="1:30" s="502" customFormat="1" ht="15">
      <c r="A77" s="504">
        <v>64</v>
      </c>
      <c r="B77" s="343"/>
      <c r="C77" s="758"/>
      <c r="D77" s="721" t="s">
        <v>659</v>
      </c>
      <c r="E77" s="308" t="s">
        <v>622</v>
      </c>
      <c r="F77" s="309" t="s">
        <v>631</v>
      </c>
      <c r="G77" s="307" t="s">
        <v>601</v>
      </c>
      <c r="H77" s="310" t="str">
        <f t="shared" si="2"/>
        <v>entree, gang, hal, kleedruimte, kopieer</v>
      </c>
      <c r="I77" s="702" t="s">
        <v>664</v>
      </c>
      <c r="J77" s="311">
        <v>80</v>
      </c>
      <c r="K77" s="311"/>
      <c r="L77" s="702">
        <v>3255</v>
      </c>
      <c r="M77" s="308"/>
      <c r="N77" s="308"/>
      <c r="O77" s="313">
        <f t="shared" si="3"/>
        <v>255</v>
      </c>
      <c r="P77" s="490">
        <v>1</v>
      </c>
      <c r="Q77" s="490">
        <v>1</v>
      </c>
      <c r="R77" s="305">
        <f t="shared" si="11"/>
        <v>0</v>
      </c>
      <c r="S77" s="305">
        <f t="shared" si="12"/>
        <v>0</v>
      </c>
      <c r="T77" s="305">
        <f t="shared" si="13"/>
        <v>0</v>
      </c>
      <c r="U77" s="725">
        <f t="shared" si="5"/>
        <v>0</v>
      </c>
      <c r="V77" s="725">
        <f t="shared" si="21"/>
        <v>0</v>
      </c>
      <c r="W77" s="725">
        <f t="shared" si="7"/>
        <v>0</v>
      </c>
      <c r="X77" s="315" t="str">
        <f t="shared" si="8"/>
        <v>V</v>
      </c>
      <c r="Y77" s="316"/>
      <c r="Z77" s="727">
        <f>(R77+S77+T77)*'1.0-Contractblad'!$N$35</f>
        <v>0</v>
      </c>
      <c r="AA77" s="317">
        <f ca="1">VLOOKUP(D77,'1.1a-Jaarprijzen'!$B$51:$Q$88,16,FALSE)*J77</f>
        <v>0</v>
      </c>
      <c r="AC77" s="502">
        <f t="shared" si="16"/>
        <v>20400</v>
      </c>
      <c r="AD77" s="502" t="str">
        <f t="shared" si="17"/>
        <v>3255-255</v>
      </c>
    </row>
    <row r="78" spans="1:30" s="502" customFormat="1" ht="15">
      <c r="A78" s="149">
        <v>65</v>
      </c>
      <c r="B78" s="343"/>
      <c r="C78" s="758"/>
      <c r="D78" s="721" t="s">
        <v>659</v>
      </c>
      <c r="E78" s="308" t="s">
        <v>622</v>
      </c>
      <c r="F78" s="309" t="s">
        <v>632</v>
      </c>
      <c r="G78" s="307" t="s">
        <v>633</v>
      </c>
      <c r="H78" s="310" t="str">
        <f t="shared" si="2"/>
        <v>entree, gang, hal, kleedruimte, kopieer</v>
      </c>
      <c r="I78" s="702" t="s">
        <v>672</v>
      </c>
      <c r="J78" s="311">
        <v>65</v>
      </c>
      <c r="K78" s="311"/>
      <c r="L78" s="702">
        <v>3012</v>
      </c>
      <c r="M78" s="308"/>
      <c r="N78" s="308"/>
      <c r="O78" s="313">
        <f t="shared" si="3"/>
        <v>12</v>
      </c>
      <c r="P78" s="490">
        <v>1</v>
      </c>
      <c r="Q78" s="490">
        <v>1</v>
      </c>
      <c r="R78" s="305">
        <f t="shared" si="11"/>
        <v>0</v>
      </c>
      <c r="S78" s="305">
        <f t="shared" si="12"/>
        <v>0</v>
      </c>
      <c r="T78" s="305">
        <f t="shared" si="13"/>
        <v>0</v>
      </c>
      <c r="U78" s="725">
        <f t="shared" si="5"/>
        <v>0</v>
      </c>
      <c r="V78" s="725">
        <f t="shared" ref="V78:V109" si="22">IF($L78=0,0,VLOOKUP($L78,Kengetal,7,FALSE))</f>
        <v>0</v>
      </c>
      <c r="W78" s="725">
        <f t="shared" si="7"/>
        <v>0</v>
      </c>
      <c r="X78" s="315" t="str">
        <f t="shared" si="8"/>
        <v>V</v>
      </c>
      <c r="Y78" s="316"/>
      <c r="Z78" s="727">
        <f>(R78+S78+T78)*'1.0-Contractblad'!$N$35</f>
        <v>0</v>
      </c>
      <c r="AA78" s="317">
        <f ca="1">VLOOKUP(D78,'1.1a-Jaarprijzen'!$B$51:$Q$88,16,FALSE)*J78</f>
        <v>0</v>
      </c>
      <c r="AC78" s="502">
        <f t="shared" si="16"/>
        <v>780</v>
      </c>
      <c r="AD78" s="502" t="str">
        <f t="shared" si="17"/>
        <v>3012-12</v>
      </c>
    </row>
    <row r="79" spans="1:30" s="502" customFormat="1" ht="15">
      <c r="A79" s="504">
        <v>66</v>
      </c>
      <c r="B79" s="343"/>
      <c r="C79" s="758"/>
      <c r="D79" s="721" t="s">
        <v>659</v>
      </c>
      <c r="E79" s="308" t="s">
        <v>622</v>
      </c>
      <c r="F79" s="309" t="s">
        <v>634</v>
      </c>
      <c r="G79" s="307" t="s">
        <v>635</v>
      </c>
      <c r="H79" s="310" t="str">
        <f t="shared" ref="H79:H109" si="23">IF($L79="",0,VLOOKUP($L79,Kengetal,4,FALSE))</f>
        <v>niet van toepassing</v>
      </c>
      <c r="I79" s="702" t="s">
        <v>672</v>
      </c>
      <c r="J79" s="311"/>
      <c r="K79" s="311">
        <v>11</v>
      </c>
      <c r="L79" s="702" t="s">
        <v>509</v>
      </c>
      <c r="M79" s="308"/>
      <c r="N79" s="308"/>
      <c r="O79" s="313">
        <f t="shared" ref="O79:O109" si="24">VLOOKUP(L79,Kengetal,3,FALSE)+VLOOKUP(M79,Kengetal,3,FALSE)</f>
        <v>0</v>
      </c>
      <c r="P79" s="490">
        <v>1</v>
      </c>
      <c r="Q79" s="490">
        <v>1</v>
      </c>
      <c r="R79" s="305">
        <f t="shared" ref="R79:R109" si="25">U79*J79*P79</f>
        <v>0</v>
      </c>
      <c r="S79" s="305">
        <f t="shared" ref="S79:S109" si="26">V79*J79*Q79</f>
        <v>0</v>
      </c>
      <c r="T79" s="305">
        <f t="shared" ref="T79:T109" si="27">W79*J79*P79</f>
        <v>0</v>
      </c>
      <c r="U79" s="725">
        <f t="shared" ref="U79:U109" si="28">IF($L79=0,0,VLOOKUP($L79,Kengetal,6,FALSE))</f>
        <v>0</v>
      </c>
      <c r="V79" s="725">
        <f t="shared" si="22"/>
        <v>0</v>
      </c>
      <c r="W79" s="725">
        <f t="shared" ref="W79:W109" si="29">IF($M79=0,0,VLOOKUP($M79,Kengetal,6,FALSE))</f>
        <v>0</v>
      </c>
      <c r="X79" s="315">
        <f t="shared" ref="X79:X109" si="30">IF(L79="","",VLOOKUP(L79,Kengetal,13,FALSE))</f>
        <v>0</v>
      </c>
      <c r="Y79" s="316"/>
      <c r="Z79" s="727">
        <f>(R79+S79+T79)*'1.0-Contractblad'!$N$35</f>
        <v>0</v>
      </c>
      <c r="AA79" s="317">
        <f ca="1">VLOOKUP(D79,'1.1a-Jaarprijzen'!$B$51:$Q$88,16,FALSE)*J79</f>
        <v>0</v>
      </c>
      <c r="AC79" s="502">
        <f t="shared" si="16"/>
        <v>0</v>
      </c>
      <c r="AD79" s="502" t="str">
        <f t="shared" si="17"/>
        <v>nvt-0</v>
      </c>
    </row>
    <row r="80" spans="1:30" s="502" customFormat="1" ht="15">
      <c r="A80" s="149">
        <v>67</v>
      </c>
      <c r="B80" s="343"/>
      <c r="C80" s="758"/>
      <c r="D80" s="721" t="s">
        <v>659</v>
      </c>
      <c r="E80" s="308" t="s">
        <v>622</v>
      </c>
      <c r="F80" s="309" t="s">
        <v>636</v>
      </c>
      <c r="G80" s="307" t="s">
        <v>637</v>
      </c>
      <c r="H80" s="310" t="str">
        <f t="shared" si="23"/>
        <v>niet van toepassing</v>
      </c>
      <c r="I80" s="702" t="s">
        <v>672</v>
      </c>
      <c r="J80" s="311">
        <v>12</v>
      </c>
      <c r="K80" s="311"/>
      <c r="L80" s="702" t="s">
        <v>509</v>
      </c>
      <c r="M80" s="308"/>
      <c r="N80" s="308"/>
      <c r="O80" s="313">
        <f t="shared" si="24"/>
        <v>0</v>
      </c>
      <c r="P80" s="490">
        <v>1</v>
      </c>
      <c r="Q80" s="490">
        <v>1</v>
      </c>
      <c r="R80" s="305">
        <f t="shared" si="25"/>
        <v>0</v>
      </c>
      <c r="S80" s="305">
        <f t="shared" si="26"/>
        <v>0</v>
      </c>
      <c r="T80" s="305">
        <f t="shared" si="27"/>
        <v>0</v>
      </c>
      <c r="U80" s="725">
        <f t="shared" si="28"/>
        <v>0</v>
      </c>
      <c r="V80" s="725">
        <f t="shared" si="22"/>
        <v>0</v>
      </c>
      <c r="W80" s="725">
        <f t="shared" si="29"/>
        <v>0</v>
      </c>
      <c r="X80" s="315">
        <f t="shared" si="30"/>
        <v>0</v>
      </c>
      <c r="Y80" s="316"/>
      <c r="Z80" s="727">
        <f>(R80+S80+T80)*'1.0-Contractblad'!$N$35</f>
        <v>0</v>
      </c>
      <c r="AA80" s="317">
        <f ca="1">VLOOKUP(D80,'1.1a-Jaarprijzen'!$B$51:$Q$88,16,FALSE)*J80</f>
        <v>0</v>
      </c>
      <c r="AC80" s="502">
        <f t="shared" si="16"/>
        <v>0</v>
      </c>
      <c r="AD80" s="502" t="str">
        <f t="shared" si="17"/>
        <v>nvt-0</v>
      </c>
    </row>
    <row r="81" spans="1:30" s="502" customFormat="1" ht="15">
      <c r="A81" s="504">
        <v>68</v>
      </c>
      <c r="B81" s="343"/>
      <c r="C81" s="758"/>
      <c r="D81" s="721" t="s">
        <v>659</v>
      </c>
      <c r="E81" s="308" t="s">
        <v>622</v>
      </c>
      <c r="F81" s="309" t="s">
        <v>638</v>
      </c>
      <c r="G81" s="307" t="s">
        <v>639</v>
      </c>
      <c r="H81" s="310" t="str">
        <f t="shared" si="23"/>
        <v>niet van toepassing</v>
      </c>
      <c r="I81" s="702" t="s">
        <v>672</v>
      </c>
      <c r="J81" s="311"/>
      <c r="K81" s="311">
        <v>98</v>
      </c>
      <c r="L81" s="702" t="s">
        <v>509</v>
      </c>
      <c r="M81" s="308"/>
      <c r="N81" s="308"/>
      <c r="O81" s="313">
        <f t="shared" si="24"/>
        <v>0</v>
      </c>
      <c r="P81" s="490">
        <v>1</v>
      </c>
      <c r="Q81" s="490">
        <v>1</v>
      </c>
      <c r="R81" s="305">
        <f t="shared" si="25"/>
        <v>0</v>
      </c>
      <c r="S81" s="305">
        <f t="shared" si="26"/>
        <v>0</v>
      </c>
      <c r="T81" s="305">
        <f t="shared" si="27"/>
        <v>0</v>
      </c>
      <c r="U81" s="725">
        <f t="shared" si="28"/>
        <v>0</v>
      </c>
      <c r="V81" s="725">
        <f t="shared" si="22"/>
        <v>0</v>
      </c>
      <c r="W81" s="725">
        <f t="shared" si="29"/>
        <v>0</v>
      </c>
      <c r="X81" s="315">
        <f t="shared" si="30"/>
        <v>0</v>
      </c>
      <c r="Y81" s="316"/>
      <c r="Z81" s="727">
        <f>(R81+S81+T81)*'1.0-Contractblad'!$N$35</f>
        <v>0</v>
      </c>
      <c r="AA81" s="317">
        <f ca="1">VLOOKUP(D81,'1.1a-Jaarprijzen'!$B$51:$Q$88,16,FALSE)*J81</f>
        <v>0</v>
      </c>
      <c r="AC81" s="502">
        <f t="shared" ref="AC81:AC109" si="31">J81*O81</f>
        <v>0</v>
      </c>
      <c r="AD81" s="502" t="str">
        <f t="shared" ref="AD81:AD109" si="32">CONCATENATE(L81,"-",O81)</f>
        <v>nvt-0</v>
      </c>
    </row>
    <row r="82" spans="1:30" s="502" customFormat="1" ht="15">
      <c r="A82" s="149">
        <v>69</v>
      </c>
      <c r="B82" s="343"/>
      <c r="C82" s="758"/>
      <c r="D82" s="721" t="s">
        <v>659</v>
      </c>
      <c r="E82" s="308" t="s">
        <v>622</v>
      </c>
      <c r="F82" s="309" t="s">
        <v>640</v>
      </c>
      <c r="G82" s="307" t="s">
        <v>641</v>
      </c>
      <c r="H82" s="310" t="str">
        <f t="shared" si="23"/>
        <v>niet van toepassing</v>
      </c>
      <c r="I82" s="702" t="s">
        <v>672</v>
      </c>
      <c r="J82" s="311"/>
      <c r="K82" s="311">
        <v>14</v>
      </c>
      <c r="L82" s="702" t="s">
        <v>509</v>
      </c>
      <c r="M82" s="308"/>
      <c r="N82" s="308"/>
      <c r="O82" s="313">
        <f t="shared" si="24"/>
        <v>0</v>
      </c>
      <c r="P82" s="490">
        <v>1</v>
      </c>
      <c r="Q82" s="490">
        <v>1</v>
      </c>
      <c r="R82" s="305">
        <f t="shared" si="25"/>
        <v>0</v>
      </c>
      <c r="S82" s="305">
        <f t="shared" si="26"/>
        <v>0</v>
      </c>
      <c r="T82" s="305">
        <f t="shared" si="27"/>
        <v>0</v>
      </c>
      <c r="U82" s="725">
        <f t="shared" si="28"/>
        <v>0</v>
      </c>
      <c r="V82" s="725">
        <f t="shared" si="22"/>
        <v>0</v>
      </c>
      <c r="W82" s="725">
        <f t="shared" si="29"/>
        <v>0</v>
      </c>
      <c r="X82" s="315">
        <f t="shared" si="30"/>
        <v>0</v>
      </c>
      <c r="Y82" s="316"/>
      <c r="Z82" s="727">
        <f>(R82+S82+T82)*'1.0-Contractblad'!$N$35</f>
        <v>0</v>
      </c>
      <c r="AA82" s="317">
        <f ca="1">VLOOKUP(D82,'1.1a-Jaarprijzen'!$B$51:$Q$88,16,FALSE)*J82</f>
        <v>0</v>
      </c>
      <c r="AC82" s="502">
        <f t="shared" si="31"/>
        <v>0</v>
      </c>
      <c r="AD82" s="502" t="str">
        <f t="shared" si="32"/>
        <v>nvt-0</v>
      </c>
    </row>
    <row r="83" spans="1:30" s="502" customFormat="1" ht="17">
      <c r="A83" s="504">
        <v>70</v>
      </c>
      <c r="B83" s="343"/>
      <c r="C83" s="756"/>
      <c r="D83" s="307" t="s">
        <v>642</v>
      </c>
      <c r="E83" s="308" t="s">
        <v>660</v>
      </c>
      <c r="F83" s="309" t="s">
        <v>433</v>
      </c>
      <c r="G83" s="307" t="s">
        <v>529</v>
      </c>
      <c r="H83" s="310" t="str">
        <f t="shared" si="23"/>
        <v>administratieve - vergaderruimte</v>
      </c>
      <c r="I83" s="308" t="s">
        <v>45</v>
      </c>
      <c r="J83" s="311">
        <v>40</v>
      </c>
      <c r="K83" s="311"/>
      <c r="L83" s="312">
        <v>1255</v>
      </c>
      <c r="M83" s="308"/>
      <c r="N83" s="308"/>
      <c r="O83" s="313">
        <f t="shared" si="24"/>
        <v>255</v>
      </c>
      <c r="P83" s="490">
        <v>1</v>
      </c>
      <c r="Q83" s="490">
        <v>1</v>
      </c>
      <c r="R83" s="305">
        <f t="shared" si="25"/>
        <v>0</v>
      </c>
      <c r="S83" s="305">
        <f t="shared" si="26"/>
        <v>0</v>
      </c>
      <c r="T83" s="305">
        <f t="shared" si="27"/>
        <v>0</v>
      </c>
      <c r="U83" s="725">
        <f t="shared" si="28"/>
        <v>0</v>
      </c>
      <c r="V83" s="725">
        <f t="shared" si="22"/>
        <v>0</v>
      </c>
      <c r="W83" s="725">
        <f t="shared" si="29"/>
        <v>0</v>
      </c>
      <c r="X83" s="315" t="str">
        <f t="shared" si="30"/>
        <v>B</v>
      </c>
      <c r="Y83" s="316"/>
      <c r="Z83" s="727">
        <f>(R83+S83+T83)*'1.0-Contractblad'!$N$35</f>
        <v>0</v>
      </c>
      <c r="AA83" s="317">
        <f ca="1">VLOOKUP(D83,'1.1a-Jaarprijzen'!$B$51:$Q$88,16,FALSE)*J83</f>
        <v>0</v>
      </c>
      <c r="AC83" s="502">
        <f t="shared" si="31"/>
        <v>10200</v>
      </c>
      <c r="AD83" s="502" t="str">
        <f t="shared" si="32"/>
        <v>1255-255</v>
      </c>
    </row>
    <row r="84" spans="1:30" s="502" customFormat="1" ht="15">
      <c r="A84" s="149">
        <v>71</v>
      </c>
      <c r="B84" s="343"/>
      <c r="C84" s="344"/>
      <c r="D84" s="307" t="s">
        <v>642</v>
      </c>
      <c r="E84" s="308" t="s">
        <v>660</v>
      </c>
      <c r="F84" s="309" t="s">
        <v>434</v>
      </c>
      <c r="G84" s="307" t="s">
        <v>529</v>
      </c>
      <c r="H84" s="310" t="str">
        <f t="shared" si="23"/>
        <v>administratieve - vergaderruimte</v>
      </c>
      <c r="I84" s="702" t="s">
        <v>45</v>
      </c>
      <c r="J84" s="311">
        <v>45</v>
      </c>
      <c r="K84" s="311"/>
      <c r="L84" s="312">
        <v>1255</v>
      </c>
      <c r="M84" s="308"/>
      <c r="N84" s="308"/>
      <c r="O84" s="313">
        <f t="shared" si="24"/>
        <v>255</v>
      </c>
      <c r="P84" s="490">
        <v>1</v>
      </c>
      <c r="Q84" s="490">
        <v>1</v>
      </c>
      <c r="R84" s="305">
        <f t="shared" si="25"/>
        <v>0</v>
      </c>
      <c r="S84" s="305">
        <f t="shared" si="26"/>
        <v>0</v>
      </c>
      <c r="T84" s="305">
        <f t="shared" si="27"/>
        <v>0</v>
      </c>
      <c r="U84" s="725">
        <f t="shared" si="28"/>
        <v>0</v>
      </c>
      <c r="V84" s="725">
        <f t="shared" si="22"/>
        <v>0</v>
      </c>
      <c r="W84" s="725">
        <f t="shared" si="29"/>
        <v>0</v>
      </c>
      <c r="X84" s="315" t="str">
        <f t="shared" si="30"/>
        <v>B</v>
      </c>
      <c r="Y84" s="316"/>
      <c r="Z84" s="727">
        <f>(R84+S84+T84)*'1.0-Contractblad'!$N$35</f>
        <v>0</v>
      </c>
      <c r="AA84" s="317">
        <f ca="1">VLOOKUP(D84,'1.1a-Jaarprijzen'!$B$51:$Q$88,16,FALSE)*J84</f>
        <v>0</v>
      </c>
      <c r="AC84" s="502">
        <f t="shared" si="31"/>
        <v>11475</v>
      </c>
      <c r="AD84" s="502" t="str">
        <f t="shared" si="32"/>
        <v>1255-255</v>
      </c>
    </row>
    <row r="85" spans="1:30" s="502" customFormat="1" ht="15">
      <c r="A85" s="504">
        <v>72</v>
      </c>
      <c r="B85" s="343"/>
      <c r="C85" s="344"/>
      <c r="D85" s="307" t="s">
        <v>642</v>
      </c>
      <c r="E85" s="308" t="s">
        <v>660</v>
      </c>
      <c r="F85" s="309" t="s">
        <v>435</v>
      </c>
      <c r="G85" s="307" t="s">
        <v>529</v>
      </c>
      <c r="H85" s="310" t="str">
        <f t="shared" si="23"/>
        <v>administratieve - vergaderruimte</v>
      </c>
      <c r="I85" s="702" t="s">
        <v>45</v>
      </c>
      <c r="J85" s="311">
        <v>24</v>
      </c>
      <c r="K85" s="311"/>
      <c r="L85" s="312">
        <v>1255</v>
      </c>
      <c r="M85" s="308"/>
      <c r="N85" s="308"/>
      <c r="O85" s="313">
        <f t="shared" si="24"/>
        <v>255</v>
      </c>
      <c r="P85" s="490">
        <v>1</v>
      </c>
      <c r="Q85" s="490">
        <v>1</v>
      </c>
      <c r="R85" s="305">
        <f t="shared" si="25"/>
        <v>0</v>
      </c>
      <c r="S85" s="305">
        <f t="shared" si="26"/>
        <v>0</v>
      </c>
      <c r="T85" s="305">
        <f t="shared" si="27"/>
        <v>0</v>
      </c>
      <c r="U85" s="725">
        <f t="shared" si="28"/>
        <v>0</v>
      </c>
      <c r="V85" s="725">
        <f t="shared" si="22"/>
        <v>0</v>
      </c>
      <c r="W85" s="725">
        <f t="shared" si="29"/>
        <v>0</v>
      </c>
      <c r="X85" s="315" t="str">
        <f t="shared" si="30"/>
        <v>B</v>
      </c>
      <c r="Y85" s="316"/>
      <c r="Z85" s="727">
        <f>(R85+S85+T85)*'1.0-Contractblad'!$N$35</f>
        <v>0</v>
      </c>
      <c r="AA85" s="317">
        <f ca="1">VLOOKUP(D85,'1.1a-Jaarprijzen'!$B$51:$Q$88,16,FALSE)*J85</f>
        <v>0</v>
      </c>
      <c r="AC85" s="502">
        <f t="shared" si="31"/>
        <v>6120</v>
      </c>
      <c r="AD85" s="502" t="str">
        <f t="shared" si="32"/>
        <v>1255-255</v>
      </c>
    </row>
    <row r="86" spans="1:30" s="502" customFormat="1" ht="15">
      <c r="A86" s="149">
        <v>73</v>
      </c>
      <c r="B86" s="343"/>
      <c r="C86" s="758"/>
      <c r="D86" s="307" t="s">
        <v>642</v>
      </c>
      <c r="E86" s="308" t="s">
        <v>660</v>
      </c>
      <c r="F86" s="309" t="s">
        <v>436</v>
      </c>
      <c r="G86" s="307" t="s">
        <v>643</v>
      </c>
      <c r="H86" s="310" t="str">
        <f t="shared" si="23"/>
        <v>niet van toepassing</v>
      </c>
      <c r="I86" s="702" t="s">
        <v>673</v>
      </c>
      <c r="J86" s="311"/>
      <c r="K86" s="311">
        <v>5</v>
      </c>
      <c r="L86" s="702" t="s">
        <v>509</v>
      </c>
      <c r="M86" s="308"/>
      <c r="N86" s="308"/>
      <c r="O86" s="313">
        <f t="shared" si="24"/>
        <v>0</v>
      </c>
      <c r="P86" s="490">
        <v>1</v>
      </c>
      <c r="Q86" s="490">
        <v>1</v>
      </c>
      <c r="R86" s="305">
        <f t="shared" si="25"/>
        <v>0</v>
      </c>
      <c r="S86" s="305">
        <f t="shared" si="26"/>
        <v>0</v>
      </c>
      <c r="T86" s="305">
        <f t="shared" si="27"/>
        <v>0</v>
      </c>
      <c r="U86" s="725">
        <f t="shared" si="28"/>
        <v>0</v>
      </c>
      <c r="V86" s="725">
        <f t="shared" si="22"/>
        <v>0</v>
      </c>
      <c r="W86" s="725">
        <f t="shared" si="29"/>
        <v>0</v>
      </c>
      <c r="X86" s="315">
        <f t="shared" si="30"/>
        <v>0</v>
      </c>
      <c r="Y86" s="316"/>
      <c r="Z86" s="727">
        <f>(R86+S86+T86)*'1.0-Contractblad'!$N$35</f>
        <v>0</v>
      </c>
      <c r="AA86" s="317">
        <f ca="1">VLOOKUP(D86,'1.1a-Jaarprijzen'!$B$51:$Q$88,16,FALSE)*J86</f>
        <v>0</v>
      </c>
      <c r="AC86" s="502">
        <f t="shared" si="31"/>
        <v>0</v>
      </c>
      <c r="AD86" s="502" t="str">
        <f t="shared" si="32"/>
        <v>nvt-0</v>
      </c>
    </row>
    <row r="87" spans="1:30" s="502" customFormat="1" ht="15">
      <c r="A87" s="504">
        <v>74</v>
      </c>
      <c r="B87" s="343"/>
      <c r="C87" s="758"/>
      <c r="D87" s="307" t="s">
        <v>642</v>
      </c>
      <c r="E87" s="308" t="s">
        <v>660</v>
      </c>
      <c r="F87" s="309" t="s">
        <v>437</v>
      </c>
      <c r="G87" s="307" t="s">
        <v>644</v>
      </c>
      <c r="H87" s="310" t="str">
        <f t="shared" si="23"/>
        <v>gemeenschappelijke ruimte</v>
      </c>
      <c r="I87" s="702" t="s">
        <v>673</v>
      </c>
      <c r="J87" s="311">
        <v>106</v>
      </c>
      <c r="K87" s="311"/>
      <c r="L87" s="702">
        <v>2255</v>
      </c>
      <c r="M87" s="308"/>
      <c r="N87" s="308"/>
      <c r="O87" s="313">
        <f t="shared" si="24"/>
        <v>255</v>
      </c>
      <c r="P87" s="490">
        <v>1</v>
      </c>
      <c r="Q87" s="490">
        <v>1</v>
      </c>
      <c r="R87" s="305">
        <f t="shared" si="25"/>
        <v>0</v>
      </c>
      <c r="S87" s="305">
        <f t="shared" si="26"/>
        <v>0</v>
      </c>
      <c r="T87" s="305">
        <f t="shared" si="27"/>
        <v>0</v>
      </c>
      <c r="U87" s="725">
        <f t="shared" si="28"/>
        <v>0</v>
      </c>
      <c r="V87" s="725">
        <f t="shared" si="22"/>
        <v>0</v>
      </c>
      <c r="W87" s="725">
        <f t="shared" si="29"/>
        <v>0</v>
      </c>
      <c r="X87" s="315" t="str">
        <f t="shared" si="30"/>
        <v>V</v>
      </c>
      <c r="Y87" s="316"/>
      <c r="Z87" s="727">
        <f>(R87+S87+T87)*'1.0-Contractblad'!$N$35</f>
        <v>0</v>
      </c>
      <c r="AA87" s="317">
        <f ca="1">VLOOKUP(D87,'1.1a-Jaarprijzen'!$B$51:$Q$88,16,FALSE)*J87</f>
        <v>0</v>
      </c>
      <c r="AC87" s="502">
        <f t="shared" si="31"/>
        <v>27030</v>
      </c>
      <c r="AD87" s="502" t="str">
        <f t="shared" si="32"/>
        <v>2255-255</v>
      </c>
    </row>
    <row r="88" spans="1:30" s="502" customFormat="1" ht="15">
      <c r="A88" s="149">
        <v>75</v>
      </c>
      <c r="B88" s="343"/>
      <c r="C88" s="758"/>
      <c r="D88" s="307" t="s">
        <v>642</v>
      </c>
      <c r="E88" s="308" t="s">
        <v>660</v>
      </c>
      <c r="F88" s="309" t="s">
        <v>438</v>
      </c>
      <c r="G88" s="307" t="s">
        <v>645</v>
      </c>
      <c r="H88" s="310" t="str">
        <f t="shared" si="23"/>
        <v>sanitaire ruimte (toilet-/doucheruimte)</v>
      </c>
      <c r="I88" s="308" t="s">
        <v>661</v>
      </c>
      <c r="J88" s="311">
        <v>15</v>
      </c>
      <c r="K88" s="311"/>
      <c r="L88" s="702">
        <v>4255</v>
      </c>
      <c r="M88" s="702"/>
      <c r="N88" s="702"/>
      <c r="O88" s="313">
        <f>VLOOKUP(L88,Kengetal,3,FALSE)+VLOOKUP(M88,Kengetal,3,FALSE)+VLOOKUP(N88,Kengetal,3,FALSE)</f>
        <v>255</v>
      </c>
      <c r="P88" s="490">
        <v>1</v>
      </c>
      <c r="Q88" s="490">
        <v>1</v>
      </c>
      <c r="R88" s="305">
        <f t="shared" si="25"/>
        <v>0</v>
      </c>
      <c r="S88" s="305">
        <f t="shared" si="26"/>
        <v>0</v>
      </c>
      <c r="T88" s="305">
        <f t="shared" si="27"/>
        <v>0</v>
      </c>
      <c r="U88" s="725">
        <f t="shared" si="28"/>
        <v>0</v>
      </c>
      <c r="V88" s="725">
        <f t="shared" si="22"/>
        <v>0</v>
      </c>
      <c r="W88" s="725">
        <f t="shared" si="29"/>
        <v>0</v>
      </c>
      <c r="X88" s="315" t="str">
        <f t="shared" si="30"/>
        <v>S</v>
      </c>
      <c r="Y88" s="316"/>
      <c r="Z88" s="727">
        <f>(R88+S88+T88)*'1.0-Contractblad'!$N$35</f>
        <v>0</v>
      </c>
      <c r="AA88" s="317">
        <f ca="1">VLOOKUP(D88,'1.1a-Jaarprijzen'!$B$51:$Q$88,16,FALSE)*J88</f>
        <v>0</v>
      </c>
      <c r="AC88" s="502">
        <f t="shared" si="31"/>
        <v>3825</v>
      </c>
      <c r="AD88" s="502" t="str">
        <f t="shared" si="32"/>
        <v>4255-255</v>
      </c>
    </row>
    <row r="89" spans="1:30" s="502" customFormat="1" ht="15">
      <c r="A89" s="504">
        <v>76</v>
      </c>
      <c r="B89" s="343"/>
      <c r="C89" s="344"/>
      <c r="D89" s="307" t="s">
        <v>642</v>
      </c>
      <c r="E89" s="308" t="s">
        <v>660</v>
      </c>
      <c r="F89" s="309" t="s">
        <v>439</v>
      </c>
      <c r="G89" s="307" t="s">
        <v>554</v>
      </c>
      <c r="H89" s="310" t="str">
        <f t="shared" si="23"/>
        <v>administratieve - vergaderruimte</v>
      </c>
      <c r="I89" s="702" t="s">
        <v>45</v>
      </c>
      <c r="J89" s="311">
        <v>14</v>
      </c>
      <c r="K89" s="311"/>
      <c r="L89" s="312">
        <v>1255</v>
      </c>
      <c r="M89" s="308"/>
      <c r="N89" s="308"/>
      <c r="O89" s="313">
        <f t="shared" si="24"/>
        <v>255</v>
      </c>
      <c r="P89" s="490">
        <v>1</v>
      </c>
      <c r="Q89" s="490">
        <v>1</v>
      </c>
      <c r="R89" s="305">
        <f t="shared" si="25"/>
        <v>0</v>
      </c>
      <c r="S89" s="305">
        <f t="shared" si="26"/>
        <v>0</v>
      </c>
      <c r="T89" s="305">
        <f t="shared" si="27"/>
        <v>0</v>
      </c>
      <c r="U89" s="725">
        <f t="shared" si="28"/>
        <v>0</v>
      </c>
      <c r="V89" s="725">
        <f t="shared" si="22"/>
        <v>0</v>
      </c>
      <c r="W89" s="725">
        <f t="shared" si="29"/>
        <v>0</v>
      </c>
      <c r="X89" s="315" t="str">
        <f t="shared" si="30"/>
        <v>B</v>
      </c>
      <c r="Y89" s="316"/>
      <c r="Z89" s="727">
        <f>(R89+S89+T89)*'1.0-Contractblad'!$N$35</f>
        <v>0</v>
      </c>
      <c r="AA89" s="317">
        <f ca="1">VLOOKUP(D89,'1.1a-Jaarprijzen'!$B$51:$Q$88,16,FALSE)*J89</f>
        <v>0</v>
      </c>
      <c r="AC89" s="502">
        <f t="shared" si="31"/>
        <v>3570</v>
      </c>
      <c r="AD89" s="502" t="str">
        <f t="shared" si="32"/>
        <v>1255-255</v>
      </c>
    </row>
    <row r="90" spans="1:30" s="502" customFormat="1" ht="15">
      <c r="A90" s="149">
        <v>77</v>
      </c>
      <c r="B90" s="343"/>
      <c r="C90" s="344"/>
      <c r="D90" s="307" t="s">
        <v>642</v>
      </c>
      <c r="E90" s="308" t="s">
        <v>660</v>
      </c>
      <c r="F90" s="309" t="s">
        <v>535</v>
      </c>
      <c r="G90" s="307" t="s">
        <v>554</v>
      </c>
      <c r="H90" s="310" t="str">
        <f t="shared" si="23"/>
        <v>administratieve - vergaderruimte</v>
      </c>
      <c r="I90" s="702" t="s">
        <v>45</v>
      </c>
      <c r="J90" s="311">
        <v>14</v>
      </c>
      <c r="K90" s="311"/>
      <c r="L90" s="312">
        <v>1255</v>
      </c>
      <c r="M90" s="308"/>
      <c r="N90" s="308"/>
      <c r="O90" s="313">
        <f t="shared" si="24"/>
        <v>255</v>
      </c>
      <c r="P90" s="490">
        <v>1</v>
      </c>
      <c r="Q90" s="490">
        <v>1</v>
      </c>
      <c r="R90" s="305">
        <f t="shared" si="25"/>
        <v>0</v>
      </c>
      <c r="S90" s="305">
        <f t="shared" si="26"/>
        <v>0</v>
      </c>
      <c r="T90" s="305">
        <f t="shared" si="27"/>
        <v>0</v>
      </c>
      <c r="U90" s="725">
        <f t="shared" si="28"/>
        <v>0</v>
      </c>
      <c r="V90" s="725">
        <f t="shared" si="22"/>
        <v>0</v>
      </c>
      <c r="W90" s="725">
        <f t="shared" si="29"/>
        <v>0</v>
      </c>
      <c r="X90" s="315" t="str">
        <f t="shared" si="30"/>
        <v>B</v>
      </c>
      <c r="Y90" s="316"/>
      <c r="Z90" s="727">
        <f>(R90+S90+T90)*'1.0-Contractblad'!$N$35</f>
        <v>0</v>
      </c>
      <c r="AA90" s="317">
        <f ca="1">VLOOKUP(D90,'1.1a-Jaarprijzen'!$B$51:$Q$88,16,FALSE)*J90</f>
        <v>0</v>
      </c>
      <c r="AC90" s="502">
        <f t="shared" si="31"/>
        <v>3570</v>
      </c>
      <c r="AD90" s="502" t="str">
        <f t="shared" si="32"/>
        <v>1255-255</v>
      </c>
    </row>
    <row r="91" spans="1:30" s="502" customFormat="1" ht="15">
      <c r="A91" s="504">
        <v>78</v>
      </c>
      <c r="B91" s="343"/>
      <c r="C91" s="758"/>
      <c r="D91" s="307" t="s">
        <v>642</v>
      </c>
      <c r="E91" s="308" t="s">
        <v>660</v>
      </c>
      <c r="F91" s="309" t="s">
        <v>537</v>
      </c>
      <c r="G91" s="307" t="s">
        <v>554</v>
      </c>
      <c r="H91" s="310" t="str">
        <f t="shared" si="23"/>
        <v>administratieve - vergaderruimte</v>
      </c>
      <c r="I91" s="308" t="s">
        <v>45</v>
      </c>
      <c r="J91" s="311">
        <v>10</v>
      </c>
      <c r="K91" s="311"/>
      <c r="L91" s="312">
        <v>1255</v>
      </c>
      <c r="M91" s="308"/>
      <c r="N91" s="308"/>
      <c r="O91" s="313">
        <f t="shared" si="24"/>
        <v>255</v>
      </c>
      <c r="P91" s="490">
        <v>1</v>
      </c>
      <c r="Q91" s="490">
        <v>1</v>
      </c>
      <c r="R91" s="305">
        <f t="shared" si="25"/>
        <v>0</v>
      </c>
      <c r="S91" s="305">
        <f t="shared" si="26"/>
        <v>0</v>
      </c>
      <c r="T91" s="305">
        <f t="shared" si="27"/>
        <v>0</v>
      </c>
      <c r="U91" s="725">
        <f t="shared" si="28"/>
        <v>0</v>
      </c>
      <c r="V91" s="725">
        <f t="shared" si="22"/>
        <v>0</v>
      </c>
      <c r="W91" s="725">
        <f t="shared" si="29"/>
        <v>0</v>
      </c>
      <c r="X91" s="315" t="str">
        <f t="shared" si="30"/>
        <v>B</v>
      </c>
      <c r="Y91" s="316"/>
      <c r="Z91" s="727">
        <f>(R91+S91+T91)*'1.0-Contractblad'!$N$35</f>
        <v>0</v>
      </c>
      <c r="AA91" s="317">
        <f ca="1">VLOOKUP(D91,'1.1a-Jaarprijzen'!$B$51:$Q$88,16,FALSE)*J91</f>
        <v>0</v>
      </c>
      <c r="AC91" s="502">
        <f t="shared" si="31"/>
        <v>2550</v>
      </c>
      <c r="AD91" s="502" t="str">
        <f t="shared" si="32"/>
        <v>1255-255</v>
      </c>
    </row>
    <row r="92" spans="1:30" s="502" customFormat="1" ht="15">
      <c r="A92" s="149">
        <v>79</v>
      </c>
      <c r="B92" s="343"/>
      <c r="C92" s="344"/>
      <c r="D92" s="307" t="s">
        <v>642</v>
      </c>
      <c r="E92" s="308" t="s">
        <v>233</v>
      </c>
      <c r="F92" s="309" t="s">
        <v>440</v>
      </c>
      <c r="G92" s="307" t="s">
        <v>643</v>
      </c>
      <c r="H92" s="310" t="str">
        <f t="shared" si="23"/>
        <v>niet van toepassing</v>
      </c>
      <c r="I92" s="702" t="s">
        <v>673</v>
      </c>
      <c r="J92" s="311"/>
      <c r="K92" s="311">
        <v>3</v>
      </c>
      <c r="L92" s="702" t="s">
        <v>509</v>
      </c>
      <c r="M92" s="308"/>
      <c r="N92" s="308"/>
      <c r="O92" s="313">
        <f t="shared" si="24"/>
        <v>0</v>
      </c>
      <c r="P92" s="490">
        <v>1</v>
      </c>
      <c r="Q92" s="490">
        <v>1</v>
      </c>
      <c r="R92" s="305">
        <f t="shared" si="25"/>
        <v>0</v>
      </c>
      <c r="S92" s="305">
        <f t="shared" si="26"/>
        <v>0</v>
      </c>
      <c r="T92" s="305">
        <f t="shared" si="27"/>
        <v>0</v>
      </c>
      <c r="U92" s="725">
        <f t="shared" si="28"/>
        <v>0</v>
      </c>
      <c r="V92" s="725">
        <f t="shared" si="22"/>
        <v>0</v>
      </c>
      <c r="W92" s="725">
        <f t="shared" si="29"/>
        <v>0</v>
      </c>
      <c r="X92" s="315">
        <f t="shared" si="30"/>
        <v>0</v>
      </c>
      <c r="Y92" s="316"/>
      <c r="Z92" s="727">
        <f>(R92+S92+T92)*'1.0-Contractblad'!$N$35</f>
        <v>0</v>
      </c>
      <c r="AA92" s="317">
        <f ca="1">VLOOKUP(D92,'1.1a-Jaarprijzen'!$B$51:$Q$88,16,FALSE)*J92</f>
        <v>0</v>
      </c>
      <c r="AC92" s="502">
        <f t="shared" si="31"/>
        <v>0</v>
      </c>
      <c r="AD92" s="502" t="str">
        <f t="shared" si="32"/>
        <v>nvt-0</v>
      </c>
    </row>
    <row r="93" spans="1:30" s="502" customFormat="1" ht="15">
      <c r="A93" s="504">
        <v>80</v>
      </c>
      <c r="B93" s="343"/>
      <c r="C93" s="344"/>
      <c r="D93" s="307" t="s">
        <v>642</v>
      </c>
      <c r="E93" s="308" t="s">
        <v>233</v>
      </c>
      <c r="F93" s="309" t="s">
        <v>441</v>
      </c>
      <c r="G93" s="307" t="s">
        <v>646</v>
      </c>
      <c r="H93" s="310" t="str">
        <f t="shared" si="23"/>
        <v>administratieve - vergaderruimte</v>
      </c>
      <c r="I93" s="702" t="s">
        <v>673</v>
      </c>
      <c r="J93" s="311">
        <v>55</v>
      </c>
      <c r="K93" s="311"/>
      <c r="L93" s="702">
        <v>1255</v>
      </c>
      <c r="M93" s="308"/>
      <c r="N93" s="308"/>
      <c r="O93" s="313">
        <f t="shared" si="24"/>
        <v>255</v>
      </c>
      <c r="P93" s="490">
        <v>1</v>
      </c>
      <c r="Q93" s="490">
        <v>1</v>
      </c>
      <c r="R93" s="305">
        <f t="shared" si="25"/>
        <v>0</v>
      </c>
      <c r="S93" s="305">
        <f t="shared" si="26"/>
        <v>0</v>
      </c>
      <c r="T93" s="305">
        <f t="shared" si="27"/>
        <v>0</v>
      </c>
      <c r="U93" s="725">
        <f t="shared" si="28"/>
        <v>0</v>
      </c>
      <c r="V93" s="725">
        <f t="shared" si="22"/>
        <v>0</v>
      </c>
      <c r="W93" s="725">
        <f t="shared" si="29"/>
        <v>0</v>
      </c>
      <c r="X93" s="315" t="str">
        <f t="shared" si="30"/>
        <v>B</v>
      </c>
      <c r="Y93" s="316"/>
      <c r="Z93" s="727">
        <f>(R93+S93+T93)*'1.0-Contractblad'!$N$35</f>
        <v>0</v>
      </c>
      <c r="AA93" s="317">
        <f ca="1">VLOOKUP(D93,'1.1a-Jaarprijzen'!$B$51:$Q$88,16,FALSE)*J93</f>
        <v>0</v>
      </c>
      <c r="AC93" s="502">
        <f t="shared" si="31"/>
        <v>14025</v>
      </c>
      <c r="AD93" s="502" t="str">
        <f t="shared" si="32"/>
        <v>1255-255</v>
      </c>
    </row>
    <row r="94" spans="1:30" s="502" customFormat="1" ht="17">
      <c r="A94" s="149">
        <v>81</v>
      </c>
      <c r="B94" s="343"/>
      <c r="C94" s="756"/>
      <c r="D94" s="307" t="s">
        <v>642</v>
      </c>
      <c r="E94" s="308" t="s">
        <v>233</v>
      </c>
      <c r="F94" s="309" t="s">
        <v>442</v>
      </c>
      <c r="G94" s="307" t="s">
        <v>645</v>
      </c>
      <c r="H94" s="310" t="str">
        <f t="shared" si="23"/>
        <v>sanitaire ruimte (toilet-/doucheruimte)</v>
      </c>
      <c r="I94" s="308" t="s">
        <v>661</v>
      </c>
      <c r="J94" s="311">
        <v>1.75</v>
      </c>
      <c r="K94" s="311"/>
      <c r="L94" s="702">
        <v>4255</v>
      </c>
      <c r="M94" s="308"/>
      <c r="N94" s="308"/>
      <c r="O94" s="313">
        <f t="shared" si="24"/>
        <v>255</v>
      </c>
      <c r="P94" s="490">
        <v>1</v>
      </c>
      <c r="Q94" s="490">
        <v>1</v>
      </c>
      <c r="R94" s="305">
        <f t="shared" si="25"/>
        <v>0</v>
      </c>
      <c r="S94" s="305">
        <f t="shared" si="26"/>
        <v>0</v>
      </c>
      <c r="T94" s="305">
        <f t="shared" si="27"/>
        <v>0</v>
      </c>
      <c r="U94" s="725">
        <f t="shared" si="28"/>
        <v>0</v>
      </c>
      <c r="V94" s="725">
        <f t="shared" si="22"/>
        <v>0</v>
      </c>
      <c r="W94" s="725">
        <f t="shared" si="29"/>
        <v>0</v>
      </c>
      <c r="X94" s="315" t="str">
        <f t="shared" si="30"/>
        <v>S</v>
      </c>
      <c r="Y94" s="316"/>
      <c r="Z94" s="727">
        <f>(R94+S94+T94)*'1.0-Contractblad'!$N$35</f>
        <v>0</v>
      </c>
      <c r="AA94" s="317">
        <f ca="1">VLOOKUP(D94,'1.1a-Jaarprijzen'!$B$51:$Q$88,16,FALSE)*J94</f>
        <v>0</v>
      </c>
      <c r="AC94" s="502">
        <f t="shared" si="31"/>
        <v>446.25</v>
      </c>
      <c r="AD94" s="502" t="str">
        <f t="shared" si="32"/>
        <v>4255-255</v>
      </c>
    </row>
    <row r="95" spans="1:30" s="502" customFormat="1" ht="15">
      <c r="A95" s="504">
        <v>82</v>
      </c>
      <c r="B95" s="343"/>
      <c r="C95" s="757"/>
      <c r="D95" s="307" t="s">
        <v>642</v>
      </c>
      <c r="E95" s="308" t="s">
        <v>233</v>
      </c>
      <c r="F95" s="309" t="s">
        <v>443</v>
      </c>
      <c r="G95" s="307" t="s">
        <v>646</v>
      </c>
      <c r="H95" s="310" t="str">
        <f t="shared" si="23"/>
        <v>administratieve - vergaderruimte</v>
      </c>
      <c r="I95" s="308" t="s">
        <v>673</v>
      </c>
      <c r="J95" s="311">
        <v>18</v>
      </c>
      <c r="K95" s="311"/>
      <c r="L95" s="702">
        <v>1255</v>
      </c>
      <c r="M95" s="308"/>
      <c r="N95" s="308"/>
      <c r="O95" s="313">
        <f t="shared" si="24"/>
        <v>255</v>
      </c>
      <c r="P95" s="490">
        <v>1</v>
      </c>
      <c r="Q95" s="490">
        <v>1</v>
      </c>
      <c r="R95" s="305">
        <f t="shared" si="25"/>
        <v>0</v>
      </c>
      <c r="S95" s="305">
        <f t="shared" si="26"/>
        <v>0</v>
      </c>
      <c r="T95" s="305">
        <f t="shared" si="27"/>
        <v>0</v>
      </c>
      <c r="U95" s="725">
        <f t="shared" si="28"/>
        <v>0</v>
      </c>
      <c r="V95" s="725">
        <f t="shared" si="22"/>
        <v>0</v>
      </c>
      <c r="W95" s="725">
        <f t="shared" si="29"/>
        <v>0</v>
      </c>
      <c r="X95" s="315" t="str">
        <f t="shared" si="30"/>
        <v>B</v>
      </c>
      <c r="Y95" s="316"/>
      <c r="Z95" s="727">
        <f>(R95+S95+T95)*'1.0-Contractblad'!$N$35</f>
        <v>0</v>
      </c>
      <c r="AA95" s="317">
        <f ca="1">VLOOKUP(D95,'1.1a-Jaarprijzen'!$B$51:$Q$88,16,FALSE)*J95</f>
        <v>0</v>
      </c>
      <c r="AC95" s="502">
        <f t="shared" si="31"/>
        <v>4590</v>
      </c>
      <c r="AD95" s="502" t="str">
        <f t="shared" si="32"/>
        <v>1255-255</v>
      </c>
    </row>
    <row r="96" spans="1:30" s="502" customFormat="1" ht="15">
      <c r="A96" s="149">
        <v>83</v>
      </c>
      <c r="B96" s="343"/>
      <c r="C96" s="344"/>
      <c r="D96" s="307" t="s">
        <v>642</v>
      </c>
      <c r="E96" s="308" t="s">
        <v>233</v>
      </c>
      <c r="F96" s="309" t="s">
        <v>444</v>
      </c>
      <c r="G96" s="307" t="s">
        <v>646</v>
      </c>
      <c r="H96" s="310" t="str">
        <f t="shared" si="23"/>
        <v>administratieve - vergaderruimte</v>
      </c>
      <c r="I96" s="702" t="s">
        <v>673</v>
      </c>
      <c r="J96" s="311">
        <v>25</v>
      </c>
      <c r="K96" s="311"/>
      <c r="L96" s="702">
        <v>1255</v>
      </c>
      <c r="M96" s="308"/>
      <c r="N96" s="308"/>
      <c r="O96" s="313">
        <f t="shared" si="24"/>
        <v>255</v>
      </c>
      <c r="P96" s="490">
        <v>1</v>
      </c>
      <c r="Q96" s="490">
        <v>1</v>
      </c>
      <c r="R96" s="305">
        <f t="shared" si="25"/>
        <v>0</v>
      </c>
      <c r="S96" s="305">
        <f t="shared" si="26"/>
        <v>0</v>
      </c>
      <c r="T96" s="305">
        <f t="shared" si="27"/>
        <v>0</v>
      </c>
      <c r="U96" s="725">
        <f t="shared" si="28"/>
        <v>0</v>
      </c>
      <c r="V96" s="725">
        <f t="shared" si="22"/>
        <v>0</v>
      </c>
      <c r="W96" s="725">
        <f t="shared" si="29"/>
        <v>0</v>
      </c>
      <c r="X96" s="315" t="str">
        <f t="shared" si="30"/>
        <v>B</v>
      </c>
      <c r="Y96" s="316"/>
      <c r="Z96" s="727">
        <f>(R96+S96+T96)*'1.0-Contractblad'!$N$35</f>
        <v>0</v>
      </c>
      <c r="AA96" s="317">
        <f ca="1">VLOOKUP(D96,'1.1a-Jaarprijzen'!$B$51:$Q$88,16,FALSE)*J96</f>
        <v>0</v>
      </c>
      <c r="AC96" s="502">
        <f t="shared" si="31"/>
        <v>6375</v>
      </c>
      <c r="AD96" s="502" t="str">
        <f t="shared" si="32"/>
        <v>1255-255</v>
      </c>
    </row>
    <row r="97" spans="1:30" s="502" customFormat="1" ht="15">
      <c r="A97" s="504">
        <v>84</v>
      </c>
      <c r="B97" s="343"/>
      <c r="C97" s="344"/>
      <c r="D97" s="307" t="s">
        <v>647</v>
      </c>
      <c r="E97" s="308" t="s">
        <v>660</v>
      </c>
      <c r="F97" s="309" t="s">
        <v>433</v>
      </c>
      <c r="G97" s="307" t="s">
        <v>648</v>
      </c>
      <c r="H97" s="310" t="str">
        <f t="shared" si="23"/>
        <v>administratieve - vergaderruimte</v>
      </c>
      <c r="I97" s="702" t="s">
        <v>662</v>
      </c>
      <c r="J97" s="311">
        <v>33</v>
      </c>
      <c r="K97" s="311"/>
      <c r="L97" s="312">
        <v>1255</v>
      </c>
      <c r="M97" s="312"/>
      <c r="N97" s="312"/>
      <c r="O97" s="313">
        <f t="shared" si="24"/>
        <v>255</v>
      </c>
      <c r="P97" s="490">
        <v>1.2</v>
      </c>
      <c r="Q97" s="490">
        <v>1.2</v>
      </c>
      <c r="R97" s="305">
        <f t="shared" si="25"/>
        <v>0</v>
      </c>
      <c r="S97" s="305">
        <f t="shared" si="26"/>
        <v>0</v>
      </c>
      <c r="T97" s="305">
        <f t="shared" si="27"/>
        <v>0</v>
      </c>
      <c r="U97" s="725">
        <f t="shared" si="28"/>
        <v>0</v>
      </c>
      <c r="V97" s="725">
        <f t="shared" si="22"/>
        <v>0</v>
      </c>
      <c r="W97" s="725">
        <f t="shared" si="29"/>
        <v>0</v>
      </c>
      <c r="X97" s="315" t="str">
        <f t="shared" si="30"/>
        <v>B</v>
      </c>
      <c r="Y97" s="316"/>
      <c r="Z97" s="727">
        <f>(R97+S97+T97)*'1.0-Contractblad'!$N$35</f>
        <v>0</v>
      </c>
      <c r="AA97" s="317">
        <f ca="1">VLOOKUP(D97,'1.1a-Jaarprijzen'!$B$51:$Q$88,16,FALSE)*J97</f>
        <v>0</v>
      </c>
      <c r="AC97" s="502">
        <f t="shared" si="31"/>
        <v>8415</v>
      </c>
      <c r="AD97" s="502" t="str">
        <f t="shared" si="32"/>
        <v>1255-255</v>
      </c>
    </row>
    <row r="98" spans="1:30" s="502" customFormat="1" ht="15">
      <c r="A98" s="149">
        <v>85</v>
      </c>
      <c r="B98" s="343"/>
      <c r="C98" s="344"/>
      <c r="D98" s="307" t="s">
        <v>647</v>
      </c>
      <c r="E98" s="308" t="s">
        <v>660</v>
      </c>
      <c r="F98" s="309" t="s">
        <v>434</v>
      </c>
      <c r="G98" s="307" t="s">
        <v>649</v>
      </c>
      <c r="H98" s="310" t="str">
        <f t="shared" si="23"/>
        <v>entree, gang, hal, kleedruimte, kopieer</v>
      </c>
      <c r="I98" s="702" t="s">
        <v>674</v>
      </c>
      <c r="J98" s="311">
        <v>30</v>
      </c>
      <c r="K98" s="311"/>
      <c r="L98" s="702">
        <v>3255</v>
      </c>
      <c r="M98" s="312"/>
      <c r="N98" s="312"/>
      <c r="O98" s="313">
        <f t="shared" si="24"/>
        <v>255</v>
      </c>
      <c r="P98" s="490">
        <v>1.2</v>
      </c>
      <c r="Q98" s="490">
        <v>1.2</v>
      </c>
      <c r="R98" s="305">
        <f t="shared" si="25"/>
        <v>0</v>
      </c>
      <c r="S98" s="305">
        <f t="shared" si="26"/>
        <v>0</v>
      </c>
      <c r="T98" s="305">
        <f t="shared" si="27"/>
        <v>0</v>
      </c>
      <c r="U98" s="725">
        <f t="shared" si="28"/>
        <v>0</v>
      </c>
      <c r="V98" s="725">
        <f t="shared" si="22"/>
        <v>0</v>
      </c>
      <c r="W98" s="725">
        <f t="shared" si="29"/>
        <v>0</v>
      </c>
      <c r="X98" s="315" t="str">
        <f t="shared" si="30"/>
        <v>V</v>
      </c>
      <c r="Y98" s="316"/>
      <c r="Z98" s="727">
        <f>(R98+S98+T98)*'1.0-Contractblad'!$N$35</f>
        <v>0</v>
      </c>
      <c r="AA98" s="317">
        <f ca="1">VLOOKUP(D98,'1.1a-Jaarprijzen'!$B$51:$Q$88,16,FALSE)*J98</f>
        <v>0</v>
      </c>
      <c r="AC98" s="502">
        <f t="shared" si="31"/>
        <v>7650</v>
      </c>
      <c r="AD98" s="502" t="str">
        <f t="shared" si="32"/>
        <v>3255-255</v>
      </c>
    </row>
    <row r="99" spans="1:30" s="502" customFormat="1" ht="15">
      <c r="A99" s="504">
        <v>86</v>
      </c>
      <c r="B99" s="343"/>
      <c r="C99" s="344"/>
      <c r="D99" s="307" t="s">
        <v>647</v>
      </c>
      <c r="E99" s="308" t="s">
        <v>660</v>
      </c>
      <c r="F99" s="309" t="s">
        <v>435</v>
      </c>
      <c r="G99" s="307" t="s">
        <v>650</v>
      </c>
      <c r="H99" s="310" t="str">
        <f t="shared" si="23"/>
        <v>entree, gang, hal, kleedruimte, kopieer</v>
      </c>
      <c r="I99" s="702" t="s">
        <v>662</v>
      </c>
      <c r="J99" s="311">
        <v>8</v>
      </c>
      <c r="K99" s="311"/>
      <c r="L99" s="717">
        <v>3255</v>
      </c>
      <c r="M99" s="308"/>
      <c r="N99" s="308"/>
      <c r="O99" s="313">
        <f t="shared" si="24"/>
        <v>255</v>
      </c>
      <c r="P99" s="490">
        <v>1.2</v>
      </c>
      <c r="Q99" s="490">
        <v>1.2</v>
      </c>
      <c r="R99" s="305">
        <f t="shared" si="25"/>
        <v>0</v>
      </c>
      <c r="S99" s="305">
        <f t="shared" si="26"/>
        <v>0</v>
      </c>
      <c r="T99" s="305">
        <f t="shared" si="27"/>
        <v>0</v>
      </c>
      <c r="U99" s="725">
        <f t="shared" si="28"/>
        <v>0</v>
      </c>
      <c r="V99" s="725">
        <f t="shared" si="22"/>
        <v>0</v>
      </c>
      <c r="W99" s="725">
        <f t="shared" si="29"/>
        <v>0</v>
      </c>
      <c r="X99" s="315" t="str">
        <f t="shared" si="30"/>
        <v>V</v>
      </c>
      <c r="Y99" s="316"/>
      <c r="Z99" s="727">
        <f>(R99+S99+T99)*'1.0-Contractblad'!$N$35</f>
        <v>0</v>
      </c>
      <c r="AA99" s="317">
        <f ca="1">VLOOKUP(D99,'1.1a-Jaarprijzen'!$B$51:$Q$88,16,FALSE)*J99</f>
        <v>0</v>
      </c>
      <c r="AC99" s="502">
        <f t="shared" si="31"/>
        <v>2040</v>
      </c>
      <c r="AD99" s="502" t="str">
        <f t="shared" si="32"/>
        <v>3255-255</v>
      </c>
    </row>
    <row r="100" spans="1:30" s="502" customFormat="1" ht="15">
      <c r="A100" s="149">
        <v>87</v>
      </c>
      <c r="B100" s="343"/>
      <c r="C100" s="344"/>
      <c r="D100" s="307" t="s">
        <v>647</v>
      </c>
      <c r="E100" s="308" t="s">
        <v>660</v>
      </c>
      <c r="F100" s="309" t="s">
        <v>436</v>
      </c>
      <c r="G100" s="307" t="s">
        <v>651</v>
      </c>
      <c r="H100" s="310" t="str">
        <f t="shared" si="23"/>
        <v>sanitaire ruimte (toilet-/doucheruimte)</v>
      </c>
      <c r="I100" s="702" t="s">
        <v>674</v>
      </c>
      <c r="J100" s="311">
        <v>2</v>
      </c>
      <c r="K100" s="311"/>
      <c r="L100" s="702">
        <v>4255</v>
      </c>
      <c r="M100" s="308"/>
      <c r="N100" s="308"/>
      <c r="O100" s="313">
        <f t="shared" si="24"/>
        <v>255</v>
      </c>
      <c r="P100" s="490">
        <v>1.2</v>
      </c>
      <c r="Q100" s="490">
        <v>1.2</v>
      </c>
      <c r="R100" s="305">
        <f t="shared" si="25"/>
        <v>0</v>
      </c>
      <c r="S100" s="305">
        <f t="shared" si="26"/>
        <v>0</v>
      </c>
      <c r="T100" s="305">
        <f t="shared" si="27"/>
        <v>0</v>
      </c>
      <c r="U100" s="725">
        <f t="shared" si="28"/>
        <v>0</v>
      </c>
      <c r="V100" s="725">
        <f t="shared" si="22"/>
        <v>0</v>
      </c>
      <c r="W100" s="725">
        <f t="shared" si="29"/>
        <v>0</v>
      </c>
      <c r="X100" s="315" t="str">
        <f t="shared" si="30"/>
        <v>S</v>
      </c>
      <c r="Y100" s="316"/>
      <c r="Z100" s="727">
        <f>(R100+S100+T100)*'1.0-Contractblad'!$N$35</f>
        <v>0</v>
      </c>
      <c r="AA100" s="317">
        <f ca="1">VLOOKUP(D100,'1.1a-Jaarprijzen'!$B$51:$Q$88,16,FALSE)*J100</f>
        <v>0</v>
      </c>
      <c r="AC100" s="502">
        <f t="shared" si="31"/>
        <v>510</v>
      </c>
      <c r="AD100" s="502" t="str">
        <f t="shared" si="32"/>
        <v>4255-255</v>
      </c>
    </row>
    <row r="101" spans="1:30" s="502" customFormat="1" ht="15">
      <c r="A101" s="504">
        <v>88</v>
      </c>
      <c r="B101" s="343"/>
      <c r="C101" s="344"/>
      <c r="D101" s="307" t="s">
        <v>647</v>
      </c>
      <c r="E101" s="308" t="s">
        <v>660</v>
      </c>
      <c r="F101" s="309" t="s">
        <v>437</v>
      </c>
      <c r="G101" s="307" t="s">
        <v>652</v>
      </c>
      <c r="H101" s="310" t="str">
        <f t="shared" si="23"/>
        <v>sanitaire ruimte (toilet-/doucheruimte)</v>
      </c>
      <c r="I101" s="702" t="s">
        <v>674</v>
      </c>
      <c r="J101" s="311">
        <v>6</v>
      </c>
      <c r="K101" s="311"/>
      <c r="L101" s="702">
        <v>4255</v>
      </c>
      <c r="M101" s="308"/>
      <c r="N101" s="308"/>
      <c r="O101" s="313">
        <f t="shared" si="24"/>
        <v>255</v>
      </c>
      <c r="P101" s="490">
        <v>1.2</v>
      </c>
      <c r="Q101" s="490">
        <v>1.2</v>
      </c>
      <c r="R101" s="305">
        <f t="shared" si="25"/>
        <v>0</v>
      </c>
      <c r="S101" s="305">
        <f t="shared" si="26"/>
        <v>0</v>
      </c>
      <c r="T101" s="305">
        <f t="shared" si="27"/>
        <v>0</v>
      </c>
      <c r="U101" s="725">
        <f t="shared" si="28"/>
        <v>0</v>
      </c>
      <c r="V101" s="725">
        <f t="shared" si="22"/>
        <v>0</v>
      </c>
      <c r="W101" s="725">
        <f t="shared" si="29"/>
        <v>0</v>
      </c>
      <c r="X101" s="315" t="str">
        <f t="shared" si="30"/>
        <v>S</v>
      </c>
      <c r="Y101" s="316"/>
      <c r="Z101" s="727">
        <f>(R101+S101+T101)*'1.0-Contractblad'!$N$35</f>
        <v>0</v>
      </c>
      <c r="AA101" s="317">
        <f ca="1">VLOOKUP(D101,'1.1a-Jaarprijzen'!$B$51:$Q$88,16,FALSE)*J101</f>
        <v>0</v>
      </c>
      <c r="AC101" s="502">
        <f t="shared" si="31"/>
        <v>1530</v>
      </c>
      <c r="AD101" s="502" t="str">
        <f t="shared" si="32"/>
        <v>4255-255</v>
      </c>
    </row>
    <row r="102" spans="1:30" s="502" customFormat="1" ht="15">
      <c r="A102" s="149">
        <v>89</v>
      </c>
      <c r="B102" s="343"/>
      <c r="C102" s="344"/>
      <c r="D102" s="307" t="s">
        <v>647</v>
      </c>
      <c r="E102" s="308" t="s">
        <v>660</v>
      </c>
      <c r="F102" s="309" t="s">
        <v>438</v>
      </c>
      <c r="G102" s="307" t="s">
        <v>653</v>
      </c>
      <c r="H102" s="310" t="str">
        <f t="shared" si="23"/>
        <v>sanitaire ruimte (toilet-/doucheruimte)</v>
      </c>
      <c r="I102" s="702" t="s">
        <v>674</v>
      </c>
      <c r="J102" s="311">
        <v>2</v>
      </c>
      <c r="K102" s="311"/>
      <c r="L102" s="702">
        <v>4255</v>
      </c>
      <c r="M102" s="308"/>
      <c r="N102" s="308"/>
      <c r="O102" s="313">
        <f t="shared" si="24"/>
        <v>255</v>
      </c>
      <c r="P102" s="490">
        <v>1.2</v>
      </c>
      <c r="Q102" s="490">
        <v>1.2</v>
      </c>
      <c r="R102" s="305">
        <f t="shared" si="25"/>
        <v>0</v>
      </c>
      <c r="S102" s="305">
        <f t="shared" si="26"/>
        <v>0</v>
      </c>
      <c r="T102" s="305">
        <f t="shared" si="27"/>
        <v>0</v>
      </c>
      <c r="U102" s="725">
        <f t="shared" si="28"/>
        <v>0</v>
      </c>
      <c r="V102" s="725">
        <f t="shared" si="22"/>
        <v>0</v>
      </c>
      <c r="W102" s="725">
        <f t="shared" si="29"/>
        <v>0</v>
      </c>
      <c r="X102" s="315" t="str">
        <f t="shared" si="30"/>
        <v>S</v>
      </c>
      <c r="Y102" s="316"/>
      <c r="Z102" s="727">
        <f>(R102+S102+T102)*'1.0-Contractblad'!$N$35</f>
        <v>0</v>
      </c>
      <c r="AA102" s="317">
        <f ca="1">VLOOKUP(D102,'1.1a-Jaarprijzen'!$B$51:$Q$88,16,FALSE)*J102</f>
        <v>0</v>
      </c>
      <c r="AC102" s="502">
        <f t="shared" si="31"/>
        <v>510</v>
      </c>
      <c r="AD102" s="502" t="str">
        <f t="shared" si="32"/>
        <v>4255-255</v>
      </c>
    </row>
    <row r="103" spans="1:30" s="502" customFormat="1" ht="15">
      <c r="A103" s="504">
        <v>90</v>
      </c>
      <c r="B103" s="343"/>
      <c r="C103" s="344"/>
      <c r="D103" s="307" t="s">
        <v>647</v>
      </c>
      <c r="E103" s="308" t="s">
        <v>660</v>
      </c>
      <c r="F103" s="309" t="s">
        <v>439</v>
      </c>
      <c r="G103" s="307" t="s">
        <v>654</v>
      </c>
      <c r="H103" s="310" t="str">
        <f t="shared" si="23"/>
        <v>sanitaire ruimte (toilet-/doucheruimte)</v>
      </c>
      <c r="I103" s="702" t="s">
        <v>674</v>
      </c>
      <c r="J103" s="311">
        <v>7</v>
      </c>
      <c r="K103" s="311"/>
      <c r="L103" s="702">
        <v>4255</v>
      </c>
      <c r="M103" s="308"/>
      <c r="N103" s="308"/>
      <c r="O103" s="313">
        <f t="shared" si="24"/>
        <v>255</v>
      </c>
      <c r="P103" s="490">
        <v>1.2</v>
      </c>
      <c r="Q103" s="490">
        <v>1.2</v>
      </c>
      <c r="R103" s="305">
        <f t="shared" si="25"/>
        <v>0</v>
      </c>
      <c r="S103" s="305">
        <f t="shared" si="26"/>
        <v>0</v>
      </c>
      <c r="T103" s="305">
        <f t="shared" si="27"/>
        <v>0</v>
      </c>
      <c r="U103" s="725">
        <f t="shared" si="28"/>
        <v>0</v>
      </c>
      <c r="V103" s="725">
        <f t="shared" si="22"/>
        <v>0</v>
      </c>
      <c r="W103" s="725">
        <f t="shared" si="29"/>
        <v>0</v>
      </c>
      <c r="X103" s="315" t="str">
        <f t="shared" si="30"/>
        <v>S</v>
      </c>
      <c r="Y103" s="316"/>
      <c r="Z103" s="727">
        <f>(R103+S103+T103)*'1.0-Contractblad'!$N$35</f>
        <v>0</v>
      </c>
      <c r="AA103" s="317">
        <f ca="1">VLOOKUP(D103,'1.1a-Jaarprijzen'!$B$51:$Q$88,16,FALSE)*J103</f>
        <v>0</v>
      </c>
      <c r="AC103" s="502">
        <f t="shared" si="31"/>
        <v>1785</v>
      </c>
      <c r="AD103" s="502" t="str">
        <f t="shared" si="32"/>
        <v>4255-255</v>
      </c>
    </row>
    <row r="104" spans="1:30" s="502" customFormat="1" ht="15">
      <c r="A104" s="149">
        <v>91</v>
      </c>
      <c r="B104" s="343"/>
      <c r="C104" s="344"/>
      <c r="D104" s="307" t="s">
        <v>647</v>
      </c>
      <c r="E104" s="308" t="s">
        <v>233</v>
      </c>
      <c r="F104" s="309" t="s">
        <v>440</v>
      </c>
      <c r="G104" s="307" t="s">
        <v>624</v>
      </c>
      <c r="H104" s="310" t="str">
        <f t="shared" si="23"/>
        <v>niet van toepassing</v>
      </c>
      <c r="I104" s="702" t="s">
        <v>662</v>
      </c>
      <c r="J104" s="311"/>
      <c r="K104" s="311">
        <v>2</v>
      </c>
      <c r="L104" s="702" t="s">
        <v>509</v>
      </c>
      <c r="M104" s="308"/>
      <c r="N104" s="308"/>
      <c r="O104" s="313">
        <f t="shared" si="24"/>
        <v>0</v>
      </c>
      <c r="P104" s="490">
        <v>1.2</v>
      </c>
      <c r="Q104" s="490">
        <v>1.2</v>
      </c>
      <c r="R104" s="305">
        <f t="shared" si="25"/>
        <v>0</v>
      </c>
      <c r="S104" s="305">
        <f t="shared" si="26"/>
        <v>0</v>
      </c>
      <c r="T104" s="305">
        <f t="shared" si="27"/>
        <v>0</v>
      </c>
      <c r="U104" s="725">
        <f t="shared" si="28"/>
        <v>0</v>
      </c>
      <c r="V104" s="725">
        <f t="shared" si="22"/>
        <v>0</v>
      </c>
      <c r="W104" s="725">
        <f t="shared" si="29"/>
        <v>0</v>
      </c>
      <c r="X104" s="315">
        <f t="shared" si="30"/>
        <v>0</v>
      </c>
      <c r="Y104" s="316"/>
      <c r="Z104" s="727">
        <f>(R104+S104+T104)*'1.0-Contractblad'!$N$35</f>
        <v>0</v>
      </c>
      <c r="AA104" s="317">
        <f ca="1">VLOOKUP(D104,'1.1a-Jaarprijzen'!$B$51:$Q$88,16,FALSE)*J104</f>
        <v>0</v>
      </c>
      <c r="AC104" s="502">
        <f t="shared" si="31"/>
        <v>0</v>
      </c>
      <c r="AD104" s="502" t="str">
        <f t="shared" si="32"/>
        <v>nvt-0</v>
      </c>
    </row>
    <row r="105" spans="1:30" s="502" customFormat="1" ht="15">
      <c r="A105" s="504">
        <v>92</v>
      </c>
      <c r="B105" s="343"/>
      <c r="C105" s="344"/>
      <c r="D105" s="307" t="s">
        <v>647</v>
      </c>
      <c r="E105" s="308" t="s">
        <v>233</v>
      </c>
      <c r="F105" s="309" t="s">
        <v>441</v>
      </c>
      <c r="G105" s="307" t="s">
        <v>655</v>
      </c>
      <c r="H105" s="310" t="str">
        <f t="shared" si="23"/>
        <v>administratieve - vergaderruimte</v>
      </c>
      <c r="I105" s="702" t="s">
        <v>662</v>
      </c>
      <c r="J105" s="311">
        <v>65</v>
      </c>
      <c r="K105" s="311"/>
      <c r="L105" s="312">
        <v>1255</v>
      </c>
      <c r="M105" s="308"/>
      <c r="N105" s="308"/>
      <c r="O105" s="313">
        <f t="shared" si="24"/>
        <v>255</v>
      </c>
      <c r="P105" s="490">
        <v>1.2</v>
      </c>
      <c r="Q105" s="490">
        <v>1.2</v>
      </c>
      <c r="R105" s="305">
        <f t="shared" si="25"/>
        <v>0</v>
      </c>
      <c r="S105" s="305">
        <f t="shared" si="26"/>
        <v>0</v>
      </c>
      <c r="T105" s="305">
        <f t="shared" si="27"/>
        <v>0</v>
      </c>
      <c r="U105" s="725">
        <f t="shared" si="28"/>
        <v>0</v>
      </c>
      <c r="V105" s="725">
        <f t="shared" si="22"/>
        <v>0</v>
      </c>
      <c r="W105" s="725">
        <f t="shared" si="29"/>
        <v>0</v>
      </c>
      <c r="X105" s="315" t="str">
        <f t="shared" si="30"/>
        <v>B</v>
      </c>
      <c r="Y105" s="316"/>
      <c r="Z105" s="727">
        <f>(R105+S105+T105)*'1.0-Contractblad'!$N$35</f>
        <v>0</v>
      </c>
      <c r="AA105" s="317">
        <f ca="1">VLOOKUP(D105,'1.1a-Jaarprijzen'!$B$51:$Q$88,16,FALSE)*J105</f>
        <v>0</v>
      </c>
      <c r="AC105" s="502">
        <f t="shared" si="31"/>
        <v>16575</v>
      </c>
      <c r="AD105" s="502" t="str">
        <f t="shared" si="32"/>
        <v>1255-255</v>
      </c>
    </row>
    <row r="106" spans="1:30" s="502" customFormat="1" ht="15">
      <c r="A106" s="149">
        <v>93</v>
      </c>
      <c r="B106" s="343"/>
      <c r="C106" s="344"/>
      <c r="D106" s="307" t="s">
        <v>647</v>
      </c>
      <c r="E106" s="308" t="s">
        <v>233</v>
      </c>
      <c r="F106" s="309" t="s">
        <v>442</v>
      </c>
      <c r="G106" s="307" t="s">
        <v>656</v>
      </c>
      <c r="H106" s="310" t="str">
        <f t="shared" si="23"/>
        <v>niet van toepassing</v>
      </c>
      <c r="I106" s="702" t="s">
        <v>662</v>
      </c>
      <c r="J106" s="311"/>
      <c r="K106" s="311">
        <v>3</v>
      </c>
      <c r="L106" s="702" t="s">
        <v>509</v>
      </c>
      <c r="M106" s="308"/>
      <c r="N106" s="308"/>
      <c r="O106" s="313">
        <f t="shared" si="24"/>
        <v>0</v>
      </c>
      <c r="P106" s="490">
        <v>1.2</v>
      </c>
      <c r="Q106" s="490">
        <v>1.2</v>
      </c>
      <c r="R106" s="305">
        <f t="shared" si="25"/>
        <v>0</v>
      </c>
      <c r="S106" s="305">
        <f t="shared" si="26"/>
        <v>0</v>
      </c>
      <c r="T106" s="305">
        <f t="shared" si="27"/>
        <v>0</v>
      </c>
      <c r="U106" s="725">
        <f t="shared" si="28"/>
        <v>0</v>
      </c>
      <c r="V106" s="725">
        <f t="shared" si="22"/>
        <v>0</v>
      </c>
      <c r="W106" s="725">
        <f t="shared" si="29"/>
        <v>0</v>
      </c>
      <c r="X106" s="315">
        <f t="shared" si="30"/>
        <v>0</v>
      </c>
      <c r="Y106" s="316"/>
      <c r="Z106" s="727">
        <f>(R106+S106+T106)*'1.0-Contractblad'!$N$35</f>
        <v>0</v>
      </c>
      <c r="AA106" s="317">
        <f ca="1">VLOOKUP(D106,'1.1a-Jaarprijzen'!$B$51:$Q$88,16,FALSE)*J106</f>
        <v>0</v>
      </c>
      <c r="AC106" s="502">
        <f t="shared" si="31"/>
        <v>0</v>
      </c>
      <c r="AD106" s="502" t="str">
        <f t="shared" si="32"/>
        <v>nvt-0</v>
      </c>
    </row>
    <row r="107" spans="1:30" s="502" customFormat="1" ht="15">
      <c r="A107" s="504">
        <v>94</v>
      </c>
      <c r="B107" s="343"/>
      <c r="C107" s="344"/>
      <c r="D107" s="307" t="s">
        <v>647</v>
      </c>
      <c r="E107" s="308" t="s">
        <v>233</v>
      </c>
      <c r="F107" s="309" t="s">
        <v>443</v>
      </c>
      <c r="G107" s="307" t="s">
        <v>657</v>
      </c>
      <c r="H107" s="310" t="str">
        <f t="shared" si="23"/>
        <v>niet van toepassing</v>
      </c>
      <c r="I107" s="702" t="s">
        <v>662</v>
      </c>
      <c r="J107" s="311"/>
      <c r="K107" s="311">
        <v>3</v>
      </c>
      <c r="L107" s="702" t="s">
        <v>509</v>
      </c>
      <c r="M107" s="308"/>
      <c r="N107" s="308"/>
      <c r="O107" s="313">
        <f t="shared" si="24"/>
        <v>0</v>
      </c>
      <c r="P107" s="490">
        <v>1.2</v>
      </c>
      <c r="Q107" s="490">
        <v>1.2</v>
      </c>
      <c r="R107" s="305">
        <f t="shared" si="25"/>
        <v>0</v>
      </c>
      <c r="S107" s="305">
        <f t="shared" si="26"/>
        <v>0</v>
      </c>
      <c r="T107" s="305">
        <f t="shared" si="27"/>
        <v>0</v>
      </c>
      <c r="U107" s="725">
        <f t="shared" si="28"/>
        <v>0</v>
      </c>
      <c r="V107" s="725">
        <f t="shared" si="22"/>
        <v>0</v>
      </c>
      <c r="W107" s="725">
        <f t="shared" si="29"/>
        <v>0</v>
      </c>
      <c r="X107" s="315">
        <f t="shared" si="30"/>
        <v>0</v>
      </c>
      <c r="Y107" s="316"/>
      <c r="Z107" s="727">
        <f>(R107+S107+T107)*'1.0-Contractblad'!$N$35</f>
        <v>0</v>
      </c>
      <c r="AA107" s="317">
        <f ca="1">VLOOKUP(D107,'1.1a-Jaarprijzen'!$B$51:$Q$88,16,FALSE)*J107</f>
        <v>0</v>
      </c>
      <c r="AC107" s="502">
        <f t="shared" si="31"/>
        <v>0</v>
      </c>
      <c r="AD107" s="502" t="str">
        <f t="shared" si="32"/>
        <v>nvt-0</v>
      </c>
    </row>
    <row r="108" spans="1:30" s="502" customFormat="1" ht="15">
      <c r="A108" s="149">
        <v>95</v>
      </c>
      <c r="B108" s="343"/>
      <c r="C108" s="344"/>
      <c r="D108" s="307" t="s">
        <v>647</v>
      </c>
      <c r="E108" s="308" t="s">
        <v>233</v>
      </c>
      <c r="F108" s="309" t="s">
        <v>444</v>
      </c>
      <c r="G108" s="307" t="s">
        <v>569</v>
      </c>
      <c r="H108" s="310" t="str">
        <f t="shared" si="23"/>
        <v>pantry</v>
      </c>
      <c r="I108" s="702" t="s">
        <v>662</v>
      </c>
      <c r="J108" s="311">
        <v>13</v>
      </c>
      <c r="K108" s="311"/>
      <c r="L108" s="702">
        <v>5255</v>
      </c>
      <c r="M108" s="308"/>
      <c r="N108" s="308"/>
      <c r="O108" s="313">
        <f t="shared" si="24"/>
        <v>255</v>
      </c>
      <c r="P108" s="490">
        <v>1.2</v>
      </c>
      <c r="Q108" s="490">
        <v>1.2</v>
      </c>
      <c r="R108" s="305">
        <f t="shared" si="25"/>
        <v>0</v>
      </c>
      <c r="S108" s="305">
        <f t="shared" si="26"/>
        <v>0</v>
      </c>
      <c r="T108" s="305">
        <f t="shared" si="27"/>
        <v>0</v>
      </c>
      <c r="U108" s="725">
        <f t="shared" si="28"/>
        <v>0</v>
      </c>
      <c r="V108" s="725">
        <f t="shared" si="22"/>
        <v>0</v>
      </c>
      <c r="W108" s="725">
        <f t="shared" si="29"/>
        <v>0</v>
      </c>
      <c r="X108" s="315" t="str">
        <f t="shared" si="30"/>
        <v>V</v>
      </c>
      <c r="Y108" s="316"/>
      <c r="Z108" s="727">
        <f>(R108+S108+T108)*'1.0-Contractblad'!$N$35</f>
        <v>0</v>
      </c>
      <c r="AA108" s="317">
        <f ca="1">VLOOKUP(D108,'1.1a-Jaarprijzen'!$B$51:$Q$88,16,FALSE)*J108</f>
        <v>0</v>
      </c>
      <c r="AC108" s="502">
        <f t="shared" si="31"/>
        <v>3315</v>
      </c>
      <c r="AD108" s="502" t="str">
        <f t="shared" si="32"/>
        <v>5255-255</v>
      </c>
    </row>
    <row r="109" spans="1:30" s="502" customFormat="1" ht="15">
      <c r="A109" s="504">
        <v>96</v>
      </c>
      <c r="B109" s="343"/>
      <c r="C109" s="344"/>
      <c r="D109" s="307" t="s">
        <v>647</v>
      </c>
      <c r="E109" s="308" t="s">
        <v>233</v>
      </c>
      <c r="F109" s="309" t="s">
        <v>445</v>
      </c>
      <c r="G109" s="307" t="s">
        <v>658</v>
      </c>
      <c r="H109" s="310" t="str">
        <f t="shared" si="23"/>
        <v>trappenhuis-bordes</v>
      </c>
      <c r="I109" s="702" t="s">
        <v>662</v>
      </c>
      <c r="J109" s="311">
        <v>2</v>
      </c>
      <c r="K109" s="311"/>
      <c r="L109" s="702">
        <v>9255</v>
      </c>
      <c r="M109" s="308"/>
      <c r="N109" s="308"/>
      <c r="O109" s="313">
        <f t="shared" si="24"/>
        <v>255</v>
      </c>
      <c r="P109" s="490">
        <v>1.2</v>
      </c>
      <c r="Q109" s="490">
        <v>1.2</v>
      </c>
      <c r="R109" s="305">
        <f t="shared" si="25"/>
        <v>0</v>
      </c>
      <c r="S109" s="305">
        <f t="shared" si="26"/>
        <v>0</v>
      </c>
      <c r="T109" s="305">
        <f t="shared" si="27"/>
        <v>0</v>
      </c>
      <c r="U109" s="725">
        <f t="shared" si="28"/>
        <v>0</v>
      </c>
      <c r="V109" s="725">
        <f t="shared" si="22"/>
        <v>0</v>
      </c>
      <c r="W109" s="725">
        <f t="shared" si="29"/>
        <v>0</v>
      </c>
      <c r="X109" s="315" t="str">
        <f t="shared" si="30"/>
        <v>V</v>
      </c>
      <c r="Y109" s="316"/>
      <c r="Z109" s="727">
        <f>(R109+S109+T109)*'1.0-Contractblad'!$N$35</f>
        <v>0</v>
      </c>
      <c r="AA109" s="317">
        <f ca="1">VLOOKUP(D109,'1.1a-Jaarprijzen'!$B$51:$Q$88,16,FALSE)*J109</f>
        <v>0</v>
      </c>
      <c r="AC109" s="502">
        <f t="shared" si="31"/>
        <v>510</v>
      </c>
      <c r="AD109" s="502" t="str">
        <f t="shared" si="32"/>
        <v>9255-255</v>
      </c>
    </row>
  </sheetData>
  <autoFilter ref="A12:AA109" xr:uid="{00000000-0001-0000-0500-000000000000}">
    <sortState xmlns:xlrd2="http://schemas.microsoft.com/office/spreadsheetml/2017/richdata2" ref="A13:AA109">
      <sortCondition ref="A12:A109"/>
    </sortState>
  </autoFilter>
  <sortState xmlns:xlrd2="http://schemas.microsoft.com/office/spreadsheetml/2017/richdata2" ref="A13:AG109">
    <sortCondition ref="A13:A109"/>
  </sortState>
  <mergeCells count="1">
    <mergeCell ref="F10:G10"/>
  </mergeCells>
  <phoneticPr fontId="9" type="noConversion"/>
  <conditionalFormatting sqref="B14:B15">
    <cfRule type="notContainsBlanks" dxfId="121" priority="67">
      <formula>LEN(TRIM(B14))&gt;0</formula>
    </cfRule>
  </conditionalFormatting>
  <conditionalFormatting sqref="B30 B40 B51:B83 B86:B88">
    <cfRule type="notContainsBlanks" dxfId="120" priority="125">
      <formula>LEN(TRIM(B30))&gt;0</formula>
    </cfRule>
  </conditionalFormatting>
  <conditionalFormatting sqref="B44:B48">
    <cfRule type="notContainsBlanks" dxfId="119" priority="59">
      <formula>LEN(TRIM(B44))&gt;0</formula>
    </cfRule>
  </conditionalFormatting>
  <conditionalFormatting sqref="B91 B94:B95">
    <cfRule type="notContainsBlanks" dxfId="118" priority="106">
      <formula>LEN(TRIM(B91))&gt;0</formula>
    </cfRule>
  </conditionalFormatting>
  <conditionalFormatting sqref="B98">
    <cfRule type="notContainsBlanks" dxfId="117" priority="100">
      <formula>LEN(TRIM(B98))&gt;0</formula>
    </cfRule>
  </conditionalFormatting>
  <conditionalFormatting sqref="B16:C29 B31:C39 B41:C43 B49:C50 B84:C85 B89:C90">
    <cfRule type="notContainsBlanks" dxfId="116" priority="21">
      <formula>LEN(TRIM(B16))&gt;0</formula>
    </cfRule>
  </conditionalFormatting>
  <conditionalFormatting sqref="B92:C93 B96:C109">
    <cfRule type="notContainsBlanks" dxfId="115" priority="14">
      <formula>LEN(TRIM(B92))&gt;0</formula>
    </cfRule>
  </conditionalFormatting>
  <conditionalFormatting sqref="C13">
    <cfRule type="notContainsBlanks" dxfId="114" priority="395">
      <formula>LEN(TRIM(C13))&gt;0</formula>
    </cfRule>
  </conditionalFormatting>
  <conditionalFormatting sqref="P15:Q109">
    <cfRule type="cellIs" dxfId="113" priority="2" operator="lessThan">
      <formula>1</formula>
    </cfRule>
    <cfRule type="cellIs" dxfId="112" priority="3" operator="greaterThan">
      <formula>1</formula>
    </cfRule>
  </conditionalFormatting>
  <conditionalFormatting sqref="R9:T9 R14:W109 Z14:AA109">
    <cfRule type="cellIs" dxfId="111" priority="589" operator="greaterThan">
      <formula>0</formula>
    </cfRule>
  </conditionalFormatting>
  <conditionalFormatting sqref="S13:T109">
    <cfRule type="cellIs" dxfId="110" priority="66" operator="greaterThan">
      <formula>0</formula>
    </cfRule>
  </conditionalFormatting>
  <dataValidations xWindow="1233" yWindow="261" count="1">
    <dataValidation allowBlank="1" showInputMessage="1" showErrorMessage="1" promptTitle="Toelichting" prompt="Pas, indien gewenst, op regelniveau het getal in de kolom factor aan._x000d_Het kengetal blijft gelijk, de uren worden echter aangepast (lager of hoger)._x000d_" sqref="I6" xr:uid="{00000000-0002-0000-0500-000000000000}"/>
  </dataValidations>
  <printOptions gridLinesSet="0"/>
  <pageMargins left="0.19685039370078741" right="0.19685039370078741" top="0.39370078740157483" bottom="0.78740157480314965" header="0.39370078740157483" footer="0.39370078740157483"/>
  <pageSetup paperSize="9" orientation="landscape"/>
  <headerFooter>
    <oddHeader>&amp;L&amp;C&amp;R</oddHeader>
    <oddFooter>&amp;L&amp;"Verdana,Standaard"&amp;K000000&amp;F-&amp;A&amp;R&amp;"Verdana,Standaard"&amp;K000000printversie &amp;D</oddFooter>
  </headerFooter>
  <colBreaks count="1" manualBreakCount="1">
    <brk id="17" max="1048575" man="1"/>
  </colBreaks>
  <picture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/>
  <dimension ref="C7:J17"/>
  <sheetViews>
    <sheetView showGridLines="0" workbookViewId="0">
      <selection activeCell="B75" sqref="B75"/>
    </sheetView>
  </sheetViews>
  <sheetFormatPr baseColWidth="10" defaultColWidth="10.83203125" defaultRowHeight="13"/>
  <cols>
    <col min="1" max="2" width="10.83203125" style="1"/>
    <col min="3" max="4" width="11.1640625" style="1" customWidth="1"/>
    <col min="5" max="5" width="8.1640625" style="1" customWidth="1"/>
    <col min="6" max="6" width="16.83203125" style="1" customWidth="1"/>
    <col min="7" max="7" width="12.1640625" style="1" customWidth="1"/>
    <col min="8" max="8" width="13" style="17" bestFit="1" customWidth="1"/>
    <col min="9" max="9" width="14" style="1" bestFit="1" customWidth="1"/>
    <col min="10" max="10" width="15.1640625" style="1" bestFit="1" customWidth="1"/>
    <col min="11" max="16384" width="10.83203125" style="1"/>
  </cols>
  <sheetData>
    <row r="7" spans="3:10" ht="48" customHeight="1">
      <c r="C7" s="8" t="s">
        <v>130</v>
      </c>
      <c r="D7" s="8" t="s">
        <v>131</v>
      </c>
      <c r="E7" s="8" t="s">
        <v>118</v>
      </c>
      <c r="F7" s="8" t="s">
        <v>102</v>
      </c>
      <c r="G7" s="8" t="s">
        <v>145</v>
      </c>
      <c r="H7" s="8" t="s">
        <v>146</v>
      </c>
      <c r="I7" s="8" t="s">
        <v>147</v>
      </c>
      <c r="J7" s="15" t="s">
        <v>148</v>
      </c>
    </row>
    <row r="8" spans="3:10" s="2" customFormat="1" ht="24" customHeight="1">
      <c r="C8" s="9"/>
      <c r="D8" s="10"/>
      <c r="E8" s="11"/>
      <c r="F8" s="7"/>
      <c r="G8" s="12"/>
      <c r="H8" s="16">
        <f>D8-G8</f>
        <v>0</v>
      </c>
      <c r="I8" s="13"/>
      <c r="J8" s="14"/>
    </row>
    <row r="9" spans="3:10" s="2" customFormat="1" ht="24" customHeight="1">
      <c r="C9" s="9"/>
      <c r="D9" s="10"/>
      <c r="E9" s="11"/>
      <c r="F9" s="7"/>
      <c r="G9" s="12"/>
      <c r="H9" s="16">
        <f>G9-D9</f>
        <v>0</v>
      </c>
      <c r="I9" s="13"/>
      <c r="J9" s="14"/>
    </row>
    <row r="10" spans="3:10" s="2" customFormat="1" ht="24" customHeight="1">
      <c r="C10" s="9"/>
      <c r="D10" s="10"/>
      <c r="E10" s="11"/>
      <c r="F10" s="7"/>
      <c r="G10" s="12"/>
      <c r="H10" s="16">
        <f>G10-D10</f>
        <v>0</v>
      </c>
      <c r="I10" s="13"/>
      <c r="J10" s="14"/>
    </row>
    <row r="16" spans="3:10">
      <c r="J16" s="18"/>
    </row>
    <row r="17" spans="10:10">
      <c r="J17" s="18"/>
    </row>
  </sheetData>
  <pageMargins left="0.75" right="0.75" top="1" bottom="1" header="0.5" footer="0.5"/>
  <pageSetup paperSize="9"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FABA-8550-994A-A4A4-105AE10EB4EF}">
  <dimension ref="A1:AE53"/>
  <sheetViews>
    <sheetView showGridLines="0" showRowColHeaders="0" showZeros="0" showOutlineSymbols="0" topLeftCell="A4" zoomScaleNormal="100" zoomScaleSheetLayoutView="65" zoomScalePageLayoutView="90" workbookViewId="0">
      <pane ySplit="10" topLeftCell="A14" activePane="bottomLeft" state="frozen"/>
      <selection pane="bottomLeft" activeCell="C67" sqref="C67"/>
    </sheetView>
  </sheetViews>
  <sheetFormatPr baseColWidth="10" defaultColWidth="8.83203125" defaultRowHeight="16" customHeight="1"/>
  <cols>
    <col min="1" max="1" width="8.6640625" style="229" customWidth="1"/>
    <col min="2" max="2" width="20.6640625" style="280" customWidth="1"/>
    <col min="3" max="3" width="13" style="318" customWidth="1"/>
    <col min="4" max="4" width="9.33203125" style="280" customWidth="1"/>
    <col min="5" max="5" width="37.1640625" style="319" customWidth="1"/>
    <col min="6" max="6" width="13.33203125" style="280" bestFit="1" customWidth="1"/>
    <col min="7" max="7" width="8.1640625" style="320" customWidth="1"/>
    <col min="8" max="8" width="23.33203125" style="229" bestFit="1" customWidth="1"/>
    <col min="9" max="9" width="44.1640625" style="299" bestFit="1" customWidth="1"/>
    <col min="10" max="10" width="16" style="280" customWidth="1"/>
    <col min="11" max="12" width="10.83203125" style="301" customWidth="1"/>
    <col min="13" max="13" width="21.83203125" style="302" bestFit="1" customWidth="1"/>
    <col min="14" max="14" width="21.83203125" style="280" bestFit="1" customWidth="1"/>
    <col min="15" max="15" width="16.6640625" style="280" bestFit="1" customWidth="1"/>
    <col min="16" max="17" width="11" style="302" customWidth="1"/>
    <col min="18" max="18" width="12" style="303" customWidth="1"/>
    <col min="19" max="19" width="18.1640625" style="303" bestFit="1" customWidth="1"/>
    <col min="20" max="20" width="18.1640625" style="229" bestFit="1" customWidth="1"/>
    <col min="21" max="22" width="18.6640625" style="280" bestFit="1" customWidth="1"/>
    <col min="23" max="23" width="18.6640625" style="229" bestFit="1" customWidth="1"/>
    <col min="24" max="24" width="13.6640625" style="229" bestFit="1" customWidth="1"/>
    <col min="25" max="25" width="27.33203125" style="321" bestFit="1" customWidth="1"/>
    <col min="26" max="26" width="17" style="280" customWidth="1"/>
    <col min="27" max="27" width="20.33203125" style="280" customWidth="1"/>
    <col min="28" max="28" width="15.6640625" style="229" customWidth="1"/>
    <col min="29" max="29" width="9.83203125" style="229" hidden="1" customWidth="1"/>
    <col min="30" max="30" width="11.6640625" style="229" hidden="1" customWidth="1"/>
    <col min="31" max="31" width="22.83203125" style="229" hidden="1" customWidth="1"/>
    <col min="32" max="32" width="12" style="229" customWidth="1"/>
    <col min="33" max="33" width="20" style="229" customWidth="1"/>
    <col min="34" max="16384" width="8.83203125" style="229"/>
  </cols>
  <sheetData>
    <row r="1" spans="1:30" s="3" customFormat="1" ht="9" customHeight="1" thickBot="1">
      <c r="A1" s="6"/>
      <c r="B1" s="30"/>
      <c r="C1" s="30"/>
      <c r="D1" s="548"/>
      <c r="E1" s="30"/>
      <c r="F1" s="30"/>
      <c r="G1" s="30"/>
      <c r="H1" s="30"/>
      <c r="I1" s="30"/>
      <c r="J1" s="542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92"/>
      <c r="X1" s="92"/>
      <c r="Y1" s="92"/>
      <c r="Z1" s="92"/>
      <c r="AA1" s="92"/>
    </row>
    <row r="2" spans="1:30" s="3" customFormat="1" ht="8" customHeight="1">
      <c r="A2" s="6"/>
      <c r="B2" s="95"/>
      <c r="C2" s="95"/>
      <c r="D2" s="549"/>
      <c r="E2" s="95"/>
      <c r="F2" s="95"/>
      <c r="G2" s="95"/>
      <c r="H2" s="95"/>
      <c r="I2" s="95"/>
      <c r="J2" s="543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2"/>
      <c r="X2" s="92"/>
      <c r="Y2" s="92"/>
      <c r="Z2" s="92"/>
      <c r="AA2" s="92"/>
    </row>
    <row r="3" spans="1:30" s="179" customFormat="1" ht="15">
      <c r="C3" s="180"/>
      <c r="D3" s="180"/>
      <c r="E3" s="180"/>
      <c r="F3" s="181"/>
      <c r="G3" s="182"/>
      <c r="H3" s="183"/>
      <c r="I3" s="545"/>
      <c r="J3" s="184"/>
      <c r="K3" s="185"/>
      <c r="L3" s="186"/>
      <c r="M3" s="182"/>
      <c r="N3" s="187"/>
    </row>
    <row r="4" spans="1:30" ht="18" customHeight="1">
      <c r="A4" s="280"/>
      <c r="C4" s="281"/>
      <c r="E4" s="293" t="str">
        <f>'1.2-Kengetal'!C4</f>
        <v>Omschrijving blad</v>
      </c>
      <c r="F4" s="294"/>
      <c r="G4" s="346" t="s">
        <v>305</v>
      </c>
      <c r="H4" s="295"/>
      <c r="I4" s="546"/>
      <c r="J4" s="284"/>
      <c r="K4" s="287"/>
      <c r="L4" s="287"/>
      <c r="M4" s="288"/>
      <c r="N4" s="284"/>
      <c r="O4" s="287"/>
      <c r="P4" s="287"/>
      <c r="Q4" s="287"/>
      <c r="R4" s="289"/>
      <c r="S4" s="290"/>
      <c r="T4" s="291"/>
      <c r="U4" s="292"/>
      <c r="V4" s="292"/>
      <c r="W4" s="291"/>
      <c r="X4" s="296"/>
      <c r="Y4" s="297"/>
      <c r="Z4" s="284"/>
    </row>
    <row r="5" spans="1:30" ht="18" customHeight="1">
      <c r="A5" s="280"/>
      <c r="C5" s="281"/>
      <c r="E5" s="189" t="s">
        <v>81</v>
      </c>
      <c r="G5" s="345" t="str">
        <f>Voorblad!$E$16</f>
        <v>Gemeente Landsmeer</v>
      </c>
      <c r="H5" s="295"/>
      <c r="I5" s="547"/>
      <c r="J5" s="284"/>
      <c r="K5" s="287"/>
      <c r="L5" s="287"/>
      <c r="M5" s="288"/>
      <c r="N5" s="284"/>
      <c r="O5" s="284"/>
      <c r="P5" s="288"/>
      <c r="Q5" s="288"/>
      <c r="R5" s="289"/>
      <c r="S5" s="290"/>
      <c r="T5" s="291"/>
      <c r="U5" s="292"/>
      <c r="V5" s="292"/>
      <c r="W5" s="298"/>
      <c r="X5" s="296"/>
      <c r="Y5" s="297"/>
      <c r="Z5" s="284"/>
    </row>
    <row r="6" spans="1:30" ht="18" customHeight="1">
      <c r="A6" s="280"/>
      <c r="C6" s="281"/>
      <c r="E6" s="189" t="s">
        <v>30</v>
      </c>
      <c r="G6" s="345" t="str">
        <f>'1.0-Contractblad'!$E$7</f>
        <v>Raadhuisstraat 1 te Landsmeer</v>
      </c>
      <c r="H6" s="295"/>
      <c r="J6" s="523" t="s">
        <v>152</v>
      </c>
      <c r="K6" s="300"/>
      <c r="M6" s="288"/>
      <c r="N6" s="284"/>
      <c r="O6" s="284"/>
      <c r="S6" s="290"/>
      <c r="T6" s="291"/>
      <c r="U6" s="292"/>
      <c r="V6" s="292"/>
      <c r="W6" s="291"/>
      <c r="X6" s="296"/>
      <c r="Y6" s="297"/>
      <c r="Z6" s="284"/>
    </row>
    <row r="7" spans="1:30" ht="18" customHeight="1" thickBot="1">
      <c r="A7" s="280"/>
      <c r="C7" s="281"/>
      <c r="E7" s="189" t="s">
        <v>108</v>
      </c>
      <c r="G7" s="199" t="str">
        <f>Voorblad!$E$24</f>
        <v xml:space="preserve">1200-73-2025 - Versie 1.0 </v>
      </c>
      <c r="H7" s="295"/>
      <c r="J7" s="544"/>
      <c r="K7" s="561" t="s">
        <v>306</v>
      </c>
      <c r="L7" s="287"/>
      <c r="M7" s="288"/>
      <c r="N7" s="284"/>
      <c r="O7" s="284"/>
      <c r="S7" s="290"/>
      <c r="T7" s="291"/>
      <c r="U7" s="292"/>
      <c r="V7" s="292"/>
      <c r="W7" s="291"/>
      <c r="X7" s="296"/>
      <c r="Y7" s="297"/>
      <c r="Z7" s="284"/>
    </row>
    <row r="8" spans="1:30" ht="18" customHeight="1">
      <c r="A8" s="280"/>
      <c r="C8" s="281"/>
      <c r="E8" s="189" t="s">
        <v>137</v>
      </c>
      <c r="G8" s="204" t="str">
        <f ca="1">Voorblad!$E$26</f>
        <v>Calculatiemodel Gemeente Landsmeer Perceel 1 V3.0 Invul doc Wijziging bijgehouden</v>
      </c>
      <c r="H8" s="295"/>
      <c r="J8" s="299"/>
      <c r="K8" s="299"/>
      <c r="L8" s="299"/>
      <c r="M8" s="299"/>
      <c r="N8" s="299"/>
      <c r="O8" s="284"/>
      <c r="S8" s="290"/>
      <c r="T8" s="291"/>
      <c r="U8" s="292"/>
      <c r="V8" s="292"/>
      <c r="W8" s="291"/>
      <c r="X8" s="296"/>
      <c r="Y8" s="297"/>
      <c r="Z8" s="284"/>
    </row>
    <row r="9" spans="1:30" ht="18" customHeight="1">
      <c r="A9" s="280"/>
      <c r="C9" s="281"/>
      <c r="E9" s="189" t="s">
        <v>79</v>
      </c>
      <c r="G9" s="347" t="str">
        <f>Voorblad!$E$19</f>
        <v>[Naam Organisatie]</v>
      </c>
      <c r="H9" s="304"/>
      <c r="J9" s="299"/>
      <c r="K9" s="299"/>
      <c r="L9" s="299"/>
      <c r="M9" s="299"/>
      <c r="N9" s="299"/>
      <c r="O9" s="284"/>
      <c r="R9" s="305"/>
      <c r="S9" s="305"/>
      <c r="T9" s="305"/>
      <c r="U9" s="292"/>
      <c r="V9" s="292"/>
      <c r="W9" s="291"/>
      <c r="X9" s="296"/>
      <c r="Y9" s="297"/>
      <c r="Z9" s="284"/>
    </row>
    <row r="10" spans="1:30" ht="18" customHeight="1">
      <c r="A10" s="280"/>
      <c r="C10" s="281"/>
      <c r="E10" s="189" t="s">
        <v>5</v>
      </c>
      <c r="G10" s="824">
        <f>Voorblad!$E$22</f>
        <v>46023</v>
      </c>
      <c r="H10" s="824"/>
      <c r="I10" s="306"/>
      <c r="J10" s="306"/>
      <c r="K10" s="306"/>
      <c r="L10" s="306"/>
      <c r="M10" s="306"/>
      <c r="N10" s="306"/>
      <c r="O10" s="284"/>
      <c r="S10" s="290"/>
      <c r="T10" s="291"/>
      <c r="U10" s="292"/>
      <c r="V10" s="292"/>
      <c r="W10" s="291"/>
      <c r="Y10" s="297"/>
      <c r="Z10" s="284"/>
    </row>
    <row r="11" spans="1:30" ht="15">
      <c r="A11" s="280"/>
      <c r="C11" s="281"/>
      <c r="E11" s="282"/>
      <c r="F11" s="283"/>
      <c r="G11" s="284"/>
      <c r="H11" s="285"/>
      <c r="I11" s="286"/>
      <c r="J11" s="284"/>
      <c r="K11" s="287"/>
      <c r="L11" s="287"/>
      <c r="M11" s="288"/>
      <c r="N11" s="284"/>
      <c r="O11" s="284"/>
      <c r="S11" s="290"/>
      <c r="T11" s="291"/>
      <c r="U11" s="292"/>
      <c r="V11" s="292"/>
      <c r="W11" s="291"/>
      <c r="X11" s="285"/>
      <c r="Y11" s="297"/>
      <c r="Z11" s="284"/>
    </row>
    <row r="12" spans="1:30" s="331" customFormat="1" ht="53" customHeight="1">
      <c r="A12" s="322"/>
      <c r="B12" s="168" t="s">
        <v>293</v>
      </c>
      <c r="C12" s="323" t="s">
        <v>294</v>
      </c>
      <c r="D12" s="167" t="s">
        <v>214</v>
      </c>
      <c r="E12" s="166" t="s">
        <v>241</v>
      </c>
      <c r="F12" s="167" t="s">
        <v>22</v>
      </c>
      <c r="G12" s="324" t="s">
        <v>265</v>
      </c>
      <c r="H12" s="166" t="s">
        <v>112</v>
      </c>
      <c r="I12" s="325" t="s">
        <v>50</v>
      </c>
      <c r="J12" s="168" t="s">
        <v>91</v>
      </c>
      <c r="K12" s="253" t="s">
        <v>74</v>
      </c>
      <c r="L12" s="253" t="s">
        <v>47</v>
      </c>
      <c r="M12" s="326" t="s">
        <v>209</v>
      </c>
      <c r="N12" s="326" t="s">
        <v>210</v>
      </c>
      <c r="O12" s="327" t="s">
        <v>21</v>
      </c>
      <c r="P12" s="326" t="s">
        <v>213</v>
      </c>
      <c r="Q12" s="326" t="s">
        <v>195</v>
      </c>
      <c r="R12" s="328" t="s">
        <v>206</v>
      </c>
      <c r="S12" s="328" t="s">
        <v>205</v>
      </c>
      <c r="T12" s="328" t="s">
        <v>215</v>
      </c>
      <c r="U12" s="329" t="s">
        <v>207</v>
      </c>
      <c r="V12" s="327" t="s">
        <v>204</v>
      </c>
      <c r="W12" s="327" t="s">
        <v>211</v>
      </c>
      <c r="X12" s="167" t="s">
        <v>64</v>
      </c>
      <c r="Y12" s="330" t="s">
        <v>48</v>
      </c>
      <c r="Z12" s="168" t="s">
        <v>208</v>
      </c>
      <c r="AA12" s="168" t="s">
        <v>295</v>
      </c>
    </row>
    <row r="13" spans="1:30" s="331" customFormat="1">
      <c r="A13" s="322"/>
      <c r="B13" s="340" t="s">
        <v>302</v>
      </c>
      <c r="C13" s="341"/>
      <c r="D13" s="550"/>
      <c r="E13" s="342"/>
      <c r="F13" s="172"/>
      <c r="G13" s="332"/>
      <c r="H13" s="171"/>
      <c r="I13" s="333"/>
      <c r="J13" s="173"/>
      <c r="K13" s="334"/>
      <c r="L13" s="334"/>
      <c r="M13" s="335"/>
      <c r="N13" s="335"/>
      <c r="O13" s="336"/>
      <c r="P13" s="335"/>
      <c r="Q13" s="335"/>
      <c r="R13" s="337"/>
      <c r="S13" s="337"/>
      <c r="T13" s="337"/>
      <c r="U13" s="338"/>
      <c r="V13" s="336"/>
      <c r="W13" s="336"/>
      <c r="X13" s="172"/>
      <c r="Y13" s="339"/>
      <c r="Z13" s="173"/>
      <c r="AA13" s="173"/>
    </row>
    <row r="14" spans="1:30" ht="15">
      <c r="B14" s="343"/>
      <c r="C14" s="344"/>
      <c r="D14" s="308"/>
      <c r="E14" s="307"/>
      <c r="F14" s="308"/>
      <c r="G14" s="309"/>
      <c r="H14" s="307"/>
      <c r="I14" s="310">
        <f t="shared" ref="I14:I51" si="0">IF($M14="",0,VLOOKUP($M14,Kengetal,4,FALSE))</f>
        <v>0</v>
      </c>
      <c r="J14" s="308"/>
      <c r="K14" s="311"/>
      <c r="L14" s="311"/>
      <c r="M14" s="312"/>
      <c r="N14" s="311"/>
      <c r="O14" s="313">
        <f t="shared" ref="O14:O51" si="1">VLOOKUP(M14,Kengetal,3,FALSE)+VLOOKUP(N14,Kengetal,3,FALSE)</f>
        <v>0</v>
      </c>
      <c r="P14" s="490">
        <v>1</v>
      </c>
      <c r="Q14" s="490">
        <v>1</v>
      </c>
      <c r="R14" s="305">
        <f t="shared" ref="R14:R17" si="2">U14*K14*P14</f>
        <v>0</v>
      </c>
      <c r="S14" s="305">
        <f t="shared" ref="S14:S17" si="3">V14*K14*Q14</f>
        <v>0</v>
      </c>
      <c r="T14" s="305">
        <f t="shared" ref="T14" si="4">W14*K14*P14</f>
        <v>0</v>
      </c>
      <c r="U14" s="314">
        <f t="shared" ref="U14:U51" si="5">IF($M14=0,0,VLOOKUP($M14,Kengetal,6,FALSE))</f>
        <v>0</v>
      </c>
      <c r="V14" s="314">
        <f t="shared" ref="V14:V51" si="6">IF($M14=0,0,VLOOKUP($M14,Kengetal,7,FALSE))</f>
        <v>0</v>
      </c>
      <c r="W14" s="314">
        <f t="shared" ref="W14:W51" si="7">IF($N14=0,0,VLOOKUP($N14,Kengetal,6,FALSE))</f>
        <v>0</v>
      </c>
      <c r="X14" s="315" t="str">
        <f t="shared" ref="X14" si="8">IF(M14="","",VLOOKUP(M14,Kengetal,13,FALSE))</f>
        <v/>
      </c>
      <c r="Y14" s="316"/>
      <c r="Z14" s="317" t="e">
        <f>(R14+S14+T14)*'1.0-Contractblad'!#REF!</f>
        <v>#REF!</v>
      </c>
      <c r="AA14" s="317"/>
      <c r="AC14" s="229">
        <f t="shared" ref="AC14" si="9">K14*O14</f>
        <v>0</v>
      </c>
      <c r="AD14" s="229" t="str">
        <f t="shared" ref="AD14" si="10">CONCATENATE(M14,"-",O14)</f>
        <v>-0</v>
      </c>
    </row>
    <row r="15" spans="1:30" ht="15">
      <c r="B15" s="343"/>
      <c r="C15" s="344"/>
      <c r="D15" s="308"/>
      <c r="E15" s="307"/>
      <c r="F15" s="308"/>
      <c r="G15" s="309"/>
      <c r="H15" s="307"/>
      <c r="I15" s="310">
        <f t="shared" si="0"/>
        <v>0</v>
      </c>
      <c r="J15" s="308"/>
      <c r="K15" s="311"/>
      <c r="L15" s="311"/>
      <c r="M15" s="312"/>
      <c r="N15" s="311"/>
      <c r="O15" s="313">
        <f t="shared" si="1"/>
        <v>0</v>
      </c>
      <c r="P15" s="490">
        <v>1</v>
      </c>
      <c r="Q15" s="490">
        <v>1</v>
      </c>
      <c r="R15" s="305">
        <f t="shared" si="2"/>
        <v>0</v>
      </c>
      <c r="S15" s="305">
        <f t="shared" si="3"/>
        <v>0</v>
      </c>
      <c r="T15" s="305">
        <f t="shared" ref="T15:T51" si="11">W15*K15*P15</f>
        <v>0</v>
      </c>
      <c r="U15" s="314">
        <f t="shared" si="5"/>
        <v>0</v>
      </c>
      <c r="V15" s="314">
        <f t="shared" si="6"/>
        <v>0</v>
      </c>
      <c r="W15" s="314">
        <f t="shared" si="7"/>
        <v>0</v>
      </c>
      <c r="X15" s="315" t="str">
        <f t="shared" ref="X15:X51" si="12">IF(M15="","",VLOOKUP(M15,Kengetal,13,FALSE))</f>
        <v/>
      </c>
      <c r="Y15" s="316"/>
      <c r="Z15" s="317" t="e">
        <f>(R15+S15+T15)*'1.0-Contractblad'!#REF!</f>
        <v>#REF!</v>
      </c>
      <c r="AA15" s="317"/>
      <c r="AC15" s="229">
        <f t="shared" ref="AC15:AC51" si="13">K15*O15</f>
        <v>0</v>
      </c>
      <c r="AD15" s="229" t="str">
        <f t="shared" ref="AD15:AD51" si="14">CONCATENATE(M15,"-",O15)</f>
        <v>-0</v>
      </c>
    </row>
    <row r="16" spans="1:30" ht="15">
      <c r="B16" s="343"/>
      <c r="C16" s="344"/>
      <c r="D16" s="308"/>
      <c r="E16" s="307"/>
      <c r="F16" s="308"/>
      <c r="G16" s="309"/>
      <c r="H16" s="307"/>
      <c r="I16" s="310">
        <f t="shared" si="0"/>
        <v>0</v>
      </c>
      <c r="J16" s="308"/>
      <c r="K16" s="311"/>
      <c r="L16" s="311"/>
      <c r="M16" s="312"/>
      <c r="N16" s="311"/>
      <c r="O16" s="313">
        <f t="shared" si="1"/>
        <v>0</v>
      </c>
      <c r="P16" s="490">
        <v>1</v>
      </c>
      <c r="Q16" s="490">
        <v>1</v>
      </c>
      <c r="R16" s="305">
        <f t="shared" si="2"/>
        <v>0</v>
      </c>
      <c r="S16" s="305">
        <f t="shared" si="3"/>
        <v>0</v>
      </c>
      <c r="T16" s="305">
        <f t="shared" si="11"/>
        <v>0</v>
      </c>
      <c r="U16" s="314">
        <f t="shared" si="5"/>
        <v>0</v>
      </c>
      <c r="V16" s="314">
        <f t="shared" si="6"/>
        <v>0</v>
      </c>
      <c r="W16" s="314">
        <f t="shared" si="7"/>
        <v>0</v>
      </c>
      <c r="X16" s="315" t="str">
        <f t="shared" si="12"/>
        <v/>
      </c>
      <c r="Y16" s="316"/>
      <c r="Z16" s="317" t="e">
        <f>(R16+S16+T16)*'1.0-Contractblad'!#REF!</f>
        <v>#REF!</v>
      </c>
      <c r="AA16" s="317"/>
      <c r="AC16" s="229">
        <f t="shared" si="13"/>
        <v>0</v>
      </c>
      <c r="AD16" s="229" t="str">
        <f t="shared" si="14"/>
        <v>-0</v>
      </c>
    </row>
    <row r="17" spans="2:30" ht="15">
      <c r="B17" s="343"/>
      <c r="C17" s="344"/>
      <c r="D17" s="308"/>
      <c r="E17" s="307"/>
      <c r="F17" s="308"/>
      <c r="G17" s="309"/>
      <c r="H17" s="307"/>
      <c r="I17" s="310">
        <f t="shared" si="0"/>
        <v>0</v>
      </c>
      <c r="J17" s="308"/>
      <c r="K17" s="311"/>
      <c r="L17" s="311"/>
      <c r="M17" s="312"/>
      <c r="N17" s="311"/>
      <c r="O17" s="313">
        <f t="shared" si="1"/>
        <v>0</v>
      </c>
      <c r="P17" s="490">
        <v>1</v>
      </c>
      <c r="Q17" s="490">
        <v>1</v>
      </c>
      <c r="R17" s="305">
        <f t="shared" si="2"/>
        <v>0</v>
      </c>
      <c r="S17" s="305">
        <f t="shared" si="3"/>
        <v>0</v>
      </c>
      <c r="T17" s="305">
        <f t="shared" si="11"/>
        <v>0</v>
      </c>
      <c r="U17" s="314">
        <f t="shared" si="5"/>
        <v>0</v>
      </c>
      <c r="V17" s="314">
        <f t="shared" si="6"/>
        <v>0</v>
      </c>
      <c r="W17" s="314">
        <f t="shared" si="7"/>
        <v>0</v>
      </c>
      <c r="X17" s="315" t="str">
        <f t="shared" si="12"/>
        <v/>
      </c>
      <c r="Y17" s="316"/>
      <c r="Z17" s="317" t="e">
        <f>(R17+S17+T17)*'1.0-Contractblad'!#REF!</f>
        <v>#REF!</v>
      </c>
      <c r="AA17" s="317"/>
      <c r="AC17" s="229">
        <f t="shared" si="13"/>
        <v>0</v>
      </c>
      <c r="AD17" s="229" t="str">
        <f t="shared" si="14"/>
        <v>-0</v>
      </c>
    </row>
    <row r="18" spans="2:30" ht="15">
      <c r="B18" s="343"/>
      <c r="C18" s="344"/>
      <c r="D18" s="308"/>
      <c r="E18" s="307"/>
      <c r="F18" s="308"/>
      <c r="G18" s="309"/>
      <c r="H18" s="307"/>
      <c r="I18" s="310">
        <f t="shared" si="0"/>
        <v>0</v>
      </c>
      <c r="J18" s="308"/>
      <c r="K18" s="311"/>
      <c r="L18" s="311"/>
      <c r="M18" s="312"/>
      <c r="N18" s="311"/>
      <c r="O18" s="313">
        <f t="shared" si="1"/>
        <v>0</v>
      </c>
      <c r="P18" s="490">
        <v>1</v>
      </c>
      <c r="Q18" s="490">
        <v>1</v>
      </c>
      <c r="R18" s="305">
        <f t="shared" ref="R18:R51" si="15">U18*K18*P18</f>
        <v>0</v>
      </c>
      <c r="S18" s="305">
        <f t="shared" ref="S18:S51" si="16">V18*K18*Q18</f>
        <v>0</v>
      </c>
      <c r="T18" s="305">
        <f t="shared" si="11"/>
        <v>0</v>
      </c>
      <c r="U18" s="314">
        <f t="shared" si="5"/>
        <v>0</v>
      </c>
      <c r="V18" s="314">
        <f t="shared" si="6"/>
        <v>0</v>
      </c>
      <c r="W18" s="314">
        <f t="shared" si="7"/>
        <v>0</v>
      </c>
      <c r="X18" s="315" t="str">
        <f t="shared" si="12"/>
        <v/>
      </c>
      <c r="Y18" s="316"/>
      <c r="Z18" s="317" t="e">
        <f>(R18+S18+T18)*'1.0-Contractblad'!#REF!</f>
        <v>#REF!</v>
      </c>
      <c r="AA18" s="317"/>
      <c r="AC18" s="229">
        <f t="shared" si="13"/>
        <v>0</v>
      </c>
      <c r="AD18" s="229" t="str">
        <f t="shared" si="14"/>
        <v>-0</v>
      </c>
    </row>
    <row r="19" spans="2:30" ht="15">
      <c r="B19" s="343"/>
      <c r="C19" s="344"/>
      <c r="D19" s="308"/>
      <c r="E19" s="307"/>
      <c r="F19" s="308"/>
      <c r="G19" s="309"/>
      <c r="H19" s="307"/>
      <c r="I19" s="310">
        <f t="shared" si="0"/>
        <v>0</v>
      </c>
      <c r="J19" s="308"/>
      <c r="K19" s="311"/>
      <c r="L19" s="311"/>
      <c r="M19" s="312"/>
      <c r="N19" s="311"/>
      <c r="O19" s="313">
        <f t="shared" si="1"/>
        <v>0</v>
      </c>
      <c r="P19" s="490">
        <v>1</v>
      </c>
      <c r="Q19" s="490">
        <v>1</v>
      </c>
      <c r="R19" s="305">
        <f t="shared" si="15"/>
        <v>0</v>
      </c>
      <c r="S19" s="305">
        <f t="shared" si="16"/>
        <v>0</v>
      </c>
      <c r="T19" s="305">
        <f t="shared" si="11"/>
        <v>0</v>
      </c>
      <c r="U19" s="314">
        <f t="shared" si="5"/>
        <v>0</v>
      </c>
      <c r="V19" s="314">
        <f t="shared" si="6"/>
        <v>0</v>
      </c>
      <c r="W19" s="314">
        <f t="shared" si="7"/>
        <v>0</v>
      </c>
      <c r="X19" s="315" t="str">
        <f t="shared" si="12"/>
        <v/>
      </c>
      <c r="Y19" s="316"/>
      <c r="Z19" s="317" t="e">
        <f>(R19+S19+T19)*'1.0-Contractblad'!#REF!</f>
        <v>#REF!</v>
      </c>
      <c r="AA19" s="317"/>
      <c r="AC19" s="229">
        <f t="shared" si="13"/>
        <v>0</v>
      </c>
      <c r="AD19" s="229" t="str">
        <f t="shared" si="14"/>
        <v>-0</v>
      </c>
    </row>
    <row r="20" spans="2:30" ht="15">
      <c r="B20" s="343"/>
      <c r="C20" s="344"/>
      <c r="D20" s="308"/>
      <c r="E20" s="307"/>
      <c r="F20" s="308"/>
      <c r="G20" s="309"/>
      <c r="H20" s="307"/>
      <c r="I20" s="310">
        <f t="shared" si="0"/>
        <v>0</v>
      </c>
      <c r="J20" s="308"/>
      <c r="K20" s="311"/>
      <c r="L20" s="311"/>
      <c r="M20" s="312"/>
      <c r="N20" s="311"/>
      <c r="O20" s="313">
        <f t="shared" si="1"/>
        <v>0</v>
      </c>
      <c r="P20" s="490">
        <v>1</v>
      </c>
      <c r="Q20" s="490">
        <v>1</v>
      </c>
      <c r="R20" s="305">
        <f t="shared" si="15"/>
        <v>0</v>
      </c>
      <c r="S20" s="305">
        <f t="shared" si="16"/>
        <v>0</v>
      </c>
      <c r="T20" s="305">
        <f t="shared" si="11"/>
        <v>0</v>
      </c>
      <c r="U20" s="314">
        <f t="shared" si="5"/>
        <v>0</v>
      </c>
      <c r="V20" s="314">
        <f t="shared" si="6"/>
        <v>0</v>
      </c>
      <c r="W20" s="314">
        <f t="shared" si="7"/>
        <v>0</v>
      </c>
      <c r="X20" s="315" t="str">
        <f t="shared" si="12"/>
        <v/>
      </c>
      <c r="Y20" s="316"/>
      <c r="Z20" s="317" t="e">
        <f>(R20+S20+T20)*'1.0-Contractblad'!#REF!</f>
        <v>#REF!</v>
      </c>
      <c r="AA20" s="317"/>
      <c r="AC20" s="229">
        <f t="shared" si="13"/>
        <v>0</v>
      </c>
      <c r="AD20" s="229" t="str">
        <f t="shared" si="14"/>
        <v>-0</v>
      </c>
    </row>
    <row r="21" spans="2:30" ht="15">
      <c r="B21" s="343"/>
      <c r="C21" s="344"/>
      <c r="D21" s="308"/>
      <c r="E21" s="307"/>
      <c r="F21" s="308"/>
      <c r="G21" s="309"/>
      <c r="H21" s="307"/>
      <c r="I21" s="310">
        <f t="shared" si="0"/>
        <v>0</v>
      </c>
      <c r="J21" s="308"/>
      <c r="K21" s="311"/>
      <c r="L21" s="311"/>
      <c r="M21" s="312"/>
      <c r="N21" s="311"/>
      <c r="O21" s="313">
        <f t="shared" si="1"/>
        <v>0</v>
      </c>
      <c r="P21" s="490">
        <v>1</v>
      </c>
      <c r="Q21" s="490">
        <v>1</v>
      </c>
      <c r="R21" s="305">
        <f t="shared" si="15"/>
        <v>0</v>
      </c>
      <c r="S21" s="305">
        <f t="shared" si="16"/>
        <v>0</v>
      </c>
      <c r="T21" s="305">
        <f t="shared" si="11"/>
        <v>0</v>
      </c>
      <c r="U21" s="314">
        <f t="shared" si="5"/>
        <v>0</v>
      </c>
      <c r="V21" s="314">
        <f t="shared" si="6"/>
        <v>0</v>
      </c>
      <c r="W21" s="314">
        <f t="shared" si="7"/>
        <v>0</v>
      </c>
      <c r="X21" s="315" t="str">
        <f t="shared" si="12"/>
        <v/>
      </c>
      <c r="Y21" s="316"/>
      <c r="Z21" s="317" t="e">
        <f>(R21+S21+T21)*'1.0-Contractblad'!#REF!</f>
        <v>#REF!</v>
      </c>
      <c r="AA21" s="317"/>
      <c r="AC21" s="229">
        <f t="shared" si="13"/>
        <v>0</v>
      </c>
      <c r="AD21" s="229" t="str">
        <f t="shared" si="14"/>
        <v>-0</v>
      </c>
    </row>
    <row r="22" spans="2:30" ht="15">
      <c r="B22" s="343"/>
      <c r="C22" s="344"/>
      <c r="D22" s="308"/>
      <c r="E22" s="307"/>
      <c r="F22" s="308"/>
      <c r="G22" s="309"/>
      <c r="H22" s="307"/>
      <c r="I22" s="310">
        <f t="shared" si="0"/>
        <v>0</v>
      </c>
      <c r="J22" s="308"/>
      <c r="K22" s="311"/>
      <c r="L22" s="311"/>
      <c r="M22" s="312"/>
      <c r="N22" s="311"/>
      <c r="O22" s="313">
        <f t="shared" si="1"/>
        <v>0</v>
      </c>
      <c r="P22" s="490">
        <v>1</v>
      </c>
      <c r="Q22" s="490">
        <v>1</v>
      </c>
      <c r="R22" s="305">
        <f t="shared" si="15"/>
        <v>0</v>
      </c>
      <c r="S22" s="305">
        <f t="shared" si="16"/>
        <v>0</v>
      </c>
      <c r="T22" s="305">
        <f t="shared" si="11"/>
        <v>0</v>
      </c>
      <c r="U22" s="314">
        <f t="shared" si="5"/>
        <v>0</v>
      </c>
      <c r="V22" s="314">
        <f t="shared" si="6"/>
        <v>0</v>
      </c>
      <c r="W22" s="314">
        <f t="shared" si="7"/>
        <v>0</v>
      </c>
      <c r="X22" s="315" t="str">
        <f t="shared" si="12"/>
        <v/>
      </c>
      <c r="Y22" s="316"/>
      <c r="Z22" s="317" t="e">
        <f>(R22+S22+T22)*'1.0-Contractblad'!#REF!</f>
        <v>#REF!</v>
      </c>
      <c r="AA22" s="317"/>
      <c r="AC22" s="229">
        <f t="shared" si="13"/>
        <v>0</v>
      </c>
      <c r="AD22" s="229" t="str">
        <f t="shared" si="14"/>
        <v>-0</v>
      </c>
    </row>
    <row r="23" spans="2:30" ht="15">
      <c r="B23" s="343"/>
      <c r="C23" s="344"/>
      <c r="D23" s="308"/>
      <c r="E23" s="307"/>
      <c r="F23" s="308"/>
      <c r="G23" s="309"/>
      <c r="H23" s="307"/>
      <c r="I23" s="310">
        <f t="shared" si="0"/>
        <v>0</v>
      </c>
      <c r="J23" s="308"/>
      <c r="K23" s="311"/>
      <c r="L23" s="311"/>
      <c r="M23" s="312"/>
      <c r="N23" s="311"/>
      <c r="O23" s="313">
        <f t="shared" si="1"/>
        <v>0</v>
      </c>
      <c r="P23" s="490">
        <v>1</v>
      </c>
      <c r="Q23" s="490">
        <v>1</v>
      </c>
      <c r="R23" s="305">
        <f t="shared" si="15"/>
        <v>0</v>
      </c>
      <c r="S23" s="305">
        <f t="shared" si="16"/>
        <v>0</v>
      </c>
      <c r="T23" s="305">
        <f t="shared" si="11"/>
        <v>0</v>
      </c>
      <c r="U23" s="314">
        <f t="shared" si="5"/>
        <v>0</v>
      </c>
      <c r="V23" s="314">
        <f t="shared" si="6"/>
        <v>0</v>
      </c>
      <c r="W23" s="314">
        <f t="shared" si="7"/>
        <v>0</v>
      </c>
      <c r="X23" s="315" t="str">
        <f t="shared" si="12"/>
        <v/>
      </c>
      <c r="Y23" s="316"/>
      <c r="Z23" s="317" t="e">
        <f>(R23+S23+T23)*'1.0-Contractblad'!#REF!</f>
        <v>#REF!</v>
      </c>
      <c r="AA23" s="317"/>
      <c r="AC23" s="229">
        <f t="shared" si="13"/>
        <v>0</v>
      </c>
      <c r="AD23" s="229" t="str">
        <f t="shared" si="14"/>
        <v>-0</v>
      </c>
    </row>
    <row r="24" spans="2:30" ht="15">
      <c r="B24" s="343"/>
      <c r="C24" s="344"/>
      <c r="D24" s="308"/>
      <c r="E24" s="307"/>
      <c r="F24" s="308"/>
      <c r="G24" s="309"/>
      <c r="H24" s="307"/>
      <c r="I24" s="310">
        <f t="shared" si="0"/>
        <v>0</v>
      </c>
      <c r="J24" s="308"/>
      <c r="K24" s="311"/>
      <c r="L24" s="311"/>
      <c r="M24" s="312"/>
      <c r="N24" s="311"/>
      <c r="O24" s="313">
        <f t="shared" si="1"/>
        <v>0</v>
      </c>
      <c r="P24" s="490">
        <v>1</v>
      </c>
      <c r="Q24" s="490">
        <v>1</v>
      </c>
      <c r="R24" s="305">
        <f t="shared" si="15"/>
        <v>0</v>
      </c>
      <c r="S24" s="305">
        <f t="shared" si="16"/>
        <v>0</v>
      </c>
      <c r="T24" s="305">
        <f t="shared" si="11"/>
        <v>0</v>
      </c>
      <c r="U24" s="314">
        <f t="shared" si="5"/>
        <v>0</v>
      </c>
      <c r="V24" s="314">
        <f t="shared" si="6"/>
        <v>0</v>
      </c>
      <c r="W24" s="314">
        <f t="shared" si="7"/>
        <v>0</v>
      </c>
      <c r="X24" s="315" t="str">
        <f t="shared" si="12"/>
        <v/>
      </c>
      <c r="Y24" s="316"/>
      <c r="Z24" s="317" t="e">
        <f>(R24+S24+T24)*'1.0-Contractblad'!#REF!</f>
        <v>#REF!</v>
      </c>
      <c r="AA24" s="317"/>
      <c r="AC24" s="229">
        <f t="shared" si="13"/>
        <v>0</v>
      </c>
      <c r="AD24" s="229" t="str">
        <f t="shared" si="14"/>
        <v>-0</v>
      </c>
    </row>
    <row r="25" spans="2:30" ht="15">
      <c r="B25" s="343"/>
      <c r="C25" s="344"/>
      <c r="D25" s="308"/>
      <c r="E25" s="307"/>
      <c r="F25" s="308"/>
      <c r="G25" s="309"/>
      <c r="H25" s="307"/>
      <c r="I25" s="310">
        <f t="shared" si="0"/>
        <v>0</v>
      </c>
      <c r="J25" s="308"/>
      <c r="K25" s="311"/>
      <c r="L25" s="311"/>
      <c r="M25" s="312"/>
      <c r="N25" s="311"/>
      <c r="O25" s="313">
        <f t="shared" si="1"/>
        <v>0</v>
      </c>
      <c r="P25" s="490">
        <v>1</v>
      </c>
      <c r="Q25" s="490">
        <v>1</v>
      </c>
      <c r="R25" s="305">
        <f t="shared" si="15"/>
        <v>0</v>
      </c>
      <c r="S25" s="305">
        <f t="shared" si="16"/>
        <v>0</v>
      </c>
      <c r="T25" s="305">
        <f t="shared" si="11"/>
        <v>0</v>
      </c>
      <c r="U25" s="314">
        <f t="shared" si="5"/>
        <v>0</v>
      </c>
      <c r="V25" s="314">
        <f t="shared" si="6"/>
        <v>0</v>
      </c>
      <c r="W25" s="314">
        <f t="shared" si="7"/>
        <v>0</v>
      </c>
      <c r="X25" s="315" t="str">
        <f t="shared" si="12"/>
        <v/>
      </c>
      <c r="Y25" s="316"/>
      <c r="Z25" s="317" t="e">
        <f>(R25+S25+T25)*'1.0-Contractblad'!#REF!</f>
        <v>#REF!</v>
      </c>
      <c r="AA25" s="317"/>
      <c r="AC25" s="229">
        <f t="shared" si="13"/>
        <v>0</v>
      </c>
      <c r="AD25" s="229" t="str">
        <f t="shared" si="14"/>
        <v>-0</v>
      </c>
    </row>
    <row r="26" spans="2:30" ht="15">
      <c r="B26" s="343"/>
      <c r="C26" s="344"/>
      <c r="D26" s="308"/>
      <c r="E26" s="307"/>
      <c r="F26" s="308"/>
      <c r="G26" s="309"/>
      <c r="H26" s="307"/>
      <c r="I26" s="310">
        <f t="shared" si="0"/>
        <v>0</v>
      </c>
      <c r="J26" s="308"/>
      <c r="K26" s="311"/>
      <c r="L26" s="311"/>
      <c r="M26" s="312"/>
      <c r="N26" s="311"/>
      <c r="O26" s="313">
        <f t="shared" si="1"/>
        <v>0</v>
      </c>
      <c r="P26" s="490">
        <v>1</v>
      </c>
      <c r="Q26" s="490">
        <v>1</v>
      </c>
      <c r="R26" s="305">
        <f t="shared" si="15"/>
        <v>0</v>
      </c>
      <c r="S26" s="305">
        <f t="shared" si="16"/>
        <v>0</v>
      </c>
      <c r="T26" s="305">
        <f t="shared" si="11"/>
        <v>0</v>
      </c>
      <c r="U26" s="314">
        <f t="shared" si="5"/>
        <v>0</v>
      </c>
      <c r="V26" s="314">
        <f t="shared" si="6"/>
        <v>0</v>
      </c>
      <c r="W26" s="314">
        <f t="shared" si="7"/>
        <v>0</v>
      </c>
      <c r="X26" s="315" t="str">
        <f t="shared" si="12"/>
        <v/>
      </c>
      <c r="Y26" s="316"/>
      <c r="Z26" s="317" t="e">
        <f>(R26+S26+T26)*'1.0-Contractblad'!#REF!</f>
        <v>#REF!</v>
      </c>
      <c r="AA26" s="317"/>
      <c r="AC26" s="229">
        <f t="shared" si="13"/>
        <v>0</v>
      </c>
      <c r="AD26" s="229" t="str">
        <f t="shared" si="14"/>
        <v>-0</v>
      </c>
    </row>
    <row r="27" spans="2:30" ht="15">
      <c r="B27" s="343"/>
      <c r="C27" s="344"/>
      <c r="D27" s="308"/>
      <c r="E27" s="307"/>
      <c r="F27" s="308"/>
      <c r="G27" s="309"/>
      <c r="H27" s="307"/>
      <c r="I27" s="310">
        <f t="shared" si="0"/>
        <v>0</v>
      </c>
      <c r="J27" s="308"/>
      <c r="K27" s="311"/>
      <c r="L27" s="311"/>
      <c r="M27" s="312"/>
      <c r="N27" s="311"/>
      <c r="O27" s="313">
        <f t="shared" si="1"/>
        <v>0</v>
      </c>
      <c r="P27" s="490">
        <v>1</v>
      </c>
      <c r="Q27" s="490">
        <v>1</v>
      </c>
      <c r="R27" s="305">
        <f t="shared" si="15"/>
        <v>0</v>
      </c>
      <c r="S27" s="305">
        <f t="shared" si="16"/>
        <v>0</v>
      </c>
      <c r="T27" s="305">
        <f t="shared" si="11"/>
        <v>0</v>
      </c>
      <c r="U27" s="314">
        <f t="shared" si="5"/>
        <v>0</v>
      </c>
      <c r="V27" s="314">
        <f t="shared" si="6"/>
        <v>0</v>
      </c>
      <c r="W27" s="314">
        <f t="shared" si="7"/>
        <v>0</v>
      </c>
      <c r="X27" s="315" t="str">
        <f t="shared" si="12"/>
        <v/>
      </c>
      <c r="Y27" s="316"/>
      <c r="Z27" s="317" t="e">
        <f>(R27+S27+T27)*'1.0-Contractblad'!#REF!</f>
        <v>#REF!</v>
      </c>
      <c r="AA27" s="317"/>
      <c r="AC27" s="229">
        <f t="shared" si="13"/>
        <v>0</v>
      </c>
      <c r="AD27" s="229" t="str">
        <f t="shared" si="14"/>
        <v>-0</v>
      </c>
    </row>
    <row r="28" spans="2:30" ht="15">
      <c r="B28" s="343"/>
      <c r="C28" s="344"/>
      <c r="D28" s="308"/>
      <c r="E28" s="307"/>
      <c r="F28" s="308"/>
      <c r="G28" s="309"/>
      <c r="H28" s="307"/>
      <c r="I28" s="310">
        <f t="shared" si="0"/>
        <v>0</v>
      </c>
      <c r="J28" s="308"/>
      <c r="K28" s="311"/>
      <c r="L28" s="311"/>
      <c r="M28" s="312"/>
      <c r="N28" s="311"/>
      <c r="O28" s="313">
        <f t="shared" si="1"/>
        <v>0</v>
      </c>
      <c r="P28" s="490">
        <v>1</v>
      </c>
      <c r="Q28" s="490">
        <v>1</v>
      </c>
      <c r="R28" s="305">
        <f t="shared" si="15"/>
        <v>0</v>
      </c>
      <c r="S28" s="305">
        <f t="shared" si="16"/>
        <v>0</v>
      </c>
      <c r="T28" s="305">
        <f t="shared" si="11"/>
        <v>0</v>
      </c>
      <c r="U28" s="314">
        <f t="shared" si="5"/>
        <v>0</v>
      </c>
      <c r="V28" s="314">
        <f t="shared" si="6"/>
        <v>0</v>
      </c>
      <c r="W28" s="314">
        <f t="shared" si="7"/>
        <v>0</v>
      </c>
      <c r="X28" s="315" t="str">
        <f t="shared" si="12"/>
        <v/>
      </c>
      <c r="Y28" s="316"/>
      <c r="Z28" s="317" t="e">
        <f>(R28+S28+T28)*'1.0-Contractblad'!#REF!</f>
        <v>#REF!</v>
      </c>
      <c r="AA28" s="317"/>
      <c r="AC28" s="229">
        <f t="shared" si="13"/>
        <v>0</v>
      </c>
      <c r="AD28" s="229" t="str">
        <f t="shared" si="14"/>
        <v>-0</v>
      </c>
    </row>
    <row r="29" spans="2:30" ht="15">
      <c r="B29" s="343"/>
      <c r="C29" s="344"/>
      <c r="D29" s="308"/>
      <c r="E29" s="307"/>
      <c r="F29" s="308"/>
      <c r="G29" s="309"/>
      <c r="H29" s="307"/>
      <c r="I29" s="310">
        <f t="shared" si="0"/>
        <v>0</v>
      </c>
      <c r="J29" s="308"/>
      <c r="K29" s="311"/>
      <c r="L29" s="311"/>
      <c r="M29" s="312"/>
      <c r="N29" s="311"/>
      <c r="O29" s="313">
        <f t="shared" si="1"/>
        <v>0</v>
      </c>
      <c r="P29" s="490">
        <v>1</v>
      </c>
      <c r="Q29" s="490">
        <v>1</v>
      </c>
      <c r="R29" s="305">
        <f t="shared" si="15"/>
        <v>0</v>
      </c>
      <c r="S29" s="305">
        <f t="shared" si="16"/>
        <v>0</v>
      </c>
      <c r="T29" s="305">
        <f t="shared" si="11"/>
        <v>0</v>
      </c>
      <c r="U29" s="314">
        <f t="shared" si="5"/>
        <v>0</v>
      </c>
      <c r="V29" s="314">
        <f t="shared" si="6"/>
        <v>0</v>
      </c>
      <c r="W29" s="314">
        <f t="shared" si="7"/>
        <v>0</v>
      </c>
      <c r="X29" s="315" t="str">
        <f t="shared" si="12"/>
        <v/>
      </c>
      <c r="Y29" s="316"/>
      <c r="Z29" s="317" t="e">
        <f>(R29+S29+T29)*'1.0-Contractblad'!#REF!</f>
        <v>#REF!</v>
      </c>
      <c r="AA29" s="317"/>
      <c r="AC29" s="229">
        <f t="shared" si="13"/>
        <v>0</v>
      </c>
      <c r="AD29" s="229" t="str">
        <f t="shared" si="14"/>
        <v>-0</v>
      </c>
    </row>
    <row r="30" spans="2:30" ht="15">
      <c r="B30" s="343"/>
      <c r="C30" s="344"/>
      <c r="D30" s="308"/>
      <c r="E30" s="307"/>
      <c r="F30" s="308"/>
      <c r="G30" s="309"/>
      <c r="H30" s="307"/>
      <c r="I30" s="310">
        <f t="shared" si="0"/>
        <v>0</v>
      </c>
      <c r="J30" s="308"/>
      <c r="K30" s="311"/>
      <c r="L30" s="311"/>
      <c r="M30" s="312"/>
      <c r="N30" s="311"/>
      <c r="O30" s="313">
        <f t="shared" si="1"/>
        <v>0</v>
      </c>
      <c r="P30" s="490">
        <v>1</v>
      </c>
      <c r="Q30" s="490">
        <v>1</v>
      </c>
      <c r="R30" s="305">
        <f t="shared" si="15"/>
        <v>0</v>
      </c>
      <c r="S30" s="305">
        <f t="shared" si="16"/>
        <v>0</v>
      </c>
      <c r="T30" s="305">
        <f t="shared" si="11"/>
        <v>0</v>
      </c>
      <c r="U30" s="314">
        <f t="shared" si="5"/>
        <v>0</v>
      </c>
      <c r="V30" s="314">
        <f t="shared" si="6"/>
        <v>0</v>
      </c>
      <c r="W30" s="314">
        <f t="shared" si="7"/>
        <v>0</v>
      </c>
      <c r="X30" s="315" t="str">
        <f t="shared" si="12"/>
        <v/>
      </c>
      <c r="Y30" s="316"/>
      <c r="Z30" s="317" t="e">
        <f>(R30+S30+T30)*'1.0-Contractblad'!#REF!</f>
        <v>#REF!</v>
      </c>
      <c r="AA30" s="317"/>
      <c r="AC30" s="229">
        <f t="shared" si="13"/>
        <v>0</v>
      </c>
      <c r="AD30" s="229" t="str">
        <f t="shared" si="14"/>
        <v>-0</v>
      </c>
    </row>
    <row r="31" spans="2:30" ht="15">
      <c r="B31" s="343"/>
      <c r="C31" s="344"/>
      <c r="D31" s="308"/>
      <c r="E31" s="307"/>
      <c r="F31" s="308"/>
      <c r="G31" s="309"/>
      <c r="H31" s="307"/>
      <c r="I31" s="310">
        <f t="shared" si="0"/>
        <v>0</v>
      </c>
      <c r="J31" s="308"/>
      <c r="K31" s="311"/>
      <c r="L31" s="311"/>
      <c r="M31" s="312"/>
      <c r="N31" s="311"/>
      <c r="O31" s="313">
        <f t="shared" si="1"/>
        <v>0</v>
      </c>
      <c r="P31" s="490">
        <v>1</v>
      </c>
      <c r="Q31" s="490">
        <v>1</v>
      </c>
      <c r="R31" s="305">
        <f t="shared" si="15"/>
        <v>0</v>
      </c>
      <c r="S31" s="305">
        <f t="shared" si="16"/>
        <v>0</v>
      </c>
      <c r="T31" s="305">
        <f t="shared" si="11"/>
        <v>0</v>
      </c>
      <c r="U31" s="314">
        <f t="shared" si="5"/>
        <v>0</v>
      </c>
      <c r="V31" s="314">
        <f t="shared" si="6"/>
        <v>0</v>
      </c>
      <c r="W31" s="314">
        <f t="shared" si="7"/>
        <v>0</v>
      </c>
      <c r="X31" s="315" t="str">
        <f t="shared" si="12"/>
        <v/>
      </c>
      <c r="Y31" s="316"/>
      <c r="Z31" s="317" t="e">
        <f>(R31+S31+T31)*'1.0-Contractblad'!#REF!</f>
        <v>#REF!</v>
      </c>
      <c r="AA31" s="317"/>
      <c r="AC31" s="229">
        <f t="shared" si="13"/>
        <v>0</v>
      </c>
      <c r="AD31" s="229" t="str">
        <f t="shared" si="14"/>
        <v>-0</v>
      </c>
    </row>
    <row r="32" spans="2:30" ht="15">
      <c r="B32" s="343"/>
      <c r="C32" s="344"/>
      <c r="D32" s="308"/>
      <c r="E32" s="307"/>
      <c r="F32" s="308"/>
      <c r="G32" s="309"/>
      <c r="H32" s="307"/>
      <c r="I32" s="310">
        <f t="shared" si="0"/>
        <v>0</v>
      </c>
      <c r="J32" s="308"/>
      <c r="K32" s="311"/>
      <c r="L32" s="311"/>
      <c r="M32" s="312"/>
      <c r="N32" s="311"/>
      <c r="O32" s="313">
        <f t="shared" si="1"/>
        <v>0</v>
      </c>
      <c r="P32" s="490">
        <v>1</v>
      </c>
      <c r="Q32" s="490">
        <v>1</v>
      </c>
      <c r="R32" s="305">
        <f t="shared" si="15"/>
        <v>0</v>
      </c>
      <c r="S32" s="305">
        <f t="shared" si="16"/>
        <v>0</v>
      </c>
      <c r="T32" s="305">
        <f t="shared" si="11"/>
        <v>0</v>
      </c>
      <c r="U32" s="314">
        <f t="shared" si="5"/>
        <v>0</v>
      </c>
      <c r="V32" s="314">
        <f t="shared" si="6"/>
        <v>0</v>
      </c>
      <c r="W32" s="314">
        <f t="shared" si="7"/>
        <v>0</v>
      </c>
      <c r="X32" s="315" t="str">
        <f t="shared" si="12"/>
        <v/>
      </c>
      <c r="Y32" s="316"/>
      <c r="Z32" s="317" t="e">
        <f>(R32+S32+T32)*'1.0-Contractblad'!#REF!</f>
        <v>#REF!</v>
      </c>
      <c r="AA32" s="317"/>
      <c r="AC32" s="229">
        <f t="shared" si="13"/>
        <v>0</v>
      </c>
      <c r="AD32" s="229" t="str">
        <f t="shared" si="14"/>
        <v>-0</v>
      </c>
    </row>
    <row r="33" spans="2:30" ht="15">
      <c r="B33" s="343"/>
      <c r="C33" s="344"/>
      <c r="D33" s="308"/>
      <c r="E33" s="307"/>
      <c r="F33" s="308"/>
      <c r="G33" s="309"/>
      <c r="H33" s="307"/>
      <c r="I33" s="310">
        <f t="shared" si="0"/>
        <v>0</v>
      </c>
      <c r="J33" s="308"/>
      <c r="K33" s="311"/>
      <c r="L33" s="311"/>
      <c r="M33" s="312"/>
      <c r="N33" s="311"/>
      <c r="O33" s="313">
        <f t="shared" si="1"/>
        <v>0</v>
      </c>
      <c r="P33" s="490">
        <v>1</v>
      </c>
      <c r="Q33" s="490">
        <v>1</v>
      </c>
      <c r="R33" s="305">
        <f t="shared" si="15"/>
        <v>0</v>
      </c>
      <c r="S33" s="305">
        <f t="shared" si="16"/>
        <v>0</v>
      </c>
      <c r="T33" s="305">
        <f t="shared" ref="T33:T38" si="17">W33*K33*P33</f>
        <v>0</v>
      </c>
      <c r="U33" s="314">
        <f t="shared" si="5"/>
        <v>0</v>
      </c>
      <c r="V33" s="314">
        <f t="shared" si="6"/>
        <v>0</v>
      </c>
      <c r="W33" s="314">
        <f t="shared" si="7"/>
        <v>0</v>
      </c>
      <c r="X33" s="315" t="str">
        <f t="shared" ref="X33:X38" si="18">IF(M33="","",VLOOKUP(M33,Kengetal,13,FALSE))</f>
        <v/>
      </c>
      <c r="Y33" s="316"/>
      <c r="Z33" s="317" t="e">
        <f>(R33+S33+T33)*'1.0-Contractblad'!#REF!</f>
        <v>#REF!</v>
      </c>
      <c r="AA33" s="317"/>
      <c r="AC33" s="229">
        <f t="shared" ref="AC33:AC38" si="19">K33*O33</f>
        <v>0</v>
      </c>
      <c r="AD33" s="229" t="str">
        <f t="shared" ref="AD33:AD38" si="20">CONCATENATE(M33,"-",O33)</f>
        <v>-0</v>
      </c>
    </row>
    <row r="34" spans="2:30" ht="15">
      <c r="B34" s="343"/>
      <c r="C34" s="344"/>
      <c r="D34" s="308"/>
      <c r="E34" s="307"/>
      <c r="F34" s="308"/>
      <c r="G34" s="309"/>
      <c r="H34" s="307"/>
      <c r="I34" s="310">
        <f t="shared" si="0"/>
        <v>0</v>
      </c>
      <c r="J34" s="308"/>
      <c r="K34" s="311"/>
      <c r="L34" s="311"/>
      <c r="M34" s="312"/>
      <c r="N34" s="311"/>
      <c r="O34" s="313">
        <f t="shared" si="1"/>
        <v>0</v>
      </c>
      <c r="P34" s="490">
        <v>1</v>
      </c>
      <c r="Q34" s="490">
        <v>1</v>
      </c>
      <c r="R34" s="305">
        <f t="shared" si="15"/>
        <v>0</v>
      </c>
      <c r="S34" s="305">
        <f t="shared" si="16"/>
        <v>0</v>
      </c>
      <c r="T34" s="305">
        <f t="shared" si="17"/>
        <v>0</v>
      </c>
      <c r="U34" s="314">
        <f t="shared" si="5"/>
        <v>0</v>
      </c>
      <c r="V34" s="314">
        <f t="shared" si="6"/>
        <v>0</v>
      </c>
      <c r="W34" s="314">
        <f t="shared" si="7"/>
        <v>0</v>
      </c>
      <c r="X34" s="315" t="str">
        <f t="shared" si="18"/>
        <v/>
      </c>
      <c r="Y34" s="316"/>
      <c r="Z34" s="317" t="e">
        <f>(R34+S34+T34)*'1.0-Contractblad'!#REF!</f>
        <v>#REF!</v>
      </c>
      <c r="AA34" s="317"/>
      <c r="AC34" s="229">
        <f t="shared" si="19"/>
        <v>0</v>
      </c>
      <c r="AD34" s="229" t="str">
        <f t="shared" si="20"/>
        <v>-0</v>
      </c>
    </row>
    <row r="35" spans="2:30" ht="15">
      <c r="B35" s="343"/>
      <c r="C35" s="344"/>
      <c r="D35" s="308"/>
      <c r="E35" s="307"/>
      <c r="F35" s="308"/>
      <c r="G35" s="309"/>
      <c r="H35" s="307"/>
      <c r="I35" s="310">
        <f t="shared" si="0"/>
        <v>0</v>
      </c>
      <c r="J35" s="308"/>
      <c r="K35" s="311"/>
      <c r="L35" s="311"/>
      <c r="M35" s="312"/>
      <c r="N35" s="311"/>
      <c r="O35" s="313">
        <f t="shared" si="1"/>
        <v>0</v>
      </c>
      <c r="P35" s="490">
        <v>1</v>
      </c>
      <c r="Q35" s="490">
        <v>1</v>
      </c>
      <c r="R35" s="305">
        <f t="shared" si="15"/>
        <v>0</v>
      </c>
      <c r="S35" s="305">
        <f t="shared" si="16"/>
        <v>0</v>
      </c>
      <c r="T35" s="305">
        <f t="shared" si="17"/>
        <v>0</v>
      </c>
      <c r="U35" s="314">
        <f t="shared" si="5"/>
        <v>0</v>
      </c>
      <c r="V35" s="314">
        <f t="shared" si="6"/>
        <v>0</v>
      </c>
      <c r="W35" s="314">
        <f t="shared" si="7"/>
        <v>0</v>
      </c>
      <c r="X35" s="315" t="str">
        <f t="shared" si="18"/>
        <v/>
      </c>
      <c r="Y35" s="316"/>
      <c r="Z35" s="317" t="e">
        <f>(R35+S35+T35)*'1.0-Contractblad'!#REF!</f>
        <v>#REF!</v>
      </c>
      <c r="AA35" s="317"/>
      <c r="AC35" s="229">
        <f t="shared" si="19"/>
        <v>0</v>
      </c>
      <c r="AD35" s="229" t="str">
        <f t="shared" si="20"/>
        <v>-0</v>
      </c>
    </row>
    <row r="36" spans="2:30" ht="15">
      <c r="B36" s="343"/>
      <c r="C36" s="344"/>
      <c r="D36" s="308"/>
      <c r="E36" s="307"/>
      <c r="F36" s="308"/>
      <c r="G36" s="309"/>
      <c r="H36" s="307"/>
      <c r="I36" s="310">
        <f t="shared" si="0"/>
        <v>0</v>
      </c>
      <c r="J36" s="308"/>
      <c r="K36" s="311"/>
      <c r="L36" s="311"/>
      <c r="M36" s="312"/>
      <c r="N36" s="311"/>
      <c r="O36" s="313">
        <f t="shared" si="1"/>
        <v>0</v>
      </c>
      <c r="P36" s="490">
        <v>1</v>
      </c>
      <c r="Q36" s="490">
        <v>1</v>
      </c>
      <c r="R36" s="305">
        <f t="shared" si="15"/>
        <v>0</v>
      </c>
      <c r="S36" s="305">
        <f t="shared" si="16"/>
        <v>0</v>
      </c>
      <c r="T36" s="305">
        <f t="shared" si="17"/>
        <v>0</v>
      </c>
      <c r="U36" s="314">
        <f t="shared" si="5"/>
        <v>0</v>
      </c>
      <c r="V36" s="314">
        <f t="shared" si="6"/>
        <v>0</v>
      </c>
      <c r="W36" s="314">
        <f t="shared" si="7"/>
        <v>0</v>
      </c>
      <c r="X36" s="315" t="str">
        <f t="shared" si="18"/>
        <v/>
      </c>
      <c r="Y36" s="316"/>
      <c r="Z36" s="317" t="e">
        <f>(R36+S36+T36)*'1.0-Contractblad'!#REF!</f>
        <v>#REF!</v>
      </c>
      <c r="AA36" s="317"/>
      <c r="AC36" s="229">
        <f t="shared" si="19"/>
        <v>0</v>
      </c>
      <c r="AD36" s="229" t="str">
        <f t="shared" si="20"/>
        <v>-0</v>
      </c>
    </row>
    <row r="37" spans="2:30" ht="15">
      <c r="B37" s="343"/>
      <c r="C37" s="344"/>
      <c r="D37" s="308"/>
      <c r="E37" s="307"/>
      <c r="F37" s="308"/>
      <c r="G37" s="309"/>
      <c r="H37" s="307"/>
      <c r="I37" s="310">
        <f t="shared" si="0"/>
        <v>0</v>
      </c>
      <c r="J37" s="308"/>
      <c r="K37" s="311"/>
      <c r="L37" s="311"/>
      <c r="M37" s="312"/>
      <c r="N37" s="311"/>
      <c r="O37" s="313">
        <f t="shared" si="1"/>
        <v>0</v>
      </c>
      <c r="P37" s="490">
        <v>1</v>
      </c>
      <c r="Q37" s="490">
        <v>1</v>
      </c>
      <c r="R37" s="305">
        <f t="shared" si="15"/>
        <v>0</v>
      </c>
      <c r="S37" s="305">
        <f t="shared" si="16"/>
        <v>0</v>
      </c>
      <c r="T37" s="305">
        <f t="shared" si="17"/>
        <v>0</v>
      </c>
      <c r="U37" s="314">
        <f t="shared" si="5"/>
        <v>0</v>
      </c>
      <c r="V37" s="314">
        <f t="shared" si="6"/>
        <v>0</v>
      </c>
      <c r="W37" s="314">
        <f t="shared" si="7"/>
        <v>0</v>
      </c>
      <c r="X37" s="315" t="str">
        <f t="shared" si="18"/>
        <v/>
      </c>
      <c r="Y37" s="316"/>
      <c r="Z37" s="317" t="e">
        <f>(R37+S37+T37)*'1.0-Contractblad'!#REF!</f>
        <v>#REF!</v>
      </c>
      <c r="AA37" s="317"/>
      <c r="AC37" s="229">
        <f t="shared" si="19"/>
        <v>0</v>
      </c>
      <c r="AD37" s="229" t="str">
        <f t="shared" si="20"/>
        <v>-0</v>
      </c>
    </row>
    <row r="38" spans="2:30" ht="15">
      <c r="B38" s="343"/>
      <c r="C38" s="344"/>
      <c r="D38" s="308"/>
      <c r="E38" s="307"/>
      <c r="F38" s="308"/>
      <c r="G38" s="309"/>
      <c r="H38" s="307"/>
      <c r="I38" s="310">
        <f t="shared" si="0"/>
        <v>0</v>
      </c>
      <c r="J38" s="308"/>
      <c r="K38" s="311"/>
      <c r="L38" s="311"/>
      <c r="M38" s="312"/>
      <c r="N38" s="311"/>
      <c r="O38" s="313">
        <f t="shared" si="1"/>
        <v>0</v>
      </c>
      <c r="P38" s="490">
        <v>1</v>
      </c>
      <c r="Q38" s="490">
        <v>1</v>
      </c>
      <c r="R38" s="305">
        <f t="shared" si="15"/>
        <v>0</v>
      </c>
      <c r="S38" s="305">
        <f t="shared" si="16"/>
        <v>0</v>
      </c>
      <c r="T38" s="305">
        <f t="shared" si="17"/>
        <v>0</v>
      </c>
      <c r="U38" s="314">
        <f t="shared" si="5"/>
        <v>0</v>
      </c>
      <c r="V38" s="314">
        <f t="shared" si="6"/>
        <v>0</v>
      </c>
      <c r="W38" s="314">
        <f t="shared" si="7"/>
        <v>0</v>
      </c>
      <c r="X38" s="315" t="str">
        <f t="shared" si="18"/>
        <v/>
      </c>
      <c r="Y38" s="316"/>
      <c r="Z38" s="317" t="e">
        <f>(R38+S38+T38)*'1.0-Contractblad'!#REF!</f>
        <v>#REF!</v>
      </c>
      <c r="AA38" s="317"/>
      <c r="AC38" s="229">
        <f t="shared" si="19"/>
        <v>0</v>
      </c>
      <c r="AD38" s="229" t="str">
        <f t="shared" si="20"/>
        <v>-0</v>
      </c>
    </row>
    <row r="39" spans="2:30" ht="15">
      <c r="B39" s="343"/>
      <c r="C39" s="344"/>
      <c r="D39" s="308"/>
      <c r="E39" s="307"/>
      <c r="F39" s="308"/>
      <c r="G39" s="309"/>
      <c r="H39" s="307"/>
      <c r="I39" s="310">
        <f t="shared" si="0"/>
        <v>0</v>
      </c>
      <c r="J39" s="308"/>
      <c r="K39" s="311"/>
      <c r="L39" s="311"/>
      <c r="M39" s="312"/>
      <c r="N39" s="311"/>
      <c r="O39" s="313">
        <f t="shared" si="1"/>
        <v>0</v>
      </c>
      <c r="P39" s="490">
        <v>1</v>
      </c>
      <c r="Q39" s="490">
        <v>1</v>
      </c>
      <c r="R39" s="305">
        <f t="shared" si="15"/>
        <v>0</v>
      </c>
      <c r="S39" s="305">
        <f t="shared" si="16"/>
        <v>0</v>
      </c>
      <c r="T39" s="305">
        <f t="shared" si="11"/>
        <v>0</v>
      </c>
      <c r="U39" s="314">
        <f t="shared" si="5"/>
        <v>0</v>
      </c>
      <c r="V39" s="314">
        <f t="shared" si="6"/>
        <v>0</v>
      </c>
      <c r="W39" s="314">
        <f t="shared" si="7"/>
        <v>0</v>
      </c>
      <c r="X39" s="315" t="str">
        <f t="shared" si="12"/>
        <v/>
      </c>
      <c r="Y39" s="316"/>
      <c r="Z39" s="317" t="e">
        <f>(R39+S39+T39)*'1.0-Contractblad'!#REF!</f>
        <v>#REF!</v>
      </c>
      <c r="AA39" s="317"/>
      <c r="AC39" s="229">
        <f t="shared" si="13"/>
        <v>0</v>
      </c>
      <c r="AD39" s="229" t="str">
        <f t="shared" si="14"/>
        <v>-0</v>
      </c>
    </row>
    <row r="40" spans="2:30" ht="15">
      <c r="B40" s="343"/>
      <c r="C40" s="344"/>
      <c r="D40" s="308"/>
      <c r="E40" s="307"/>
      <c r="F40" s="308"/>
      <c r="G40" s="309"/>
      <c r="H40" s="307"/>
      <c r="I40" s="310">
        <f t="shared" si="0"/>
        <v>0</v>
      </c>
      <c r="J40" s="308"/>
      <c r="K40" s="311"/>
      <c r="L40" s="311"/>
      <c r="M40" s="312"/>
      <c r="N40" s="311"/>
      <c r="O40" s="313">
        <f t="shared" si="1"/>
        <v>0</v>
      </c>
      <c r="P40" s="490">
        <v>1</v>
      </c>
      <c r="Q40" s="490">
        <v>1</v>
      </c>
      <c r="R40" s="305">
        <f t="shared" si="15"/>
        <v>0</v>
      </c>
      <c r="S40" s="305">
        <f t="shared" si="16"/>
        <v>0</v>
      </c>
      <c r="T40" s="305">
        <f t="shared" si="11"/>
        <v>0</v>
      </c>
      <c r="U40" s="314">
        <f t="shared" si="5"/>
        <v>0</v>
      </c>
      <c r="V40" s="314">
        <f t="shared" si="6"/>
        <v>0</v>
      </c>
      <c r="W40" s="314">
        <f t="shared" si="7"/>
        <v>0</v>
      </c>
      <c r="X40" s="315" t="str">
        <f t="shared" si="12"/>
        <v/>
      </c>
      <c r="Y40" s="316"/>
      <c r="Z40" s="317" t="e">
        <f>(R40+S40+T40)*'1.0-Contractblad'!#REF!</f>
        <v>#REF!</v>
      </c>
      <c r="AA40" s="317"/>
      <c r="AC40" s="229">
        <f t="shared" si="13"/>
        <v>0</v>
      </c>
      <c r="AD40" s="229" t="str">
        <f t="shared" si="14"/>
        <v>-0</v>
      </c>
    </row>
    <row r="41" spans="2:30" ht="15">
      <c r="B41" s="343"/>
      <c r="C41" s="344"/>
      <c r="D41" s="308"/>
      <c r="E41" s="307"/>
      <c r="F41" s="308"/>
      <c r="G41" s="309"/>
      <c r="H41" s="307"/>
      <c r="I41" s="310">
        <f t="shared" si="0"/>
        <v>0</v>
      </c>
      <c r="J41" s="308"/>
      <c r="K41" s="311"/>
      <c r="L41" s="311"/>
      <c r="M41" s="312"/>
      <c r="N41" s="311"/>
      <c r="O41" s="313">
        <f t="shared" si="1"/>
        <v>0</v>
      </c>
      <c r="P41" s="490">
        <v>1</v>
      </c>
      <c r="Q41" s="490">
        <v>1</v>
      </c>
      <c r="R41" s="305">
        <f t="shared" si="15"/>
        <v>0</v>
      </c>
      <c r="S41" s="305">
        <f t="shared" si="16"/>
        <v>0</v>
      </c>
      <c r="T41" s="305">
        <f t="shared" si="11"/>
        <v>0</v>
      </c>
      <c r="U41" s="314">
        <f t="shared" si="5"/>
        <v>0</v>
      </c>
      <c r="V41" s="314">
        <f t="shared" si="6"/>
        <v>0</v>
      </c>
      <c r="W41" s="314">
        <f t="shared" si="7"/>
        <v>0</v>
      </c>
      <c r="X41" s="315" t="str">
        <f t="shared" si="12"/>
        <v/>
      </c>
      <c r="Y41" s="316"/>
      <c r="Z41" s="317" t="e">
        <f>(R41+S41+T41)*'1.0-Contractblad'!#REF!</f>
        <v>#REF!</v>
      </c>
      <c r="AA41" s="317"/>
      <c r="AC41" s="229">
        <f t="shared" si="13"/>
        <v>0</v>
      </c>
      <c r="AD41" s="229" t="str">
        <f t="shared" si="14"/>
        <v>-0</v>
      </c>
    </row>
    <row r="42" spans="2:30" ht="15">
      <c r="B42" s="343"/>
      <c r="C42" s="344"/>
      <c r="D42" s="308"/>
      <c r="E42" s="307"/>
      <c r="F42" s="308"/>
      <c r="G42" s="309"/>
      <c r="H42" s="307"/>
      <c r="I42" s="310">
        <f t="shared" si="0"/>
        <v>0</v>
      </c>
      <c r="J42" s="308"/>
      <c r="K42" s="311"/>
      <c r="L42" s="311"/>
      <c r="M42" s="312"/>
      <c r="N42" s="311"/>
      <c r="O42" s="313">
        <f t="shared" si="1"/>
        <v>0</v>
      </c>
      <c r="P42" s="490">
        <v>1</v>
      </c>
      <c r="Q42" s="490">
        <v>1</v>
      </c>
      <c r="R42" s="305">
        <f t="shared" si="15"/>
        <v>0</v>
      </c>
      <c r="S42" s="305">
        <f t="shared" si="16"/>
        <v>0</v>
      </c>
      <c r="T42" s="305">
        <f t="shared" si="11"/>
        <v>0</v>
      </c>
      <c r="U42" s="314">
        <f t="shared" si="5"/>
        <v>0</v>
      </c>
      <c r="V42" s="314">
        <f t="shared" si="6"/>
        <v>0</v>
      </c>
      <c r="W42" s="314">
        <f t="shared" si="7"/>
        <v>0</v>
      </c>
      <c r="X42" s="315" t="str">
        <f t="shared" si="12"/>
        <v/>
      </c>
      <c r="Y42" s="316"/>
      <c r="Z42" s="317" t="e">
        <f>(R42+S42+T42)*'1.0-Contractblad'!#REF!</f>
        <v>#REF!</v>
      </c>
      <c r="AA42" s="317"/>
      <c r="AC42" s="229">
        <f t="shared" si="13"/>
        <v>0</v>
      </c>
      <c r="AD42" s="229" t="str">
        <f t="shared" si="14"/>
        <v>-0</v>
      </c>
    </row>
    <row r="43" spans="2:30" ht="15">
      <c r="B43" s="343"/>
      <c r="C43" s="344"/>
      <c r="D43" s="308"/>
      <c r="E43" s="307"/>
      <c r="F43" s="308"/>
      <c r="G43" s="309"/>
      <c r="H43" s="307"/>
      <c r="I43" s="310">
        <f t="shared" si="0"/>
        <v>0</v>
      </c>
      <c r="J43" s="308"/>
      <c r="K43" s="311"/>
      <c r="L43" s="311"/>
      <c r="M43" s="312"/>
      <c r="N43" s="311"/>
      <c r="O43" s="313">
        <f t="shared" si="1"/>
        <v>0</v>
      </c>
      <c r="P43" s="490">
        <v>1</v>
      </c>
      <c r="Q43" s="490">
        <v>1</v>
      </c>
      <c r="R43" s="305">
        <f t="shared" si="15"/>
        <v>0</v>
      </c>
      <c r="S43" s="305">
        <f t="shared" si="16"/>
        <v>0</v>
      </c>
      <c r="T43" s="305">
        <f t="shared" si="11"/>
        <v>0</v>
      </c>
      <c r="U43" s="314">
        <f t="shared" si="5"/>
        <v>0</v>
      </c>
      <c r="V43" s="314">
        <f t="shared" si="6"/>
        <v>0</v>
      </c>
      <c r="W43" s="314">
        <f t="shared" si="7"/>
        <v>0</v>
      </c>
      <c r="X43" s="315" t="str">
        <f t="shared" si="12"/>
        <v/>
      </c>
      <c r="Y43" s="316"/>
      <c r="Z43" s="317" t="e">
        <f>(R43+S43+T43)*'1.0-Contractblad'!#REF!</f>
        <v>#REF!</v>
      </c>
      <c r="AA43" s="317"/>
      <c r="AC43" s="229">
        <f t="shared" si="13"/>
        <v>0</v>
      </c>
      <c r="AD43" s="229" t="str">
        <f t="shared" si="14"/>
        <v>-0</v>
      </c>
    </row>
    <row r="44" spans="2:30" ht="15">
      <c r="B44" s="343"/>
      <c r="C44" s="344"/>
      <c r="D44" s="308"/>
      <c r="E44" s="307"/>
      <c r="F44" s="308"/>
      <c r="G44" s="309"/>
      <c r="H44" s="307"/>
      <c r="I44" s="310">
        <f t="shared" si="0"/>
        <v>0</v>
      </c>
      <c r="J44" s="308"/>
      <c r="K44" s="311"/>
      <c r="L44" s="311"/>
      <c r="M44" s="312"/>
      <c r="N44" s="311"/>
      <c r="O44" s="313">
        <f t="shared" si="1"/>
        <v>0</v>
      </c>
      <c r="P44" s="490">
        <v>1</v>
      </c>
      <c r="Q44" s="490">
        <v>1</v>
      </c>
      <c r="R44" s="305">
        <f t="shared" si="15"/>
        <v>0</v>
      </c>
      <c r="S44" s="305">
        <f t="shared" si="16"/>
        <v>0</v>
      </c>
      <c r="T44" s="305">
        <f t="shared" si="11"/>
        <v>0</v>
      </c>
      <c r="U44" s="314">
        <f t="shared" si="5"/>
        <v>0</v>
      </c>
      <c r="V44" s="314">
        <f t="shared" si="6"/>
        <v>0</v>
      </c>
      <c r="W44" s="314">
        <f t="shared" si="7"/>
        <v>0</v>
      </c>
      <c r="X44" s="315" t="str">
        <f t="shared" si="12"/>
        <v/>
      </c>
      <c r="Y44" s="316"/>
      <c r="Z44" s="317" t="e">
        <f>(R44+S44+T44)*'1.0-Contractblad'!#REF!</f>
        <v>#REF!</v>
      </c>
      <c r="AA44" s="317"/>
      <c r="AC44" s="229">
        <f t="shared" si="13"/>
        <v>0</v>
      </c>
      <c r="AD44" s="229" t="str">
        <f t="shared" si="14"/>
        <v>-0</v>
      </c>
    </row>
    <row r="45" spans="2:30" ht="15">
      <c r="B45" s="343"/>
      <c r="C45" s="344"/>
      <c r="D45" s="308"/>
      <c r="E45" s="307"/>
      <c r="F45" s="308"/>
      <c r="G45" s="309"/>
      <c r="H45" s="307"/>
      <c r="I45" s="310">
        <f t="shared" si="0"/>
        <v>0</v>
      </c>
      <c r="J45" s="308"/>
      <c r="K45" s="311"/>
      <c r="L45" s="311"/>
      <c r="M45" s="312"/>
      <c r="N45" s="311"/>
      <c r="O45" s="313">
        <f t="shared" si="1"/>
        <v>0</v>
      </c>
      <c r="P45" s="490">
        <v>1</v>
      </c>
      <c r="Q45" s="490">
        <v>1</v>
      </c>
      <c r="R45" s="305">
        <f t="shared" si="15"/>
        <v>0</v>
      </c>
      <c r="S45" s="305">
        <f t="shared" si="16"/>
        <v>0</v>
      </c>
      <c r="T45" s="305">
        <f t="shared" si="11"/>
        <v>0</v>
      </c>
      <c r="U45" s="314">
        <f t="shared" si="5"/>
        <v>0</v>
      </c>
      <c r="V45" s="314">
        <f t="shared" si="6"/>
        <v>0</v>
      </c>
      <c r="W45" s="314">
        <f t="shared" si="7"/>
        <v>0</v>
      </c>
      <c r="X45" s="315" t="str">
        <f t="shared" si="12"/>
        <v/>
      </c>
      <c r="Y45" s="316"/>
      <c r="Z45" s="317" t="e">
        <f>(R45+S45+T45)*'1.0-Contractblad'!#REF!</f>
        <v>#REF!</v>
      </c>
      <c r="AA45" s="317"/>
      <c r="AC45" s="229">
        <f t="shared" si="13"/>
        <v>0</v>
      </c>
      <c r="AD45" s="229" t="str">
        <f t="shared" si="14"/>
        <v>-0</v>
      </c>
    </row>
    <row r="46" spans="2:30" ht="15">
      <c r="B46" s="343"/>
      <c r="C46" s="344"/>
      <c r="D46" s="308"/>
      <c r="E46" s="307"/>
      <c r="F46" s="308"/>
      <c r="G46" s="309"/>
      <c r="H46" s="307"/>
      <c r="I46" s="310">
        <f t="shared" si="0"/>
        <v>0</v>
      </c>
      <c r="J46" s="308"/>
      <c r="K46" s="311"/>
      <c r="L46" s="311"/>
      <c r="M46" s="312"/>
      <c r="N46" s="311"/>
      <c r="O46" s="313">
        <f t="shared" si="1"/>
        <v>0</v>
      </c>
      <c r="P46" s="490">
        <v>1</v>
      </c>
      <c r="Q46" s="490">
        <v>1</v>
      </c>
      <c r="R46" s="305">
        <f t="shared" si="15"/>
        <v>0</v>
      </c>
      <c r="S46" s="305">
        <f t="shared" si="16"/>
        <v>0</v>
      </c>
      <c r="T46" s="305">
        <f t="shared" si="11"/>
        <v>0</v>
      </c>
      <c r="U46" s="314">
        <f t="shared" si="5"/>
        <v>0</v>
      </c>
      <c r="V46" s="314">
        <f t="shared" si="6"/>
        <v>0</v>
      </c>
      <c r="W46" s="314">
        <f t="shared" si="7"/>
        <v>0</v>
      </c>
      <c r="X46" s="315" t="str">
        <f t="shared" si="12"/>
        <v/>
      </c>
      <c r="Y46" s="316"/>
      <c r="Z46" s="317" t="e">
        <f>(R46+S46+T46)*'1.0-Contractblad'!#REF!</f>
        <v>#REF!</v>
      </c>
      <c r="AA46" s="317"/>
      <c r="AC46" s="229">
        <f t="shared" si="13"/>
        <v>0</v>
      </c>
      <c r="AD46" s="229" t="str">
        <f t="shared" si="14"/>
        <v>-0</v>
      </c>
    </row>
    <row r="47" spans="2:30" ht="15">
      <c r="B47" s="343"/>
      <c r="C47" s="344"/>
      <c r="D47" s="308"/>
      <c r="E47" s="307"/>
      <c r="F47" s="308"/>
      <c r="G47" s="309"/>
      <c r="H47" s="307"/>
      <c r="I47" s="310">
        <f t="shared" si="0"/>
        <v>0</v>
      </c>
      <c r="J47" s="308"/>
      <c r="K47" s="311"/>
      <c r="L47" s="311"/>
      <c r="M47" s="312"/>
      <c r="N47" s="311"/>
      <c r="O47" s="313">
        <f t="shared" si="1"/>
        <v>0</v>
      </c>
      <c r="P47" s="490">
        <v>1</v>
      </c>
      <c r="Q47" s="490">
        <v>1</v>
      </c>
      <c r="R47" s="305">
        <f t="shared" si="15"/>
        <v>0</v>
      </c>
      <c r="S47" s="305">
        <f t="shared" si="16"/>
        <v>0</v>
      </c>
      <c r="T47" s="305">
        <f t="shared" si="11"/>
        <v>0</v>
      </c>
      <c r="U47" s="314">
        <f t="shared" si="5"/>
        <v>0</v>
      </c>
      <c r="V47" s="314">
        <f t="shared" si="6"/>
        <v>0</v>
      </c>
      <c r="W47" s="314">
        <f t="shared" si="7"/>
        <v>0</v>
      </c>
      <c r="X47" s="315" t="str">
        <f t="shared" si="12"/>
        <v/>
      </c>
      <c r="Y47" s="316"/>
      <c r="Z47" s="317" t="e">
        <f>(R47+S47+T47)*'1.0-Contractblad'!#REF!</f>
        <v>#REF!</v>
      </c>
      <c r="AA47" s="317"/>
      <c r="AC47" s="229">
        <f t="shared" si="13"/>
        <v>0</v>
      </c>
      <c r="AD47" s="229" t="str">
        <f t="shared" si="14"/>
        <v>-0</v>
      </c>
    </row>
    <row r="48" spans="2:30" ht="15">
      <c r="B48" s="343"/>
      <c r="C48" s="344"/>
      <c r="D48" s="308"/>
      <c r="E48" s="307"/>
      <c r="F48" s="308"/>
      <c r="G48" s="309"/>
      <c r="H48" s="307"/>
      <c r="I48" s="310">
        <f t="shared" si="0"/>
        <v>0</v>
      </c>
      <c r="J48" s="308"/>
      <c r="K48" s="311"/>
      <c r="L48" s="311"/>
      <c r="M48" s="312"/>
      <c r="N48" s="311"/>
      <c r="O48" s="313">
        <f t="shared" si="1"/>
        <v>0</v>
      </c>
      <c r="P48" s="490">
        <v>1</v>
      </c>
      <c r="Q48" s="490">
        <v>1</v>
      </c>
      <c r="R48" s="305">
        <f t="shared" si="15"/>
        <v>0</v>
      </c>
      <c r="S48" s="305">
        <f t="shared" si="16"/>
        <v>0</v>
      </c>
      <c r="T48" s="305">
        <f t="shared" si="11"/>
        <v>0</v>
      </c>
      <c r="U48" s="314">
        <f t="shared" si="5"/>
        <v>0</v>
      </c>
      <c r="V48" s="314">
        <f t="shared" si="6"/>
        <v>0</v>
      </c>
      <c r="W48" s="314">
        <f t="shared" si="7"/>
        <v>0</v>
      </c>
      <c r="X48" s="315" t="str">
        <f t="shared" si="12"/>
        <v/>
      </c>
      <c r="Y48" s="316"/>
      <c r="Z48" s="317" t="e">
        <f>(R48+S48+T48)*'1.0-Contractblad'!#REF!</f>
        <v>#REF!</v>
      </c>
      <c r="AA48" s="317"/>
      <c r="AC48" s="229">
        <f t="shared" si="13"/>
        <v>0</v>
      </c>
      <c r="AD48" s="229" t="str">
        <f t="shared" si="14"/>
        <v>-0</v>
      </c>
    </row>
    <row r="49" spans="2:30" ht="15">
      <c r="B49" s="343"/>
      <c r="C49" s="344"/>
      <c r="D49" s="308"/>
      <c r="E49" s="307"/>
      <c r="F49" s="308"/>
      <c r="G49" s="309"/>
      <c r="H49" s="307"/>
      <c r="I49" s="310">
        <f t="shared" si="0"/>
        <v>0</v>
      </c>
      <c r="J49" s="308"/>
      <c r="K49" s="311"/>
      <c r="L49" s="311"/>
      <c r="M49" s="312"/>
      <c r="N49" s="311"/>
      <c r="O49" s="313">
        <f t="shared" si="1"/>
        <v>0</v>
      </c>
      <c r="P49" s="490">
        <v>1</v>
      </c>
      <c r="Q49" s="490">
        <v>1</v>
      </c>
      <c r="R49" s="305">
        <f t="shared" si="15"/>
        <v>0</v>
      </c>
      <c r="S49" s="305">
        <f t="shared" si="16"/>
        <v>0</v>
      </c>
      <c r="T49" s="305">
        <f t="shared" si="11"/>
        <v>0</v>
      </c>
      <c r="U49" s="314">
        <f t="shared" si="5"/>
        <v>0</v>
      </c>
      <c r="V49" s="314">
        <f t="shared" si="6"/>
        <v>0</v>
      </c>
      <c r="W49" s="314">
        <f t="shared" si="7"/>
        <v>0</v>
      </c>
      <c r="X49" s="315" t="str">
        <f t="shared" si="12"/>
        <v/>
      </c>
      <c r="Y49" s="316"/>
      <c r="Z49" s="317" t="e">
        <f>(R49+S49+T49)*'1.0-Contractblad'!#REF!</f>
        <v>#REF!</v>
      </c>
      <c r="AA49" s="317"/>
      <c r="AC49" s="229">
        <f t="shared" si="13"/>
        <v>0</v>
      </c>
      <c r="AD49" s="229" t="str">
        <f t="shared" si="14"/>
        <v>-0</v>
      </c>
    </row>
    <row r="50" spans="2:30" ht="15">
      <c r="B50" s="343"/>
      <c r="C50" s="344"/>
      <c r="D50" s="308"/>
      <c r="E50" s="307"/>
      <c r="F50" s="308"/>
      <c r="G50" s="309"/>
      <c r="H50" s="307"/>
      <c r="I50" s="310">
        <f t="shared" si="0"/>
        <v>0</v>
      </c>
      <c r="J50" s="308"/>
      <c r="K50" s="311"/>
      <c r="L50" s="311"/>
      <c r="M50" s="312"/>
      <c r="N50" s="311"/>
      <c r="O50" s="313">
        <f t="shared" si="1"/>
        <v>0</v>
      </c>
      <c r="P50" s="490">
        <v>1</v>
      </c>
      <c r="Q50" s="490">
        <v>1</v>
      </c>
      <c r="R50" s="305">
        <f t="shared" si="15"/>
        <v>0</v>
      </c>
      <c r="S50" s="305">
        <f t="shared" si="16"/>
        <v>0</v>
      </c>
      <c r="T50" s="305">
        <f t="shared" si="11"/>
        <v>0</v>
      </c>
      <c r="U50" s="314">
        <f t="shared" si="5"/>
        <v>0</v>
      </c>
      <c r="V50" s="314">
        <f t="shared" si="6"/>
        <v>0</v>
      </c>
      <c r="W50" s="314">
        <f t="shared" si="7"/>
        <v>0</v>
      </c>
      <c r="X50" s="315" t="str">
        <f t="shared" si="12"/>
        <v/>
      </c>
      <c r="Y50" s="316"/>
      <c r="Z50" s="317" t="e">
        <f>(R50+S50+T50)*'1.0-Contractblad'!#REF!</f>
        <v>#REF!</v>
      </c>
      <c r="AA50" s="317"/>
      <c r="AC50" s="229">
        <f t="shared" si="13"/>
        <v>0</v>
      </c>
      <c r="AD50" s="229" t="str">
        <f t="shared" si="14"/>
        <v>-0</v>
      </c>
    </row>
    <row r="51" spans="2:30" ht="15">
      <c r="B51" s="343"/>
      <c r="C51" s="344"/>
      <c r="D51" s="308"/>
      <c r="E51" s="307"/>
      <c r="F51" s="308"/>
      <c r="G51" s="309"/>
      <c r="H51" s="307"/>
      <c r="I51" s="310">
        <f t="shared" si="0"/>
        <v>0</v>
      </c>
      <c r="J51" s="308"/>
      <c r="K51" s="311"/>
      <c r="L51" s="311"/>
      <c r="M51" s="312"/>
      <c r="N51" s="311"/>
      <c r="O51" s="313">
        <f t="shared" si="1"/>
        <v>0</v>
      </c>
      <c r="P51" s="490">
        <v>1</v>
      </c>
      <c r="Q51" s="490">
        <v>1</v>
      </c>
      <c r="R51" s="305">
        <f t="shared" si="15"/>
        <v>0</v>
      </c>
      <c r="S51" s="305">
        <f t="shared" si="16"/>
        <v>0</v>
      </c>
      <c r="T51" s="305">
        <f t="shared" si="11"/>
        <v>0</v>
      </c>
      <c r="U51" s="314">
        <f t="shared" si="5"/>
        <v>0</v>
      </c>
      <c r="V51" s="314">
        <f t="shared" si="6"/>
        <v>0</v>
      </c>
      <c r="W51" s="314">
        <f t="shared" si="7"/>
        <v>0</v>
      </c>
      <c r="X51" s="315" t="str">
        <f t="shared" si="12"/>
        <v/>
      </c>
      <c r="Y51" s="316"/>
      <c r="Z51" s="317" t="e">
        <f>(R51+S51+T51)*'1.0-Contractblad'!#REF!</f>
        <v>#REF!</v>
      </c>
      <c r="AA51" s="317"/>
      <c r="AC51" s="229">
        <f t="shared" si="13"/>
        <v>0</v>
      </c>
      <c r="AD51" s="229" t="str">
        <f t="shared" si="14"/>
        <v>-0</v>
      </c>
    </row>
    <row r="52" spans="2:30" ht="8" customHeight="1">
      <c r="B52" s="229"/>
      <c r="C52" s="229"/>
      <c r="D52" s="229"/>
      <c r="E52" s="229"/>
      <c r="F52" s="229"/>
      <c r="G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U52" s="229"/>
      <c r="V52" s="229"/>
      <c r="Y52" s="229"/>
      <c r="Z52" s="229"/>
      <c r="AA52" s="229"/>
    </row>
    <row r="53" spans="2:30" ht="7" customHeight="1">
      <c r="B53" s="590"/>
      <c r="C53" s="591"/>
      <c r="D53" s="590"/>
      <c r="E53" s="592"/>
      <c r="F53" s="590"/>
      <c r="G53" s="593"/>
      <c r="H53" s="594"/>
      <c r="I53" s="595"/>
      <c r="J53" s="590"/>
      <c r="K53" s="596"/>
      <c r="L53" s="596"/>
      <c r="M53" s="597"/>
      <c r="N53" s="590"/>
      <c r="O53" s="590"/>
      <c r="P53" s="597"/>
      <c r="Q53" s="597"/>
      <c r="R53" s="598"/>
      <c r="S53" s="598"/>
      <c r="T53" s="594"/>
      <c r="U53" s="590"/>
      <c r="V53" s="590"/>
      <c r="W53" s="594"/>
      <c r="X53" s="594"/>
      <c r="Y53" s="599"/>
      <c r="Z53" s="590"/>
      <c r="AA53" s="590"/>
    </row>
  </sheetData>
  <autoFilter ref="B12:AA51" xr:uid="{00000000-0001-0000-0500-000000000000}">
    <sortState xmlns:xlrd2="http://schemas.microsoft.com/office/spreadsheetml/2017/richdata2" ref="B15:AA32">
      <sortCondition sortBy="cellColor" ref="H12:H32" dxfId="153"/>
    </sortState>
  </autoFilter>
  <mergeCells count="1">
    <mergeCell ref="G10:H10"/>
  </mergeCells>
  <conditionalFormatting sqref="B14:C51">
    <cfRule type="notContainsBlanks" dxfId="109" priority="7">
      <formula>LEN(TRIM(B14))&gt;0</formula>
    </cfRule>
  </conditionalFormatting>
  <conditionalFormatting sqref="P14:Q51">
    <cfRule type="cellIs" dxfId="108" priority="72" operator="lessThan">
      <formula>1</formula>
    </cfRule>
    <cfRule type="cellIs" dxfId="107" priority="73" operator="greaterThan">
      <formula>1</formula>
    </cfRule>
  </conditionalFormatting>
  <conditionalFormatting sqref="R9:T9 Z14:AA51">
    <cfRule type="cellIs" dxfId="106" priority="255" operator="greaterThan">
      <formula>0</formula>
    </cfRule>
  </conditionalFormatting>
  <conditionalFormatting sqref="R14:W51">
    <cfRule type="cellIs" dxfId="105" priority="74" operator="greaterThan">
      <formula>0</formula>
    </cfRule>
  </conditionalFormatting>
  <dataValidations count="1">
    <dataValidation allowBlank="1" showInputMessage="1" showErrorMessage="1" promptTitle="Toelichting" prompt="Pas, indien gewenst, op regelniveau het getal in de kolom factor aan._x000d_Het kengetal blijft gelijk, de uren worden echter aangepast (lager of hoger)._x000d_" sqref="J6" xr:uid="{BCE6ECF5-C312-9A4C-97E9-065F8EACDEBB}"/>
  </dataValidations>
  <printOptions gridLinesSet="0"/>
  <pageMargins left="0.19685039370078741" right="0.19685039370078741" top="0.39370078740157483" bottom="0.78740157480314965" header="0.39370078740157483" footer="0.39370078740157483"/>
  <pageSetup paperSize="9" scale="65" orientation="landscape"/>
  <headerFooter>
    <oddHeader>&amp;L&amp;C&amp;R</oddHeader>
    <oddFooter>&amp;L&amp;"Verdana,Standaard"&amp;K000000&amp;F-&amp;A&amp;R&amp;"Verdana,Standaard"&amp;K000000printversie &amp;D</oddFooter>
  </headerFooter>
  <colBreaks count="1" manualBreakCount="1">
    <brk id="17" max="1048575" man="1"/>
  </colBreaks>
  <picture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9B52-20D2-9249-966E-47B14BFC5C9F}">
  <sheetPr>
    <pageSetUpPr fitToPage="1"/>
  </sheetPr>
  <dimension ref="A1:AG152"/>
  <sheetViews>
    <sheetView showGridLines="0" showRowColHeaders="0" showZeros="0" showOutlineSymbols="0" zoomScaleNormal="100" zoomScaleSheetLayoutView="75" workbookViewId="0">
      <pane ySplit="11" topLeftCell="A13" activePane="bottomLeft" state="frozenSplit"/>
      <selection pane="bottomLeft"/>
    </sheetView>
  </sheetViews>
  <sheetFormatPr baseColWidth="10" defaultColWidth="0" defaultRowHeight="15" zeroHeight="1"/>
  <cols>
    <col min="1" max="1" width="7.6640625" style="348" customWidth="1"/>
    <col min="2" max="2" width="13.1640625" style="348" customWidth="1"/>
    <col min="3" max="3" width="16" style="348" customWidth="1"/>
    <col min="4" max="4" width="24" style="348" customWidth="1"/>
    <col min="5" max="5" width="40.33203125" style="348" customWidth="1"/>
    <col min="6" max="6" width="16.33203125" style="348" customWidth="1"/>
    <col min="7" max="7" width="14" style="348" customWidth="1"/>
    <col min="8" max="8" width="3.6640625" style="348" customWidth="1"/>
    <col min="9" max="9" width="10" style="348" customWidth="1"/>
    <col min="10" max="10" width="8.83203125" style="348" customWidth="1"/>
    <col min="11" max="11" width="33" style="348" customWidth="1"/>
    <col min="12" max="12" width="4.6640625" style="348" customWidth="1"/>
    <col min="13" max="13" width="13.1640625" style="348" customWidth="1"/>
    <col min="14" max="16" width="15.6640625" style="348" customWidth="1"/>
    <col min="17" max="17" width="1" style="348" customWidth="1"/>
    <col min="18" max="18" width="14.83203125" style="348" hidden="1" customWidth="1"/>
    <col min="19" max="19" width="1.33203125" style="348" customWidth="1"/>
    <col min="20" max="22" width="15.6640625" style="348" customWidth="1"/>
    <col min="23" max="23" width="0.1640625" style="348" customWidth="1"/>
    <col min="24" max="24" width="0.1640625" style="348" hidden="1" customWidth="1"/>
    <col min="25" max="25" width="16" style="348" hidden="1" customWidth="1"/>
    <col min="26" max="26" width="20" style="348" bestFit="1" customWidth="1"/>
    <col min="27" max="33" width="0" style="348" hidden="1" customWidth="1"/>
    <col min="34" max="16384" width="10.6640625" style="348" hidden="1"/>
  </cols>
  <sheetData>
    <row r="1" spans="2:27" s="3" customFormat="1" ht="9" customHeight="1" thickBot="1">
      <c r="B1" s="6"/>
      <c r="C1" s="6"/>
      <c r="D1" s="6"/>
      <c r="E1" s="30"/>
      <c r="F1" s="30"/>
      <c r="G1" s="49"/>
      <c r="H1" s="30"/>
      <c r="I1" s="30"/>
      <c r="J1" s="30"/>
      <c r="K1" s="30"/>
      <c r="L1" s="30"/>
      <c r="M1" s="30"/>
      <c r="N1" s="30"/>
      <c r="O1" s="30"/>
      <c r="P1" s="30"/>
      <c r="Q1" s="30"/>
      <c r="R1" s="93"/>
      <c r="S1" s="30"/>
      <c r="T1" s="92"/>
      <c r="U1" s="92"/>
      <c r="V1" s="92"/>
    </row>
    <row r="2" spans="2:27" s="3" customFormat="1" ht="8" customHeight="1">
      <c r="B2" s="6"/>
      <c r="C2" s="6"/>
      <c r="D2" s="6"/>
      <c r="E2" s="95"/>
      <c r="F2" s="95"/>
      <c r="G2" s="94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2"/>
      <c r="U2" s="92"/>
      <c r="V2" s="92"/>
    </row>
    <row r="3" spans="2:27" ht="7.25" customHeight="1">
      <c r="K3" s="349"/>
      <c r="L3" s="350"/>
    </row>
    <row r="4" spans="2:27" ht="17">
      <c r="E4" s="351" t="s">
        <v>24</v>
      </c>
      <c r="F4" s="36" t="s">
        <v>193</v>
      </c>
      <c r="G4" s="352"/>
      <c r="H4" s="353"/>
      <c r="I4" s="353"/>
      <c r="J4" s="353"/>
      <c r="K4" s="353"/>
      <c r="L4" s="350"/>
      <c r="N4" s="354"/>
      <c r="O4" s="355"/>
      <c r="P4" s="355"/>
      <c r="Q4" s="355"/>
      <c r="R4" s="355"/>
      <c r="S4" s="356"/>
    </row>
    <row r="5" spans="2:27" ht="18" thickBot="1">
      <c r="E5" s="189" t="s">
        <v>81</v>
      </c>
      <c r="F5" s="193" t="str">
        <f>Voorblad!$E$16</f>
        <v>Gemeente Landsmeer</v>
      </c>
      <c r="G5" s="357"/>
      <c r="I5" s="353"/>
      <c r="J5" s="353"/>
      <c r="K5" s="353"/>
      <c r="L5" s="350"/>
      <c r="N5" s="354"/>
      <c r="O5" s="355"/>
      <c r="P5" s="355"/>
      <c r="Q5" s="355"/>
      <c r="R5" s="355"/>
      <c r="S5" s="356"/>
    </row>
    <row r="6" spans="2:27" ht="18" thickTop="1">
      <c r="E6" s="189" t="s">
        <v>30</v>
      </c>
      <c r="F6" s="193" t="str">
        <f>'1.0-Contractblad'!$E$7</f>
        <v>Raadhuisstraat 1 te Landsmeer</v>
      </c>
      <c r="G6" s="36"/>
      <c r="H6" s="358"/>
      <c r="I6" s="359"/>
      <c r="J6" s="360"/>
      <c r="K6" s="191"/>
      <c r="L6" s="350"/>
      <c r="M6" s="350"/>
      <c r="N6" s="828" t="s">
        <v>337</v>
      </c>
      <c r="O6" s="829"/>
      <c r="P6" s="350"/>
      <c r="Q6" s="350"/>
      <c r="R6" s="350"/>
      <c r="S6" s="350"/>
      <c r="T6" s="828" t="s">
        <v>337</v>
      </c>
      <c r="U6" s="829"/>
      <c r="V6" s="350"/>
      <c r="W6" s="350"/>
      <c r="X6" s="350"/>
      <c r="Y6" s="350"/>
    </row>
    <row r="7" spans="2:27" ht="17">
      <c r="E7" s="189" t="s">
        <v>108</v>
      </c>
      <c r="F7" s="199" t="str">
        <f>Voorblad!$E$24</f>
        <v xml:space="preserve">1200-73-2025 - Versie 1.0 </v>
      </c>
      <c r="G7" s="361"/>
      <c r="H7" s="358"/>
      <c r="I7" s="359"/>
      <c r="J7" s="360"/>
      <c r="K7" s="200"/>
      <c r="L7" s="350"/>
      <c r="N7" s="830"/>
      <c r="O7" s="831"/>
      <c r="P7" s="350"/>
      <c r="Q7" s="350"/>
      <c r="R7" s="350"/>
      <c r="S7" s="350"/>
      <c r="T7" s="830"/>
      <c r="U7" s="831"/>
      <c r="V7" s="350"/>
      <c r="W7" s="350"/>
      <c r="X7" s="350"/>
      <c r="Y7" s="350"/>
    </row>
    <row r="8" spans="2:27" ht="17">
      <c r="E8" s="189" t="s">
        <v>137</v>
      </c>
      <c r="F8" s="204" t="str">
        <f ca="1">Voorblad!$E$26</f>
        <v>Calculatiemodel Gemeente Landsmeer Perceel 1 V3.0 Invul doc Wijziging bijgehouden</v>
      </c>
      <c r="G8" s="361"/>
      <c r="H8" s="362"/>
      <c r="I8" s="359"/>
      <c r="J8" s="360"/>
      <c r="K8" s="200"/>
      <c r="L8" s="350"/>
      <c r="N8" s="830"/>
      <c r="O8" s="831"/>
      <c r="P8" s="350"/>
      <c r="Q8" s="350"/>
      <c r="R8" s="350"/>
      <c r="S8" s="350"/>
      <c r="T8" s="830"/>
      <c r="U8" s="831"/>
      <c r="V8" s="350"/>
      <c r="W8" s="350"/>
      <c r="X8" s="350"/>
      <c r="Y8" s="350"/>
    </row>
    <row r="9" spans="2:27" ht="18" thickBot="1">
      <c r="E9" s="189" t="s">
        <v>79</v>
      </c>
      <c r="F9" s="207" t="str">
        <f>Voorblad!$E$19</f>
        <v>[Naam Organisatie]</v>
      </c>
      <c r="G9" s="359"/>
      <c r="H9" s="362"/>
      <c r="I9" s="359"/>
      <c r="J9" s="360"/>
      <c r="K9" s="200"/>
      <c r="L9" s="350"/>
      <c r="N9" s="832"/>
      <c r="O9" s="833"/>
      <c r="P9" s="350"/>
      <c r="Q9" s="350"/>
      <c r="R9" s="350"/>
      <c r="S9" s="350"/>
      <c r="T9" s="832"/>
      <c r="U9" s="833"/>
      <c r="V9" s="350"/>
      <c r="W9" s="350"/>
      <c r="X9" s="350"/>
      <c r="Y9" s="350"/>
    </row>
    <row r="10" spans="2:27" ht="19" thickTop="1" thickBot="1">
      <c r="E10" s="189" t="s">
        <v>5</v>
      </c>
      <c r="F10" s="834">
        <f>Voorblad!$E$22</f>
        <v>46023</v>
      </c>
      <c r="G10" s="834"/>
      <c r="H10" s="362"/>
      <c r="I10" s="359"/>
      <c r="J10" s="360"/>
      <c r="K10" s="183">
        <f>'1.0-Contractblad'!$E$38</f>
        <v>0</v>
      </c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</row>
    <row r="11" spans="2:27" ht="37" customHeight="1" thickBot="1">
      <c r="E11" s="351"/>
      <c r="F11" s="364"/>
      <c r="G11" s="359"/>
      <c r="H11" s="359"/>
      <c r="M11" s="43"/>
      <c r="N11" s="827" t="s">
        <v>246</v>
      </c>
      <c r="O11" s="827"/>
      <c r="P11" s="827"/>
      <c r="Q11" s="43"/>
      <c r="R11" s="365"/>
      <c r="S11" s="363"/>
      <c r="T11" s="827" t="s">
        <v>245</v>
      </c>
      <c r="U11" s="827"/>
      <c r="V11" s="827"/>
      <c r="W11" s="43"/>
      <c r="X11" s="825" t="s">
        <v>242</v>
      </c>
      <c r="Y11" s="826"/>
    </row>
    <row r="12" spans="2:27" ht="16" hidden="1" customHeight="1">
      <c r="E12" s="351"/>
      <c r="F12" s="45"/>
      <c r="G12" s="359"/>
      <c r="H12" s="359"/>
      <c r="I12" s="359"/>
      <c r="J12" s="360"/>
      <c r="K12" s="43"/>
      <c r="L12" s="43"/>
      <c r="M12" s="43"/>
      <c r="N12" s="43"/>
      <c r="O12" s="43"/>
      <c r="P12" s="43"/>
      <c r="Q12" s="43"/>
      <c r="R12" s="43"/>
      <c r="S12" s="363"/>
      <c r="T12" s="43"/>
      <c r="U12" s="43"/>
      <c r="V12" s="43"/>
      <c r="W12" s="43"/>
      <c r="X12" s="43"/>
      <c r="Y12" s="43"/>
    </row>
    <row r="13" spans="2:27" ht="49.25" customHeight="1">
      <c r="H13" s="366"/>
      <c r="I13" s="366"/>
      <c r="J13" s="360"/>
      <c r="K13" s="367"/>
      <c r="L13" s="112"/>
      <c r="M13" s="355"/>
      <c r="N13" s="441" t="s">
        <v>151</v>
      </c>
      <c r="O13" s="441" t="s">
        <v>151</v>
      </c>
      <c r="P13" s="441" t="s">
        <v>151</v>
      </c>
      <c r="Q13" s="43"/>
      <c r="R13" s="368" t="s">
        <v>151</v>
      </c>
      <c r="S13" s="363"/>
      <c r="T13" s="441" t="s">
        <v>151</v>
      </c>
      <c r="U13" s="441" t="s">
        <v>151</v>
      </c>
      <c r="V13" s="441" t="s">
        <v>151</v>
      </c>
      <c r="W13" s="43"/>
      <c r="X13" s="368" t="s">
        <v>151</v>
      </c>
      <c r="Y13" s="368" t="s">
        <v>151</v>
      </c>
    </row>
    <row r="14" spans="2:27" ht="8" customHeight="1">
      <c r="H14" s="366"/>
      <c r="I14" s="366"/>
      <c r="J14" s="360"/>
      <c r="K14" s="367"/>
      <c r="L14" s="112"/>
      <c r="M14" s="112"/>
      <c r="N14" s="112"/>
      <c r="O14" s="112"/>
      <c r="P14" s="112"/>
      <c r="Q14" s="43"/>
      <c r="R14" s="112"/>
      <c r="S14" s="363"/>
      <c r="T14" s="112"/>
      <c r="U14" s="112"/>
      <c r="V14" s="112"/>
      <c r="W14" s="43"/>
      <c r="X14" s="112"/>
      <c r="Y14" s="112"/>
    </row>
    <row r="15" spans="2:27" s="355" customFormat="1" ht="44" customHeight="1">
      <c r="E15" s="348"/>
      <c r="H15" s="369"/>
      <c r="I15" s="369"/>
      <c r="J15" s="370"/>
      <c r="K15" s="371"/>
      <c r="L15" s="372"/>
      <c r="M15" s="371"/>
      <c r="N15" s="442" t="s">
        <v>170</v>
      </c>
      <c r="O15" s="442" t="s">
        <v>170</v>
      </c>
      <c r="P15" s="442" t="s">
        <v>170</v>
      </c>
      <c r="Q15" s="43"/>
      <c r="R15" s="373" t="s">
        <v>170</v>
      </c>
      <c r="S15" s="363"/>
      <c r="T15" s="442" t="s">
        <v>170</v>
      </c>
      <c r="U15" s="442" t="s">
        <v>170</v>
      </c>
      <c r="V15" s="442" t="s">
        <v>170</v>
      </c>
      <c r="W15" s="43"/>
      <c r="X15" s="373" t="s">
        <v>170</v>
      </c>
      <c r="Y15" s="373" t="s">
        <v>170</v>
      </c>
      <c r="Z15" s="348"/>
      <c r="AA15" s="374"/>
    </row>
    <row r="16" spans="2:27" hidden="1">
      <c r="F16" s="375"/>
      <c r="G16" s="375"/>
      <c r="H16" s="375"/>
      <c r="I16" s="375"/>
      <c r="J16" s="375"/>
      <c r="K16" s="376"/>
      <c r="L16" s="377"/>
      <c r="M16" s="378" t="s">
        <v>219</v>
      </c>
      <c r="N16" s="379" t="str">
        <f>IF(N17=0,"Selecteer cel",CONCATENATE(N13," Dienstjaar ",N15))</f>
        <v>Selecteer cel</v>
      </c>
      <c r="O16" s="379" t="str">
        <f>IF(O17=0,"Selecteer cel",CONCATENATE(O13," Dienstjaar ",O15))</f>
        <v>Selecteer cel</v>
      </c>
      <c r="P16" s="379" t="str">
        <f>IF(P17=0,"Selecteer cel",CONCATENATE(P13," Dienstjaar ",P15))</f>
        <v>Selecteer cel</v>
      </c>
      <c r="Q16" s="43"/>
      <c r="R16" s="379" t="str">
        <f>IF(R17=0,"Selecteer cel",CONCATENATE(R13," Dienstjaar ",R15))</f>
        <v>Selecteer cel</v>
      </c>
      <c r="S16" s="378" t="s">
        <v>218</v>
      </c>
      <c r="T16" s="379" t="str">
        <f>IF(T17=0,"Selecteer cel",CONCATENATE(T13," Dienstjaar ",T15))</f>
        <v>Selecteer cel</v>
      </c>
      <c r="U16" s="379" t="str">
        <f>IF(U17=0,"Selecteer cel",CONCATENATE(U13," Dienstjaar ",U15))</f>
        <v>Selecteer cel</v>
      </c>
      <c r="V16" s="379" t="str">
        <f>IF(V17=0,"Selecteer cel",CONCATENATE(V13," Dienstjaar ",V15))</f>
        <v>Selecteer cel</v>
      </c>
      <c r="W16" s="378" t="s">
        <v>224</v>
      </c>
      <c r="X16" s="379" t="str">
        <f>IF(X17=0,"Selecteer cel",CONCATENATE(X13," Dienstjaar ",X15))</f>
        <v>Selecteer cel</v>
      </c>
      <c r="Y16" s="379" t="str">
        <f>IF(Y17=0,"Selecteer cel",CONCATENATE(Y13," Dienstjaar ",Y15))</f>
        <v>Selecteer cel</v>
      </c>
      <c r="AA16" s="380"/>
    </row>
    <row r="17" spans="2:25" ht="17">
      <c r="E17" s="381" t="s">
        <v>296</v>
      </c>
      <c r="G17" s="382" t="s">
        <v>223</v>
      </c>
      <c r="H17" s="383"/>
      <c r="I17" s="360"/>
      <c r="J17" s="384"/>
      <c r="K17" s="372"/>
      <c r="L17" s="384" t="s">
        <v>19</v>
      </c>
      <c r="M17" s="143"/>
      <c r="N17" s="491"/>
      <c r="O17" s="491"/>
      <c r="P17" s="491"/>
      <c r="Q17" s="43"/>
      <c r="R17" s="42"/>
      <c r="S17" s="386"/>
      <c r="T17" s="491"/>
      <c r="U17" s="491"/>
      <c r="V17" s="491"/>
      <c r="W17" s="43"/>
      <c r="X17" s="42"/>
      <c r="Y17" s="42"/>
    </row>
    <row r="18" spans="2:25" hidden="1">
      <c r="G18" s="387">
        <f>IF(F18="x",F82,0)</f>
        <v>0</v>
      </c>
      <c r="H18" s="383"/>
      <c r="I18" s="360"/>
      <c r="J18" s="384"/>
      <c r="K18" s="372"/>
      <c r="L18" s="388"/>
      <c r="M18" s="112"/>
      <c r="N18" s="112">
        <v>0</v>
      </c>
      <c r="O18" s="112"/>
      <c r="P18" s="112"/>
      <c r="Q18" s="43"/>
      <c r="R18" s="112"/>
      <c r="S18" s="112"/>
      <c r="T18" s="112"/>
      <c r="U18" s="112"/>
      <c r="V18" s="112"/>
      <c r="W18" s="112"/>
      <c r="X18" s="112"/>
      <c r="Y18" s="112"/>
    </row>
    <row r="19" spans="2:25">
      <c r="B19" s="706"/>
      <c r="C19" s="518" t="s">
        <v>144</v>
      </c>
      <c r="E19" s="792" t="s">
        <v>697</v>
      </c>
      <c r="G19" s="493"/>
      <c r="H19" s="389"/>
      <c r="I19" s="360"/>
      <c r="J19" s="384"/>
      <c r="K19" s="372"/>
      <c r="L19" s="385"/>
      <c r="M19" s="747"/>
      <c r="N19" s="746"/>
      <c r="O19" s="746"/>
      <c r="P19" s="112"/>
      <c r="Q19" s="43"/>
      <c r="R19" s="112"/>
      <c r="S19" s="112"/>
      <c r="T19" s="746"/>
      <c r="U19" s="112"/>
      <c r="V19" s="112"/>
      <c r="W19" s="112"/>
      <c r="X19" s="112"/>
      <c r="Y19" s="112"/>
    </row>
    <row r="20" spans="2:25" ht="16">
      <c r="B20" s="707">
        <f>'1.4-Opbouw uurtarieven'!H6</f>
        <v>0</v>
      </c>
      <c r="C20" s="518" t="s">
        <v>336</v>
      </c>
      <c r="E20" s="390" t="s">
        <v>220</v>
      </c>
      <c r="G20" s="493"/>
      <c r="H20" s="383"/>
      <c r="I20" s="360"/>
      <c r="J20" s="384"/>
      <c r="K20" s="367"/>
      <c r="L20" s="367"/>
      <c r="M20" s="391" t="s">
        <v>149</v>
      </c>
      <c r="N20" s="367"/>
      <c r="O20" s="367"/>
      <c r="P20" s="367"/>
      <c r="Q20" s="43"/>
      <c r="R20" s="367"/>
      <c r="S20" s="363"/>
      <c r="T20" s="392"/>
      <c r="U20" s="367"/>
      <c r="V20" s="367"/>
      <c r="W20" s="43"/>
      <c r="X20" s="367"/>
      <c r="Y20" s="367"/>
    </row>
    <row r="21" spans="2:25" ht="16">
      <c r="B21" s="708"/>
      <c r="C21" s="518" t="s">
        <v>244</v>
      </c>
      <c r="D21" s="350"/>
      <c r="E21" s="43" t="s">
        <v>221</v>
      </c>
      <c r="G21" s="493"/>
      <c r="H21" s="383" t="s">
        <v>303</v>
      </c>
      <c r="I21" s="360"/>
      <c r="J21" s="384"/>
      <c r="K21" s="112"/>
      <c r="L21" s="393" t="s">
        <v>166</v>
      </c>
      <c r="M21" s="391"/>
      <c r="N21" s="491"/>
      <c r="O21" s="491"/>
      <c r="P21" s="491"/>
      <c r="Q21" s="43"/>
      <c r="R21" s="44">
        <v>0</v>
      </c>
      <c r="S21" s="363"/>
      <c r="T21" s="491"/>
      <c r="U21" s="491"/>
      <c r="V21" s="491"/>
      <c r="W21" s="43"/>
      <c r="X21" s="44">
        <v>0</v>
      </c>
      <c r="Y21" s="44">
        <v>0</v>
      </c>
    </row>
    <row r="22" spans="2:25" ht="21" customHeight="1">
      <c r="B22" s="709"/>
      <c r="C22" s="688" t="s">
        <v>427</v>
      </c>
      <c r="E22" s="394" t="s">
        <v>222</v>
      </c>
      <c r="G22" s="553">
        <f>SUM(G18:G21)</f>
        <v>0</v>
      </c>
      <c r="H22" s="383"/>
      <c r="I22" s="360"/>
      <c r="J22" s="384"/>
      <c r="K22" s="367"/>
      <c r="L22" s="395" t="s">
        <v>150</v>
      </c>
      <c r="M22" s="391"/>
      <c r="N22" s="491"/>
      <c r="O22" s="491"/>
      <c r="P22" s="491"/>
      <c r="Q22" s="43"/>
      <c r="R22" s="44">
        <v>0</v>
      </c>
      <c r="S22" s="363"/>
      <c r="T22" s="491"/>
      <c r="U22" s="491"/>
      <c r="V22" s="491"/>
      <c r="W22" s="43"/>
      <c r="X22" s="44">
        <v>0</v>
      </c>
      <c r="Y22" s="44">
        <v>0</v>
      </c>
    </row>
    <row r="23" spans="2:25" ht="17" thickBot="1">
      <c r="G23" s="396"/>
      <c r="H23" s="389"/>
      <c r="I23" s="396"/>
      <c r="J23" s="384"/>
      <c r="K23" s="367"/>
      <c r="L23" s="385" t="s">
        <v>341</v>
      </c>
      <c r="M23" s="391"/>
      <c r="N23" s="491"/>
      <c r="O23" s="491"/>
      <c r="P23" s="491"/>
      <c r="Q23" s="43"/>
      <c r="R23" s="44">
        <v>0</v>
      </c>
      <c r="S23" s="363"/>
      <c r="T23" s="491"/>
      <c r="U23" s="491"/>
      <c r="V23" s="491"/>
      <c r="W23" s="43"/>
      <c r="X23" s="44">
        <v>0</v>
      </c>
      <c r="Y23" s="44">
        <v>0</v>
      </c>
    </row>
    <row r="24" spans="2:25" ht="19" customHeight="1" thickTop="1">
      <c r="B24" s="828"/>
      <c r="C24" s="829"/>
      <c r="E24" s="319" t="s">
        <v>250</v>
      </c>
      <c r="I24" s="360"/>
      <c r="J24" s="384"/>
      <c r="K24" s="367"/>
      <c r="L24" s="395" t="s">
        <v>346</v>
      </c>
      <c r="M24" s="715">
        <v>0.05</v>
      </c>
      <c r="N24" s="397">
        <f>N17*$M$24</f>
        <v>0</v>
      </c>
      <c r="O24" s="397">
        <f>O17*$M$24</f>
        <v>0</v>
      </c>
      <c r="P24" s="397">
        <f>P17*$M$24</f>
        <v>0</v>
      </c>
      <c r="Q24" s="43"/>
      <c r="R24" s="397">
        <f>R17*$M$24</f>
        <v>0</v>
      </c>
      <c r="S24" s="363"/>
      <c r="T24" s="397">
        <f>T17*$M$24</f>
        <v>0</v>
      </c>
      <c r="U24" s="397">
        <f>U17*$M$24</f>
        <v>0</v>
      </c>
      <c r="V24" s="397">
        <f>V17*$M$24</f>
        <v>0</v>
      </c>
      <c r="W24" s="43"/>
      <c r="X24" s="397">
        <f>X17*$M$24</f>
        <v>0</v>
      </c>
      <c r="Y24" s="397">
        <f>Y17*$M$24</f>
        <v>0</v>
      </c>
    </row>
    <row r="25" spans="2:25" ht="18" customHeight="1">
      <c r="B25" s="830"/>
      <c r="C25" s="831"/>
      <c r="E25" s="492" t="s">
        <v>247</v>
      </c>
      <c r="F25" s="398"/>
      <c r="G25" s="778">
        <f>VLOOKUP(E25,E83:G85,3,FALSE)</f>
        <v>0</v>
      </c>
      <c r="H25" s="383"/>
      <c r="I25" s="360"/>
      <c r="J25" s="384"/>
      <c r="K25" s="367"/>
      <c r="L25" s="395"/>
      <c r="M25" s="399"/>
      <c r="N25" s="400"/>
      <c r="O25" s="400"/>
      <c r="P25" s="400"/>
      <c r="Q25" s="43"/>
      <c r="R25" s="367"/>
      <c r="S25" s="367"/>
      <c r="T25" s="367"/>
      <c r="U25" s="367"/>
      <c r="V25" s="367"/>
      <c r="W25" s="43"/>
      <c r="X25" s="367"/>
      <c r="Y25" s="367"/>
    </row>
    <row r="26" spans="2:25">
      <c r="B26" s="830"/>
      <c r="C26" s="831"/>
      <c r="E26" s="348" t="s">
        <v>251</v>
      </c>
      <c r="G26" s="748"/>
      <c r="H26" s="383"/>
      <c r="I26" s="360"/>
      <c r="J26" s="384"/>
      <c r="K26" s="384"/>
      <c r="L26" s="395"/>
      <c r="M26" s="399"/>
      <c r="N26" s="367"/>
      <c r="O26" s="367"/>
      <c r="P26" s="367"/>
      <c r="Q26" s="43"/>
      <c r="R26" s="367"/>
      <c r="S26" s="367"/>
      <c r="T26" s="367"/>
      <c r="U26" s="367"/>
      <c r="V26" s="367"/>
      <c r="W26" s="43"/>
      <c r="X26" s="367"/>
      <c r="Y26" s="367"/>
    </row>
    <row r="27" spans="2:25" ht="16" thickBot="1">
      <c r="B27" s="832"/>
      <c r="C27" s="833"/>
      <c r="E27" s="390" t="s">
        <v>132</v>
      </c>
      <c r="G27" s="779">
        <f>G43</f>
        <v>0</v>
      </c>
      <c r="H27" s="383"/>
      <c r="I27" s="360"/>
      <c r="J27" s="384"/>
      <c r="K27" s="367"/>
      <c r="L27" s="384" t="s">
        <v>19</v>
      </c>
      <c r="M27" s="391"/>
      <c r="N27" s="401">
        <f>SUM(N17:N25)</f>
        <v>0</v>
      </c>
      <c r="O27" s="401">
        <f>SUM(O17:O25)</f>
        <v>0</v>
      </c>
      <c r="P27" s="401">
        <f>SUM(P17:P25)</f>
        <v>0</v>
      </c>
      <c r="Q27" s="43"/>
      <c r="R27" s="401">
        <f>SUM(R17:R25)</f>
        <v>0</v>
      </c>
      <c r="S27" s="401"/>
      <c r="T27" s="401">
        <f>SUM(T17:T25)</f>
        <v>0</v>
      </c>
      <c r="U27" s="401">
        <f>SUM(U17:U25)</f>
        <v>0</v>
      </c>
      <c r="V27" s="401">
        <f>SUM(V17:V25)</f>
        <v>0</v>
      </c>
      <c r="W27" s="43"/>
      <c r="X27" s="401">
        <f>SUM(X17:X25)</f>
        <v>0</v>
      </c>
      <c r="Y27" s="401">
        <f>SUM(Y17:Y25)</f>
        <v>0</v>
      </c>
    </row>
    <row r="28" spans="2:25" ht="16" thickTop="1">
      <c r="E28" s="390" t="s">
        <v>493</v>
      </c>
      <c r="G28" s="748"/>
      <c r="H28" s="383"/>
      <c r="I28" s="360"/>
      <c r="J28" s="384"/>
      <c r="K28" s="367"/>
      <c r="L28" s="112"/>
      <c r="M28" s="402"/>
      <c r="N28" s="367"/>
      <c r="O28" s="367"/>
      <c r="P28" s="367"/>
      <c r="Q28" s="43"/>
      <c r="R28" s="367"/>
      <c r="S28" s="367"/>
      <c r="T28" s="367"/>
      <c r="U28" s="367"/>
      <c r="V28" s="367"/>
      <c r="W28" s="43"/>
      <c r="X28" s="367"/>
      <c r="Y28" s="367"/>
    </row>
    <row r="29" spans="2:25" ht="16" customHeight="1">
      <c r="E29" s="390" t="s">
        <v>428</v>
      </c>
      <c r="G29" s="748"/>
      <c r="H29" s="383"/>
      <c r="I29" s="360"/>
      <c r="J29" s="384"/>
      <c r="K29" s="367"/>
      <c r="L29" s="395" t="s">
        <v>347</v>
      </c>
      <c r="M29" s="716">
        <v>0.08</v>
      </c>
      <c r="N29" s="397">
        <f>N27*$M$29</f>
        <v>0</v>
      </c>
      <c r="O29" s="397">
        <f>O27*$M$29</f>
        <v>0</v>
      </c>
      <c r="P29" s="397">
        <f>P27*$M$29</f>
        <v>0</v>
      </c>
      <c r="Q29" s="43"/>
      <c r="R29" s="397">
        <f>R27*$M$29</f>
        <v>0</v>
      </c>
      <c r="S29" s="397"/>
      <c r="T29" s="397">
        <f>T27*$M$29</f>
        <v>0</v>
      </c>
      <c r="U29" s="397">
        <f>U27*$M$29</f>
        <v>0</v>
      </c>
      <c r="V29" s="397">
        <f>V27*$M$29</f>
        <v>0</v>
      </c>
      <c r="W29" s="43"/>
      <c r="X29" s="397">
        <f>X27*$M$29</f>
        <v>0</v>
      </c>
      <c r="Y29" s="397">
        <f>Y27*$M$29</f>
        <v>0</v>
      </c>
    </row>
    <row r="30" spans="2:25">
      <c r="E30" s="390" t="s">
        <v>429</v>
      </c>
      <c r="G30" s="748"/>
      <c r="H30" s="383"/>
      <c r="I30" s="360"/>
      <c r="J30" s="384"/>
      <c r="K30" s="367"/>
      <c r="L30" s="112"/>
      <c r="M30" s="402"/>
      <c r="N30" s="367"/>
      <c r="O30" s="367"/>
      <c r="P30" s="367"/>
      <c r="Q30" s="43"/>
      <c r="R30" s="367"/>
      <c r="S30" s="367"/>
      <c r="T30" s="367"/>
      <c r="U30" s="367"/>
      <c r="V30" s="367"/>
      <c r="W30" s="43"/>
      <c r="X30" s="367"/>
      <c r="Y30" s="367"/>
    </row>
    <row r="31" spans="2:25">
      <c r="E31" s="390"/>
      <c r="G31" s="780"/>
      <c r="H31" s="383"/>
      <c r="I31" s="360"/>
      <c r="J31" s="384"/>
      <c r="K31" s="367"/>
      <c r="L31" s="384" t="s">
        <v>49</v>
      </c>
      <c r="M31" s="391"/>
      <c r="N31" s="401">
        <f>SUM(N27:N29)</f>
        <v>0</v>
      </c>
      <c r="O31" s="401">
        <f>SUM(O27:O29)</f>
        <v>0</v>
      </c>
      <c r="P31" s="401">
        <f>SUM(P27:P29)</f>
        <v>0</v>
      </c>
      <c r="Q31" s="43"/>
      <c r="R31" s="401">
        <f>SUM(R27:R29)</f>
        <v>0</v>
      </c>
      <c r="S31" s="401"/>
      <c r="T31" s="401">
        <f>SUM(T27:T29)</f>
        <v>0</v>
      </c>
      <c r="U31" s="401">
        <f>SUM(U27:U29)</f>
        <v>0</v>
      </c>
      <c r="V31" s="401">
        <f>SUM(V27:V29)</f>
        <v>0</v>
      </c>
      <c r="W31" s="43"/>
      <c r="X31" s="401">
        <f>SUM(X27:X29)</f>
        <v>0</v>
      </c>
      <c r="Y31" s="401">
        <f>SUM(Y27:Y29)</f>
        <v>0</v>
      </c>
    </row>
    <row r="32" spans="2:25">
      <c r="E32" s="390"/>
      <c r="G32" s="403"/>
      <c r="H32" s="383" t="s">
        <v>303</v>
      </c>
      <c r="I32" s="360"/>
      <c r="J32" s="384"/>
      <c r="K32" s="367"/>
      <c r="L32" s="112"/>
      <c r="M32" s="402"/>
      <c r="N32" s="367"/>
      <c r="O32" s="367"/>
      <c r="P32" s="367"/>
      <c r="Q32" s="43"/>
      <c r="R32" s="367"/>
      <c r="S32" s="367"/>
      <c r="T32" s="367"/>
      <c r="U32" s="367"/>
      <c r="V32" s="367"/>
      <c r="W32" s="43"/>
      <c r="X32" s="367"/>
      <c r="Y32" s="367"/>
    </row>
    <row r="33" spans="5:25">
      <c r="E33" s="384"/>
      <c r="F33" s="384" t="s">
        <v>194</v>
      </c>
      <c r="G33" s="712">
        <f>SUM(G22:G32)</f>
        <v>0</v>
      </c>
      <c r="H33" s="383"/>
      <c r="I33" s="360"/>
      <c r="J33" s="384"/>
      <c r="K33" s="367"/>
      <c r="L33" s="404" t="s">
        <v>106</v>
      </c>
      <c r="M33" s="391"/>
      <c r="N33" s="405">
        <f>N31*0.995</f>
        <v>0</v>
      </c>
      <c r="O33" s="405">
        <f>O31*0.995</f>
        <v>0</v>
      </c>
      <c r="P33" s="405">
        <f>P31*0.995</f>
        <v>0</v>
      </c>
      <c r="Q33" s="43"/>
      <c r="R33" s="405">
        <f>R31*0.995</f>
        <v>0</v>
      </c>
      <c r="S33" s="405"/>
      <c r="T33" s="405">
        <f>T31*0.995</f>
        <v>0</v>
      </c>
      <c r="U33" s="405">
        <f>U31*0.995</f>
        <v>0</v>
      </c>
      <c r="V33" s="405">
        <f>V31*0.995</f>
        <v>0</v>
      </c>
      <c r="W33" s="43"/>
      <c r="X33" s="405">
        <f>X31*0.995</f>
        <v>0</v>
      </c>
      <c r="Y33" s="405">
        <f>Y31*0.995</f>
        <v>0</v>
      </c>
    </row>
    <row r="34" spans="5:25">
      <c r="H34" s="389"/>
      <c r="I34" s="360"/>
      <c r="J34" s="384"/>
      <c r="K34" s="367"/>
      <c r="L34" s="395" t="s">
        <v>97</v>
      </c>
      <c r="M34" s="714">
        <f>G33</f>
        <v>0</v>
      </c>
      <c r="N34" s="397">
        <f>IF(N33=0,0,N33*'1.4-Opbouw uurtarieven'!$G$33)</f>
        <v>0</v>
      </c>
      <c r="O34" s="397">
        <f>IF(O33=0,0,O33*'1.4-Opbouw uurtarieven'!$G$33)</f>
        <v>0</v>
      </c>
      <c r="P34" s="397">
        <f>IF(P33=0,0,P33*'1.4-Opbouw uurtarieven'!$G$33)</f>
        <v>0</v>
      </c>
      <c r="Q34" s="43"/>
      <c r="R34" s="397">
        <f>IF(R33=0,0,R33*'1.4-Opbouw uurtarieven'!$G$33)</f>
        <v>0</v>
      </c>
      <c r="S34" s="397"/>
      <c r="T34" s="397">
        <f>IF(T33=0,0,T33*'1.4-Opbouw uurtarieven'!$G$33)</f>
        <v>0</v>
      </c>
      <c r="U34" s="397">
        <f>IF(U33=0,0,U33*'1.4-Opbouw uurtarieven'!$G$33)</f>
        <v>0</v>
      </c>
      <c r="V34" s="397">
        <f>IF(V33=0,0,V33*'1.4-Opbouw uurtarieven'!$G$33)</f>
        <v>0</v>
      </c>
      <c r="W34" s="43"/>
      <c r="X34" s="397">
        <f>IF(X33=0,0,X33*'1.4-Opbouw uurtarieven'!$G$33)</f>
        <v>0</v>
      </c>
      <c r="Y34" s="397">
        <f>IF(Y33=0,0,Y33*'1.4-Opbouw uurtarieven'!$G$33)</f>
        <v>0</v>
      </c>
    </row>
    <row r="35" spans="5:25" ht="17">
      <c r="E35" s="381" t="s">
        <v>297</v>
      </c>
      <c r="F35" s="366"/>
      <c r="G35" s="406"/>
      <c r="H35" s="383"/>
      <c r="I35" s="360"/>
      <c r="J35" s="384"/>
      <c r="K35" s="367"/>
      <c r="L35" s="112"/>
      <c r="M35" s="407"/>
      <c r="N35" s="367"/>
      <c r="O35" s="367"/>
      <c r="P35" s="367"/>
      <c r="Q35" s="43"/>
      <c r="R35" s="367"/>
      <c r="S35" s="367"/>
      <c r="T35" s="367"/>
      <c r="U35" s="367"/>
      <c r="V35" s="367"/>
      <c r="W35" s="43"/>
      <c r="X35" s="367"/>
      <c r="Y35" s="367"/>
    </row>
    <row r="36" spans="5:25">
      <c r="E36" s="383"/>
      <c r="F36" s="383"/>
      <c r="G36" s="408"/>
      <c r="H36" s="383"/>
      <c r="I36" s="360"/>
      <c r="J36" s="384"/>
      <c r="K36" s="367"/>
      <c r="L36" s="384" t="s">
        <v>1</v>
      </c>
      <c r="M36" s="409"/>
      <c r="N36" s="401">
        <f>N34+N31</f>
        <v>0</v>
      </c>
      <c r="O36" s="401">
        <f>O34+O31</f>
        <v>0</v>
      </c>
      <c r="P36" s="401">
        <f>P34+P31</f>
        <v>0</v>
      </c>
      <c r="Q36" s="43"/>
      <c r="R36" s="401">
        <f>R34+R31</f>
        <v>0</v>
      </c>
      <c r="S36" s="401"/>
      <c r="T36" s="401">
        <f>T34+T31</f>
        <v>0</v>
      </c>
      <c r="U36" s="401">
        <f>U34+U31</f>
        <v>0</v>
      </c>
      <c r="V36" s="401">
        <f>V34+V31</f>
        <v>0</v>
      </c>
      <c r="W36" s="43"/>
      <c r="X36" s="401">
        <f>X34+X31</f>
        <v>0</v>
      </c>
      <c r="Y36" s="401">
        <f>Y34+Y31</f>
        <v>0</v>
      </c>
    </row>
    <row r="37" spans="5:25">
      <c r="E37" s="383"/>
      <c r="F37" s="383"/>
      <c r="G37" s="382" t="s">
        <v>70</v>
      </c>
      <c r="H37" s="383"/>
      <c r="I37" s="360"/>
      <c r="J37" s="384"/>
      <c r="K37" s="367"/>
      <c r="L37" s="112"/>
      <c r="M37" s="407"/>
      <c r="N37" s="367"/>
      <c r="O37" s="367"/>
      <c r="P37" s="367"/>
      <c r="Q37" s="43"/>
      <c r="R37" s="367"/>
      <c r="S37" s="367"/>
      <c r="T37" s="367"/>
      <c r="U37" s="367"/>
      <c r="V37" s="367"/>
      <c r="W37" s="43"/>
      <c r="X37" s="367"/>
      <c r="Y37" s="367"/>
    </row>
    <row r="38" spans="5:25">
      <c r="E38" s="348" t="s">
        <v>71</v>
      </c>
      <c r="G38" s="552">
        <f>O78</f>
        <v>0</v>
      </c>
      <c r="H38" s="383"/>
      <c r="I38" s="360"/>
      <c r="J38" s="384"/>
      <c r="K38" s="367"/>
      <c r="L38" s="395" t="s">
        <v>2</v>
      </c>
      <c r="M38" s="714">
        <f>$G$63</f>
        <v>0</v>
      </c>
      <c r="N38" s="397">
        <f>N36*'1.4-Opbouw uurtarieven'!$G$63</f>
        <v>0</v>
      </c>
      <c r="O38" s="397">
        <f>O36*'1.4-Opbouw uurtarieven'!$G$63</f>
        <v>0</v>
      </c>
      <c r="P38" s="397">
        <f>P36*'1.4-Opbouw uurtarieven'!$G$63</f>
        <v>0</v>
      </c>
      <c r="Q38" s="43"/>
      <c r="R38" s="397">
        <f>R36*'1.4-Opbouw uurtarieven'!$G$63</f>
        <v>0</v>
      </c>
      <c r="S38" s="397"/>
      <c r="T38" s="397">
        <f>T36*'1.4-Opbouw uurtarieven'!$G$63</f>
        <v>0</v>
      </c>
      <c r="U38" s="397">
        <f>U36*'1.4-Opbouw uurtarieven'!$G$63</f>
        <v>0</v>
      </c>
      <c r="V38" s="397">
        <f>V36*'1.4-Opbouw uurtarieven'!$G$63</f>
        <v>0</v>
      </c>
      <c r="W38" s="43"/>
      <c r="X38" s="397">
        <f>X36*'1.4-Opbouw uurtarieven'!$G$63</f>
        <v>0</v>
      </c>
      <c r="Y38" s="397">
        <f>Y36*'1.4-Opbouw uurtarieven'!$G$63</f>
        <v>0</v>
      </c>
    </row>
    <row r="39" spans="5:25">
      <c r="E39" s="348" t="s">
        <v>349</v>
      </c>
      <c r="F39" s="410"/>
      <c r="G39" s="710">
        <v>7.49</v>
      </c>
      <c r="H39" s="554" t="s">
        <v>302</v>
      </c>
      <c r="I39" s="411"/>
      <c r="J39" s="384"/>
      <c r="K39" s="367"/>
      <c r="L39" s="384" t="s">
        <v>42</v>
      </c>
      <c r="M39" s="391"/>
      <c r="N39" s="401">
        <f>SUM(N36:N38)</f>
        <v>0</v>
      </c>
      <c r="O39" s="401">
        <f>SUM(O36:O38)</f>
        <v>0</v>
      </c>
      <c r="P39" s="401">
        <f>SUM(P36:P38)</f>
        <v>0</v>
      </c>
      <c r="Q39" s="43"/>
      <c r="R39" s="401">
        <f>SUM(R36:R38)</f>
        <v>0</v>
      </c>
      <c r="S39" s="401"/>
      <c r="T39" s="401">
        <f>SUM(T36:T38)</f>
        <v>0</v>
      </c>
      <c r="U39" s="401">
        <f>SUM(U36:U38)</f>
        <v>0</v>
      </c>
      <c r="V39" s="401">
        <f>SUM(V36:V38)</f>
        <v>0</v>
      </c>
      <c r="W39" s="43"/>
      <c r="X39" s="401">
        <f>SUM(X36:X38)</f>
        <v>0</v>
      </c>
      <c r="Y39" s="401">
        <f>SUM(Y36:Y38)</f>
        <v>0</v>
      </c>
    </row>
    <row r="40" spans="5:25">
      <c r="E40" s="348" t="s">
        <v>17</v>
      </c>
      <c r="G40" s="552">
        <f>G38-G39</f>
        <v>-7.49</v>
      </c>
      <c r="H40" s="383"/>
      <c r="I40" s="360"/>
      <c r="J40" s="412"/>
      <c r="K40" s="367"/>
      <c r="L40" s="112"/>
      <c r="M40" s="402"/>
      <c r="N40" s="367"/>
      <c r="O40" s="367"/>
      <c r="P40" s="367"/>
      <c r="Q40" s="43"/>
      <c r="R40" s="367"/>
      <c r="S40" s="401"/>
      <c r="T40" s="367"/>
      <c r="U40" s="367"/>
      <c r="V40" s="367"/>
      <c r="W40" s="43"/>
      <c r="X40" s="367"/>
      <c r="Y40" s="367"/>
    </row>
    <row r="41" spans="5:25">
      <c r="E41" s="390" t="s">
        <v>348</v>
      </c>
      <c r="G41" s="711">
        <v>0.107</v>
      </c>
      <c r="H41" s="359"/>
      <c r="I41" s="359"/>
      <c r="J41" s="384"/>
      <c r="K41" s="367"/>
      <c r="L41" s="395" t="s">
        <v>84</v>
      </c>
      <c r="M41" s="391"/>
      <c r="N41" s="491"/>
      <c r="O41" s="491"/>
      <c r="P41" s="491"/>
      <c r="Q41" s="43"/>
      <c r="R41" s="44"/>
      <c r="S41" s="401"/>
      <c r="T41" s="367"/>
      <c r="U41" s="367"/>
      <c r="V41" s="367"/>
      <c r="W41" s="43"/>
      <c r="X41" s="367"/>
      <c r="Y41" s="367"/>
    </row>
    <row r="42" spans="5:25">
      <c r="E42" s="383"/>
      <c r="G42" s="408"/>
      <c r="H42" s="359"/>
      <c r="I42" s="359"/>
      <c r="J42" s="384"/>
      <c r="K42" s="367"/>
      <c r="L42" s="395" t="s">
        <v>15</v>
      </c>
      <c r="M42" s="391"/>
      <c r="N42" s="491"/>
      <c r="O42" s="491"/>
      <c r="P42" s="491"/>
      <c r="Q42" s="43"/>
      <c r="R42" s="44"/>
      <c r="S42" s="401"/>
      <c r="T42" s="491"/>
      <c r="U42" s="491"/>
      <c r="V42" s="491"/>
      <c r="W42" s="43"/>
      <c r="X42" s="44"/>
      <c r="Y42" s="44"/>
    </row>
    <row r="43" spans="5:25">
      <c r="E43" s="384"/>
      <c r="F43" s="443" t="s">
        <v>62</v>
      </c>
      <c r="G43" s="713">
        <f>IF(G38=0,0,(G40/G38)*G41)</f>
        <v>0</v>
      </c>
      <c r="H43" s="359"/>
      <c r="I43" s="413">
        <f>IF(I38=0,0,(I40/I38)*I41)</f>
        <v>0</v>
      </c>
      <c r="J43" s="384"/>
      <c r="K43" s="367"/>
      <c r="L43" s="112"/>
      <c r="M43" s="402"/>
      <c r="N43" s="367"/>
      <c r="O43" s="367"/>
      <c r="P43" s="367"/>
      <c r="Q43" s="43"/>
      <c r="R43" s="367"/>
      <c r="S43" s="401"/>
      <c r="T43" s="367"/>
      <c r="U43" s="367"/>
      <c r="V43" s="367"/>
      <c r="W43" s="43"/>
      <c r="X43" s="367"/>
      <c r="Y43" s="367"/>
    </row>
    <row r="44" spans="5:25">
      <c r="E44" s="414"/>
      <c r="G44" s="415"/>
      <c r="H44" s="359"/>
      <c r="I44" s="359"/>
      <c r="J44" s="360"/>
      <c r="K44" s="367"/>
      <c r="L44" s="384" t="s">
        <v>85</v>
      </c>
      <c r="M44" s="391"/>
      <c r="N44" s="401">
        <f>SUM(N39:N42)</f>
        <v>0</v>
      </c>
      <c r="O44" s="401">
        <f>SUM(O39:O42)</f>
        <v>0</v>
      </c>
      <c r="P44" s="401">
        <f>SUM(P39:P42)</f>
        <v>0</v>
      </c>
      <c r="Q44" s="43"/>
      <c r="R44" s="401">
        <f>SUM(R39:R42)</f>
        <v>0</v>
      </c>
      <c r="S44" s="401"/>
      <c r="T44" s="401">
        <f>SUM(T39:T42)</f>
        <v>0</v>
      </c>
      <c r="U44" s="401">
        <f>SUM(U39:U42)</f>
        <v>0</v>
      </c>
      <c r="V44" s="401">
        <f>SUM(V39:V42)</f>
        <v>0</v>
      </c>
      <c r="W44" s="43"/>
      <c r="X44" s="401">
        <f>SUM(X39:X42)</f>
        <v>0</v>
      </c>
      <c r="Y44" s="401">
        <f>SUM(Y39:Y42)</f>
        <v>0</v>
      </c>
    </row>
    <row r="45" spans="5:25">
      <c r="J45" s="353"/>
      <c r="K45" s="367"/>
      <c r="L45" s="112"/>
      <c r="M45" s="402"/>
      <c r="N45" s="367"/>
      <c r="O45" s="367"/>
      <c r="P45" s="367"/>
      <c r="Q45" s="43"/>
      <c r="R45" s="367"/>
      <c r="S45" s="401"/>
      <c r="T45" s="367"/>
      <c r="U45" s="367"/>
      <c r="V45" s="367"/>
      <c r="W45" s="43"/>
      <c r="X45" s="367"/>
      <c r="Y45" s="367"/>
    </row>
    <row r="46" spans="5:25" ht="17">
      <c r="F46" s="416"/>
      <c r="G46" s="417"/>
      <c r="H46" s="359"/>
      <c r="J46" s="353"/>
      <c r="K46" s="367"/>
      <c r="L46" s="395" t="s">
        <v>92</v>
      </c>
      <c r="M46" s="418"/>
      <c r="N46" s="491"/>
      <c r="O46" s="491"/>
      <c r="P46" s="491"/>
      <c r="Q46" s="43"/>
      <c r="R46" s="44"/>
      <c r="S46" s="401"/>
      <c r="T46" s="491"/>
      <c r="U46" s="491"/>
      <c r="V46" s="491"/>
      <c r="W46" s="43"/>
      <c r="X46" s="44"/>
      <c r="Y46" s="44"/>
    </row>
    <row r="47" spans="5:25" ht="17">
      <c r="E47" s="381" t="s">
        <v>298</v>
      </c>
      <c r="G47" s="419"/>
      <c r="H47" s="359"/>
      <c r="J47" s="353"/>
      <c r="K47" s="367"/>
      <c r="L47" s="395" t="s">
        <v>77</v>
      </c>
      <c r="M47" s="418"/>
      <c r="N47" s="491"/>
      <c r="O47" s="491"/>
      <c r="P47" s="491"/>
      <c r="Q47" s="43"/>
      <c r="R47" s="44"/>
      <c r="S47" s="401"/>
      <c r="T47" s="491"/>
      <c r="U47" s="491"/>
      <c r="V47" s="491"/>
      <c r="W47" s="43"/>
      <c r="X47" s="44"/>
      <c r="Y47" s="44"/>
    </row>
    <row r="48" spans="5:25">
      <c r="E48" s="419"/>
      <c r="F48" s="360" t="s">
        <v>136</v>
      </c>
      <c r="G48" s="419"/>
      <c r="H48" s="359"/>
      <c r="J48" s="353"/>
      <c r="K48" s="367"/>
      <c r="L48" s="395" t="s">
        <v>53</v>
      </c>
      <c r="M48" s="418"/>
      <c r="N48" s="491"/>
      <c r="O48" s="491"/>
      <c r="P48" s="491"/>
      <c r="Q48" s="43"/>
      <c r="R48" s="44"/>
      <c r="S48" s="401"/>
      <c r="T48" s="491"/>
      <c r="U48" s="491"/>
      <c r="V48" s="491"/>
      <c r="W48" s="43"/>
      <c r="X48" s="44"/>
      <c r="Y48" s="44"/>
    </row>
    <row r="49" spans="5:26">
      <c r="E49" s="420" t="s">
        <v>8</v>
      </c>
      <c r="F49" s="539"/>
      <c r="G49" s="421"/>
      <c r="H49" s="422"/>
      <c r="J49" s="353"/>
      <c r="K49" s="367"/>
      <c r="L49" s="395" t="s">
        <v>54</v>
      </c>
      <c r="M49" s="418"/>
      <c r="N49" s="491"/>
      <c r="O49" s="491"/>
      <c r="P49" s="491"/>
      <c r="Q49" s="43"/>
      <c r="R49" s="44"/>
      <c r="S49" s="401"/>
      <c r="T49" s="491"/>
      <c r="U49" s="491"/>
      <c r="V49" s="491"/>
      <c r="W49" s="43"/>
      <c r="X49" s="44"/>
      <c r="Y49" s="44"/>
    </row>
    <row r="50" spans="5:26">
      <c r="E50" s="420" t="s">
        <v>9</v>
      </c>
      <c r="F50" s="787"/>
      <c r="G50" s="423"/>
      <c r="H50" s="424"/>
      <c r="J50" s="353"/>
      <c r="K50" s="367"/>
      <c r="L50" s="395" t="s">
        <v>6</v>
      </c>
      <c r="M50" s="418"/>
      <c r="N50" s="491"/>
      <c r="O50" s="491"/>
      <c r="P50" s="491"/>
      <c r="Q50" s="43"/>
      <c r="R50" s="44"/>
      <c r="S50" s="401"/>
      <c r="T50" s="491"/>
      <c r="U50" s="491"/>
      <c r="V50" s="491"/>
      <c r="W50" s="43"/>
      <c r="X50" s="44"/>
      <c r="Y50" s="44"/>
    </row>
    <row r="51" spans="5:26">
      <c r="E51" s="414" t="s">
        <v>10</v>
      </c>
      <c r="F51" s="425"/>
      <c r="G51" s="650">
        <f>F49-F50</f>
        <v>0</v>
      </c>
      <c r="H51" s="424"/>
      <c r="J51" s="353"/>
      <c r="K51" s="367"/>
      <c r="L51" s="395" t="s">
        <v>7</v>
      </c>
      <c r="M51" s="418"/>
      <c r="N51" s="491"/>
      <c r="O51" s="491"/>
      <c r="P51" s="491"/>
      <c r="Q51" s="43"/>
      <c r="R51" s="44"/>
      <c r="S51" s="401"/>
      <c r="T51" s="491"/>
      <c r="U51" s="491"/>
      <c r="V51" s="491"/>
      <c r="W51" s="43"/>
      <c r="X51" s="44"/>
      <c r="Y51" s="44"/>
    </row>
    <row r="52" spans="5:26">
      <c r="E52" s="414"/>
      <c r="F52" s="425"/>
      <c r="G52" s="426"/>
      <c r="H52" s="424"/>
      <c r="J52" s="353"/>
      <c r="K52" s="367"/>
      <c r="L52" s="395" t="s">
        <v>340</v>
      </c>
      <c r="M52" s="418"/>
      <c r="N52" s="491"/>
      <c r="O52" s="491"/>
      <c r="P52" s="491"/>
      <c r="Q52" s="43"/>
      <c r="R52" s="44"/>
      <c r="S52" s="401"/>
      <c r="T52" s="491"/>
      <c r="U52" s="491"/>
      <c r="V52" s="491"/>
      <c r="W52" s="43"/>
      <c r="X52" s="44"/>
      <c r="Y52" s="44"/>
    </row>
    <row r="53" spans="5:26">
      <c r="E53" s="420" t="s">
        <v>56</v>
      </c>
      <c r="F53" s="539"/>
      <c r="G53" s="427"/>
      <c r="H53" s="424"/>
      <c r="J53" s="353"/>
      <c r="K53" s="428"/>
      <c r="L53" s="428"/>
      <c r="M53" s="428"/>
      <c r="N53" s="428"/>
      <c r="O53" s="428"/>
      <c r="P53" s="428"/>
      <c r="Q53" s="428"/>
      <c r="R53" s="428"/>
      <c r="S53" s="428"/>
      <c r="T53" s="428"/>
      <c r="U53" s="428"/>
      <c r="V53" s="428"/>
      <c r="W53" s="428"/>
      <c r="X53" s="428"/>
      <c r="Y53" s="428"/>
      <c r="Z53" s="428"/>
    </row>
    <row r="54" spans="5:26">
      <c r="E54" s="420" t="s">
        <v>27</v>
      </c>
      <c r="F54" s="539"/>
      <c r="G54" s="427"/>
      <c r="H54" s="424"/>
      <c r="J54" s="353"/>
      <c r="K54" s="367"/>
      <c r="L54" s="112"/>
      <c r="M54" s="402"/>
      <c r="N54" s="367"/>
      <c r="O54" s="367"/>
      <c r="P54" s="367"/>
      <c r="Q54" s="43"/>
      <c r="R54" s="367"/>
      <c r="S54" s="401"/>
      <c r="T54" s="367"/>
      <c r="U54" s="367"/>
      <c r="V54" s="367"/>
      <c r="W54" s="43"/>
      <c r="X54" s="367"/>
      <c r="Y54" s="367"/>
    </row>
    <row r="55" spans="5:26">
      <c r="E55" s="420" t="s">
        <v>57</v>
      </c>
      <c r="F55" s="539"/>
      <c r="G55" s="429"/>
      <c r="H55" s="424"/>
      <c r="J55" s="353"/>
      <c r="K55" s="367"/>
      <c r="L55" s="384" t="s">
        <v>103</v>
      </c>
      <c r="M55" s="391"/>
      <c r="N55" s="401">
        <f>SUM(N44:N54)</f>
        <v>0</v>
      </c>
      <c r="O55" s="401">
        <f>SUM(O44:O54)</f>
        <v>0</v>
      </c>
      <c r="P55" s="401">
        <f>SUM(P44:P54)</f>
        <v>0</v>
      </c>
      <c r="Q55" s="43"/>
      <c r="R55" s="401">
        <f>SUM(R44:R54)</f>
        <v>0</v>
      </c>
      <c r="S55" s="401"/>
      <c r="T55" s="401">
        <f>SUM(T44:T54)</f>
        <v>0</v>
      </c>
      <c r="U55" s="401">
        <f>SUM(U44:U54)</f>
        <v>0</v>
      </c>
      <c r="V55" s="401">
        <f>SUM(V44:V54)</f>
        <v>0</v>
      </c>
      <c r="W55" s="43"/>
      <c r="X55" s="401">
        <f>SUM(X44:X54)</f>
        <v>0</v>
      </c>
      <c r="Y55" s="401">
        <f>SUM(Y44:Y54)</f>
        <v>0</v>
      </c>
    </row>
    <row r="56" spans="5:26">
      <c r="E56" s="420" t="s">
        <v>58</v>
      </c>
      <c r="F56" s="430"/>
      <c r="G56" s="429"/>
      <c r="H56" s="424"/>
      <c r="J56" s="353"/>
      <c r="K56" s="367"/>
      <c r="L56" s="112"/>
      <c r="M56" s="402"/>
      <c r="N56" s="367"/>
      <c r="O56" s="367"/>
      <c r="P56" s="367"/>
      <c r="Q56" s="43"/>
      <c r="R56" s="367"/>
      <c r="S56" s="401"/>
      <c r="T56" s="367"/>
      <c r="U56" s="367"/>
      <c r="V56" s="367"/>
      <c r="W56" s="43"/>
      <c r="X56" s="367"/>
      <c r="Y56" s="367"/>
    </row>
    <row r="57" spans="5:26">
      <c r="E57" s="414" t="s">
        <v>33</v>
      </c>
      <c r="F57" s="555"/>
      <c r="G57" s="650">
        <f>G51-F53-F54-F55</f>
        <v>0</v>
      </c>
      <c r="H57" s="424"/>
      <c r="J57" s="353"/>
      <c r="K57" s="367"/>
      <c r="L57" s="395" t="s">
        <v>72</v>
      </c>
      <c r="M57" s="494"/>
      <c r="N57" s="431">
        <f>N55*$M$57</f>
        <v>0</v>
      </c>
      <c r="O57" s="431">
        <f>O55*$M$57</f>
        <v>0</v>
      </c>
      <c r="P57" s="431">
        <f>P55*$M$57</f>
        <v>0</v>
      </c>
      <c r="Q57" s="43"/>
      <c r="R57" s="431">
        <f>R55*$M$57</f>
        <v>0</v>
      </c>
      <c r="S57" s="401"/>
      <c r="T57" s="431">
        <f>T55*$M$57</f>
        <v>0</v>
      </c>
      <c r="U57" s="431">
        <f>U55*$M$57</f>
        <v>0</v>
      </c>
      <c r="V57" s="431">
        <f>V55*$M$57</f>
        <v>0</v>
      </c>
      <c r="W57" s="43"/>
      <c r="X57" s="431">
        <f>X55*$M$57</f>
        <v>0</v>
      </c>
      <c r="Y57" s="431">
        <f>Y55*$M$57</f>
        <v>0</v>
      </c>
    </row>
    <row r="58" spans="5:26">
      <c r="E58" s="414"/>
      <c r="F58" s="432"/>
      <c r="G58" s="419"/>
      <c r="H58" s="359"/>
      <c r="J58" s="353"/>
      <c r="K58" s="367"/>
      <c r="L58" s="112"/>
      <c r="M58" s="433"/>
      <c r="N58" s="367"/>
      <c r="O58" s="367"/>
      <c r="P58" s="367"/>
      <c r="Q58" s="43"/>
      <c r="R58" s="367"/>
      <c r="S58" s="401"/>
      <c r="T58" s="367"/>
      <c r="U58" s="367"/>
      <c r="V58" s="367"/>
      <c r="W58" s="43"/>
      <c r="X58" s="367"/>
      <c r="Y58" s="367"/>
    </row>
    <row r="59" spans="5:26">
      <c r="E59" s="353" t="s">
        <v>66</v>
      </c>
      <c r="F59" s="651">
        <f>IF(F53=0,0,F53/$G$57)</f>
        <v>0</v>
      </c>
      <c r="G59" s="434"/>
      <c r="H59" s="359"/>
      <c r="J59" s="353"/>
      <c r="K59" s="367"/>
      <c r="L59" s="395" t="s">
        <v>104</v>
      </c>
      <c r="M59" s="112"/>
      <c r="N59" s="435">
        <f>N57+N55</f>
        <v>0</v>
      </c>
      <c r="O59" s="435">
        <f>O57+O55</f>
        <v>0</v>
      </c>
      <c r="P59" s="435">
        <f>P57+P55</f>
        <v>0</v>
      </c>
      <c r="Q59" s="43"/>
      <c r="R59" s="435">
        <f>R57+R55</f>
        <v>0</v>
      </c>
      <c r="S59" s="401"/>
      <c r="T59" s="435">
        <f>T57+T55</f>
        <v>0</v>
      </c>
      <c r="U59" s="435">
        <f>U57+U55</f>
        <v>0</v>
      </c>
      <c r="V59" s="435">
        <f>V57+V55</f>
        <v>0</v>
      </c>
      <c r="W59" s="43"/>
      <c r="X59" s="435">
        <f>X57+X55</f>
        <v>0</v>
      </c>
      <c r="Y59" s="435">
        <f>Y57+Y55</f>
        <v>0</v>
      </c>
    </row>
    <row r="60" spans="5:26">
      <c r="E60" s="353" t="s">
        <v>27</v>
      </c>
      <c r="F60" s="651">
        <f>IF(F54=0,0,F54/$G$57)</f>
        <v>0</v>
      </c>
      <c r="G60" s="434"/>
      <c r="H60" s="359"/>
      <c r="J60" s="353"/>
      <c r="K60" s="367"/>
      <c r="L60" s="79"/>
      <c r="M60" s="112"/>
      <c r="N60" s="112"/>
      <c r="O60" s="112"/>
      <c r="P60" s="112"/>
      <c r="Q60" s="43"/>
      <c r="R60" s="112"/>
      <c r="S60" s="401"/>
      <c r="T60" s="112"/>
      <c r="U60" s="112"/>
      <c r="V60" s="112"/>
      <c r="W60" s="43"/>
      <c r="X60" s="112"/>
      <c r="Y60" s="112"/>
    </row>
    <row r="61" spans="5:26">
      <c r="E61" s="353" t="s">
        <v>107</v>
      </c>
      <c r="F61" s="651">
        <f>IF(F55=0,0,F55/$G$57)</f>
        <v>0</v>
      </c>
      <c r="G61" s="434"/>
      <c r="H61" s="359"/>
      <c r="J61" s="353"/>
      <c r="K61" s="367"/>
      <c r="L61" s="395" t="s">
        <v>119</v>
      </c>
      <c r="M61" s="112"/>
      <c r="N61" s="435">
        <f>N$39*30%+N59</f>
        <v>0</v>
      </c>
      <c r="O61" s="435">
        <f>O$39*30%+O59</f>
        <v>0</v>
      </c>
      <c r="P61" s="435">
        <f>P$39*30%+P59</f>
        <v>0</v>
      </c>
      <c r="Q61" s="43"/>
      <c r="R61" s="435">
        <f>R$39*30%+R59</f>
        <v>0</v>
      </c>
      <c r="S61" s="401"/>
      <c r="T61" s="435">
        <f>T$39*30%+T59</f>
        <v>0</v>
      </c>
      <c r="U61" s="435">
        <f>U$39*30%+U59</f>
        <v>0</v>
      </c>
      <c r="V61" s="435">
        <f>V$39*30%+V59</f>
        <v>0</v>
      </c>
      <c r="W61" s="43"/>
      <c r="X61" s="435">
        <f>X$39*30%+X59</f>
        <v>0</v>
      </c>
      <c r="Y61" s="435">
        <f>Y$39*30%+Y59</f>
        <v>0</v>
      </c>
    </row>
    <row r="62" spans="5:26">
      <c r="E62" s="353" t="s">
        <v>58</v>
      </c>
      <c r="F62" s="436">
        <f>IF(F56=0,0,F56/$G$57)</f>
        <v>0</v>
      </c>
      <c r="G62" s="434"/>
      <c r="H62" s="359"/>
      <c r="J62" s="353"/>
      <c r="K62" s="367"/>
      <c r="L62" s="79"/>
      <c r="M62" s="112"/>
      <c r="N62" s="112"/>
      <c r="O62" s="112"/>
      <c r="P62" s="112"/>
      <c r="Q62" s="43"/>
      <c r="R62" s="112"/>
      <c r="S62" s="401"/>
      <c r="T62" s="112"/>
      <c r="U62" s="112"/>
      <c r="V62" s="112"/>
      <c r="W62" s="43"/>
      <c r="X62" s="112"/>
      <c r="Y62" s="112"/>
    </row>
    <row r="63" spans="5:26">
      <c r="E63" s="384"/>
      <c r="F63" s="443" t="s">
        <v>0</v>
      </c>
      <c r="G63" s="652">
        <f>SUM(F59:F61)</f>
        <v>0</v>
      </c>
      <c r="H63" s="383"/>
      <c r="J63" s="353"/>
      <c r="K63" s="367"/>
      <c r="L63" s="395" t="s">
        <v>46</v>
      </c>
      <c r="M63" s="112"/>
      <c r="N63" s="435">
        <f>N$39*50%+N59</f>
        <v>0</v>
      </c>
      <c r="O63" s="435">
        <f>O$39*50%+O59</f>
        <v>0</v>
      </c>
      <c r="P63" s="435">
        <f>P$39*50%+P59</f>
        <v>0</v>
      </c>
      <c r="Q63" s="43"/>
      <c r="R63" s="435">
        <f>R$39*50%+R59</f>
        <v>0</v>
      </c>
      <c r="S63" s="401"/>
      <c r="T63" s="435">
        <f>T$39*50%+T59</f>
        <v>0</v>
      </c>
      <c r="U63" s="435">
        <f>U$39*50%+U59</f>
        <v>0</v>
      </c>
      <c r="V63" s="435">
        <f>V$39*50%+V59</f>
        <v>0</v>
      </c>
      <c r="W63" s="43"/>
      <c r="X63" s="435">
        <f>X$39*50%+X59</f>
        <v>0</v>
      </c>
      <c r="Y63" s="435">
        <f>Y$39*50%+Y59</f>
        <v>0</v>
      </c>
    </row>
    <row r="64" spans="5:26">
      <c r="K64" s="367"/>
      <c r="L64" s="79"/>
      <c r="M64" s="112"/>
      <c r="N64" s="112"/>
      <c r="O64" s="112"/>
      <c r="P64" s="112"/>
      <c r="Q64" s="43"/>
      <c r="R64" s="112"/>
      <c r="S64" s="112"/>
      <c r="T64" s="112"/>
      <c r="U64" s="112"/>
      <c r="V64" s="112"/>
      <c r="W64" s="43"/>
      <c r="X64" s="112"/>
      <c r="Y64" s="112"/>
    </row>
    <row r="65" spans="5:25">
      <c r="K65" s="367"/>
      <c r="L65" s="395" t="s">
        <v>16</v>
      </c>
      <c r="M65" s="112"/>
      <c r="N65" s="435">
        <f>N$39*150%+N59</f>
        <v>0</v>
      </c>
      <c r="O65" s="435">
        <f>O$39*150%+O59</f>
        <v>0</v>
      </c>
      <c r="P65" s="435">
        <f>P$39*150%+P59</f>
        <v>0</v>
      </c>
      <c r="Q65" s="43"/>
      <c r="R65" s="435">
        <f>R$39*150%+R59</f>
        <v>0</v>
      </c>
      <c r="S65" s="435"/>
      <c r="T65" s="435">
        <f>T$39*150%+T59</f>
        <v>0</v>
      </c>
      <c r="U65" s="435">
        <f>U$39*150%+U59</f>
        <v>0</v>
      </c>
      <c r="V65" s="435">
        <f>V$39*150%+V59</f>
        <v>0</v>
      </c>
      <c r="W65" s="43"/>
      <c r="X65" s="435">
        <f>X$39*150%+X59</f>
        <v>0</v>
      </c>
      <c r="Y65" s="435">
        <f>Y$39*150%+Y59</f>
        <v>0</v>
      </c>
    </row>
    <row r="66" spans="5:25" ht="16" thickBot="1">
      <c r="K66" s="367"/>
      <c r="L66" s="367"/>
      <c r="M66" s="112"/>
      <c r="N66" s="112"/>
      <c r="O66" s="112"/>
      <c r="P66" s="112"/>
      <c r="Q66" s="43"/>
      <c r="R66" s="112"/>
      <c r="S66" s="112"/>
      <c r="T66" s="112"/>
      <c r="U66" s="112"/>
      <c r="V66" s="112"/>
      <c r="W66" s="43"/>
      <c r="X66" s="112"/>
      <c r="Y66" s="112"/>
    </row>
    <row r="67" spans="5:25">
      <c r="E67" s="444"/>
      <c r="F67" s="444"/>
      <c r="G67" s="444"/>
      <c r="H67" s="444"/>
      <c r="I67" s="444"/>
      <c r="J67" s="444"/>
      <c r="K67" s="445"/>
      <c r="L67" s="446"/>
      <c r="M67" s="447"/>
      <c r="N67" s="447"/>
      <c r="O67" s="447"/>
      <c r="P67" s="447"/>
      <c r="Q67" s="447"/>
      <c r="R67" s="447"/>
      <c r="S67" s="447"/>
      <c r="T67" s="447"/>
      <c r="U67" s="447"/>
      <c r="V67" s="447"/>
      <c r="W67" s="43"/>
      <c r="X67" s="112"/>
      <c r="Y67" s="112"/>
    </row>
    <row r="68" spans="5:25" ht="32">
      <c r="G68" s="689"/>
      <c r="H68" s="689"/>
      <c r="I68" s="689"/>
      <c r="J68" s="658"/>
      <c r="K68" s="659"/>
      <c r="L68" s="660" t="s">
        <v>266</v>
      </c>
      <c r="M68" s="659"/>
      <c r="N68" s="661" t="s">
        <v>274</v>
      </c>
      <c r="O68" s="661" t="s">
        <v>299</v>
      </c>
      <c r="P68" s="661" t="s">
        <v>300</v>
      </c>
      <c r="Q68" s="662"/>
      <c r="R68" s="112"/>
      <c r="S68" s="112"/>
      <c r="T68" s="112"/>
      <c r="U68" s="112"/>
      <c r="V68" s="112"/>
      <c r="W68" s="43"/>
      <c r="X68" s="112"/>
      <c r="Y68" s="112"/>
    </row>
    <row r="69" spans="5:25">
      <c r="G69" s="689"/>
      <c r="H69" s="689"/>
      <c r="I69" s="689"/>
      <c r="J69" s="658"/>
      <c r="K69" s="662"/>
      <c r="L69" s="663" t="str">
        <f>'1.0-Contractblad'!D20</f>
        <v>Selecteer cel</v>
      </c>
      <c r="M69" s="662"/>
      <c r="N69" s="664">
        <f>'1.0-Contractblad'!H20</f>
        <v>0</v>
      </c>
      <c r="O69" s="665">
        <f>$N$33</f>
        <v>0</v>
      </c>
      <c r="P69" s="665">
        <f>N69*O69</f>
        <v>0</v>
      </c>
      <c r="Q69" s="658"/>
      <c r="S69" s="112"/>
      <c r="T69" s="112"/>
      <c r="U69" s="112"/>
      <c r="V69" s="112"/>
      <c r="W69" s="43"/>
      <c r="X69" s="112"/>
      <c r="Y69" s="112"/>
    </row>
    <row r="70" spans="5:25">
      <c r="E70" s="353"/>
      <c r="F70" s="353"/>
      <c r="G70" s="690"/>
      <c r="H70" s="691"/>
      <c r="I70" s="691"/>
      <c r="J70" s="666"/>
      <c r="K70" s="662"/>
      <c r="L70" s="663" t="str">
        <f>'1.0-Contractblad'!D22</f>
        <v>Selecteer cel</v>
      </c>
      <c r="M70" s="662"/>
      <c r="N70" s="664">
        <f>'1.0-Contractblad'!H22</f>
        <v>0</v>
      </c>
      <c r="O70" s="665">
        <f>$O$33</f>
        <v>0</v>
      </c>
      <c r="P70" s="665">
        <f t="shared" ref="P70:P75" si="0">N70*O70</f>
        <v>0</v>
      </c>
      <c r="Q70" s="658"/>
      <c r="S70" s="112"/>
      <c r="T70" s="112"/>
      <c r="U70" s="112"/>
      <c r="V70" s="112"/>
      <c r="W70" s="43"/>
      <c r="X70" s="112"/>
      <c r="Y70" s="112"/>
    </row>
    <row r="71" spans="5:25">
      <c r="E71" s="353"/>
      <c r="F71" s="353"/>
      <c r="G71" s="690"/>
      <c r="H71" s="691"/>
      <c r="I71" s="691"/>
      <c r="J71" s="666"/>
      <c r="K71" s="662"/>
      <c r="L71" s="663" t="str">
        <f>'1.0-Contractblad'!D24</f>
        <v>Selecteer cel</v>
      </c>
      <c r="M71" s="662"/>
      <c r="N71" s="664">
        <f>'1.0-Contractblad'!H24</f>
        <v>0</v>
      </c>
      <c r="O71" s="665">
        <f>$P$33</f>
        <v>0</v>
      </c>
      <c r="P71" s="665">
        <f t="shared" si="0"/>
        <v>0</v>
      </c>
      <c r="Q71" s="658"/>
      <c r="S71" s="112"/>
      <c r="T71" s="112"/>
      <c r="U71" s="112"/>
      <c r="V71" s="112"/>
      <c r="W71" s="43"/>
      <c r="X71" s="112"/>
      <c r="Y71" s="112"/>
    </row>
    <row r="72" spans="5:25">
      <c r="E72" s="353"/>
      <c r="F72" s="353"/>
      <c r="G72" s="690"/>
      <c r="H72" s="691"/>
      <c r="I72" s="691"/>
      <c r="J72" s="666"/>
      <c r="K72" s="662"/>
      <c r="L72" s="663">
        <f>'1.0-Contractblad'!D23</f>
        <v>0</v>
      </c>
      <c r="M72" s="662"/>
      <c r="N72" s="664"/>
      <c r="O72" s="665"/>
      <c r="P72" s="665"/>
      <c r="Q72" s="658"/>
      <c r="S72" s="112"/>
      <c r="T72" s="112"/>
      <c r="U72" s="112"/>
      <c r="V72" s="112"/>
      <c r="W72" s="43"/>
      <c r="X72" s="112"/>
      <c r="Y72" s="112"/>
    </row>
    <row r="73" spans="5:25">
      <c r="E73" s="353"/>
      <c r="F73" s="353"/>
      <c r="G73" s="690"/>
      <c r="H73" s="691"/>
      <c r="I73" s="691"/>
      <c r="J73" s="666"/>
      <c r="K73" s="662"/>
      <c r="L73" s="663" t="str">
        <f>'1.0-Contractblad'!D30</f>
        <v>Selecteer cel</v>
      </c>
      <c r="M73" s="662"/>
      <c r="N73" s="664">
        <f>'1.0-Contractblad'!H35</f>
        <v>0</v>
      </c>
      <c r="O73" s="665">
        <f>$T$33</f>
        <v>0</v>
      </c>
      <c r="P73" s="665">
        <f t="shared" si="0"/>
        <v>0</v>
      </c>
      <c r="Q73" s="658"/>
      <c r="S73" s="112"/>
      <c r="T73" s="112"/>
      <c r="U73" s="112"/>
      <c r="V73" s="112"/>
      <c r="W73" s="43"/>
      <c r="X73" s="112"/>
      <c r="Y73" s="112"/>
    </row>
    <row r="74" spans="5:25">
      <c r="E74" s="353"/>
      <c r="F74" s="353"/>
      <c r="G74" s="690"/>
      <c r="H74" s="691"/>
      <c r="I74" s="691"/>
      <c r="J74" s="666"/>
      <c r="K74" s="662"/>
      <c r="L74" s="663" t="str">
        <f>'1.0-Contractblad'!D32</f>
        <v>Selecteer cel</v>
      </c>
      <c r="M74" s="662"/>
      <c r="N74" s="664">
        <f>'1.0-Contractblad'!H37</f>
        <v>0</v>
      </c>
      <c r="O74" s="665">
        <f>$U$33</f>
        <v>0</v>
      </c>
      <c r="P74" s="665">
        <f t="shared" si="0"/>
        <v>0</v>
      </c>
      <c r="Q74" s="658"/>
      <c r="S74" s="112"/>
      <c r="T74" s="112"/>
      <c r="U74" s="112"/>
      <c r="V74" s="112"/>
      <c r="W74" s="43"/>
      <c r="X74" s="112"/>
      <c r="Y74" s="112"/>
    </row>
    <row r="75" spans="5:25">
      <c r="E75" s="353"/>
      <c r="F75" s="353"/>
      <c r="G75" s="690"/>
      <c r="H75" s="691"/>
      <c r="I75" s="691"/>
      <c r="J75" s="666"/>
      <c r="K75" s="662"/>
      <c r="L75" s="663" t="str">
        <f>'1.0-Contractblad'!D34</f>
        <v>Selecteer cel</v>
      </c>
      <c r="M75" s="662"/>
      <c r="N75" s="664">
        <f>'1.0-Contractblad'!H39</f>
        <v>0</v>
      </c>
      <c r="O75" s="665">
        <f>$V$33</f>
        <v>0</v>
      </c>
      <c r="P75" s="665">
        <f t="shared" si="0"/>
        <v>0</v>
      </c>
      <c r="Q75" s="658"/>
      <c r="S75" s="112"/>
      <c r="T75" s="112"/>
      <c r="U75" s="112"/>
      <c r="V75" s="112"/>
      <c r="W75" s="43"/>
      <c r="X75" s="112"/>
      <c r="Y75" s="112"/>
    </row>
    <row r="76" spans="5:25">
      <c r="E76" s="353"/>
      <c r="F76" s="353"/>
      <c r="G76" s="690"/>
      <c r="H76" s="691"/>
      <c r="I76" s="691"/>
      <c r="J76" s="666"/>
      <c r="K76" s="662"/>
      <c r="L76" s="658"/>
      <c r="M76" s="662"/>
      <c r="N76" s="667">
        <f>SUM(N69:N75)</f>
        <v>0</v>
      </c>
      <c r="O76" s="662"/>
      <c r="P76" s="668">
        <f>SUM(P69:P75)</f>
        <v>0</v>
      </c>
      <c r="Q76" s="658"/>
      <c r="S76" s="112"/>
      <c r="T76" s="112"/>
      <c r="U76" s="112"/>
      <c r="V76" s="112"/>
      <c r="W76" s="43"/>
      <c r="X76" s="112"/>
      <c r="Y76" s="112"/>
    </row>
    <row r="77" spans="5:25">
      <c r="E77" s="353"/>
      <c r="F77" s="353"/>
      <c r="G77" s="690"/>
      <c r="H77" s="691"/>
      <c r="I77" s="691"/>
      <c r="J77" s="666"/>
      <c r="K77" s="662"/>
      <c r="L77" s="662"/>
      <c r="M77" s="662"/>
      <c r="N77" s="662"/>
      <c r="O77" s="662"/>
      <c r="P77" s="662"/>
      <c r="Q77" s="658"/>
      <c r="S77" s="112"/>
      <c r="T77" s="112"/>
      <c r="U77" s="112"/>
      <c r="V77" s="112"/>
      <c r="W77" s="43"/>
      <c r="X77" s="112"/>
      <c r="Y77" s="112"/>
    </row>
    <row r="78" spans="5:25">
      <c r="F78" s="437"/>
      <c r="G78" s="689"/>
      <c r="H78" s="689"/>
      <c r="I78" s="689"/>
      <c r="J78" s="658"/>
      <c r="K78" s="662"/>
      <c r="L78" s="662"/>
      <c r="M78" s="669"/>
      <c r="N78" s="670" t="s">
        <v>309</v>
      </c>
      <c r="O78" s="671">
        <f>IF(P76=0,0,P76/N76)</f>
        <v>0</v>
      </c>
      <c r="P78" s="662"/>
      <c r="Q78" s="662"/>
      <c r="R78" s="112"/>
      <c r="S78" s="112"/>
      <c r="T78" s="112"/>
      <c r="U78" s="112"/>
      <c r="V78" s="112"/>
      <c r="W78" s="43"/>
      <c r="X78" s="112"/>
      <c r="Y78" s="112"/>
    </row>
    <row r="79" spans="5:25">
      <c r="F79" s="437"/>
      <c r="G79" s="689"/>
      <c r="H79" s="689"/>
      <c r="I79" s="689"/>
      <c r="J79" s="658"/>
      <c r="K79" s="662"/>
      <c r="L79" s="662"/>
      <c r="M79" s="669"/>
      <c r="N79" s="670"/>
      <c r="O79" s="671"/>
      <c r="P79" s="662"/>
      <c r="Q79" s="662"/>
      <c r="R79" s="112"/>
      <c r="S79" s="112"/>
      <c r="T79" s="112"/>
      <c r="U79" s="112"/>
      <c r="V79" s="112"/>
      <c r="W79" s="43"/>
      <c r="X79" s="112"/>
      <c r="Y79" s="112"/>
    </row>
    <row r="80" spans="5:25">
      <c r="F80" s="437"/>
      <c r="U80" s="112"/>
      <c r="V80" s="112"/>
      <c r="W80" s="43"/>
      <c r="X80" s="112"/>
      <c r="Y80" s="112"/>
    </row>
    <row r="81" spans="5:25" hidden="1">
      <c r="F81" s="437"/>
      <c r="K81" s="438" t="s">
        <v>151</v>
      </c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43"/>
      <c r="X81" s="112"/>
      <c r="Y81" s="112"/>
    </row>
    <row r="82" spans="5:25" hidden="1">
      <c r="F82" s="437"/>
      <c r="K82" s="350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43"/>
      <c r="X82" s="112"/>
      <c r="Y82" s="112"/>
    </row>
    <row r="83" spans="5:25" hidden="1">
      <c r="E83" s="348" t="s">
        <v>247</v>
      </c>
      <c r="K83" s="438" t="s">
        <v>175</v>
      </c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43"/>
      <c r="X83" s="112"/>
      <c r="Y83" s="112"/>
    </row>
    <row r="84" spans="5:25" hidden="1">
      <c r="E84" s="348" t="s">
        <v>248</v>
      </c>
      <c r="F84" s="348">
        <v>1</v>
      </c>
      <c r="G84" s="439">
        <v>6.3500000000000001E-2</v>
      </c>
      <c r="K84" s="438" t="s">
        <v>176</v>
      </c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43"/>
      <c r="X84" s="112"/>
      <c r="Y84" s="112"/>
    </row>
    <row r="85" spans="5:25" hidden="1">
      <c r="E85" s="348" t="s">
        <v>249</v>
      </c>
      <c r="F85" s="348">
        <v>2</v>
      </c>
      <c r="G85" s="439">
        <v>7.5800000000000006E-2</v>
      </c>
      <c r="K85" s="438" t="s">
        <v>177</v>
      </c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43"/>
      <c r="X85" s="112"/>
      <c r="Y85" s="112"/>
    </row>
    <row r="86" spans="5:25" hidden="1">
      <c r="F86" s="437"/>
      <c r="K86" s="438" t="s">
        <v>178</v>
      </c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43"/>
      <c r="X86" s="112"/>
      <c r="Y86" s="112"/>
    </row>
    <row r="87" spans="5:25" hidden="1">
      <c r="F87" s="437"/>
      <c r="K87" s="438" t="s">
        <v>179</v>
      </c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43"/>
      <c r="X87" s="112"/>
      <c r="Y87" s="112"/>
    </row>
    <row r="88" spans="5:25" hidden="1">
      <c r="F88" s="437"/>
      <c r="K88" s="438" t="s">
        <v>180</v>
      </c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43"/>
      <c r="X88" s="112"/>
      <c r="Y88" s="112"/>
    </row>
    <row r="89" spans="5:25" hidden="1">
      <c r="K89" s="438" t="s">
        <v>181</v>
      </c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43"/>
      <c r="X89" s="112"/>
      <c r="Y89" s="112"/>
    </row>
    <row r="90" spans="5:25" hidden="1">
      <c r="K90" s="438" t="s">
        <v>182</v>
      </c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43"/>
      <c r="X90" s="112"/>
      <c r="Y90" s="112"/>
    </row>
    <row r="91" spans="5:25" hidden="1">
      <c r="K91" s="438" t="s">
        <v>183</v>
      </c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43"/>
      <c r="X91" s="112"/>
      <c r="Y91" s="112"/>
    </row>
    <row r="92" spans="5:25" hidden="1">
      <c r="K92" s="438" t="s">
        <v>184</v>
      </c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43"/>
      <c r="X92" s="112"/>
      <c r="Y92" s="112"/>
    </row>
    <row r="93" spans="5:25" hidden="1">
      <c r="K93" s="438" t="s">
        <v>185</v>
      </c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43"/>
      <c r="X93" s="112"/>
      <c r="Y93" s="112"/>
    </row>
    <row r="94" spans="5:25" hidden="1">
      <c r="K94" s="438" t="s">
        <v>186</v>
      </c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43"/>
      <c r="X94" s="112"/>
      <c r="Y94" s="112"/>
    </row>
    <row r="95" spans="5:25" hidden="1">
      <c r="K95" s="438" t="s">
        <v>187</v>
      </c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43"/>
      <c r="X95" s="112"/>
      <c r="Y95" s="112"/>
    </row>
    <row r="96" spans="5:25" hidden="1">
      <c r="K96" s="438" t="s">
        <v>188</v>
      </c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43"/>
      <c r="X96" s="112"/>
      <c r="Y96" s="112"/>
    </row>
    <row r="97" spans="11:25" hidden="1">
      <c r="K97" s="438" t="s">
        <v>189</v>
      </c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43"/>
      <c r="X97" s="112"/>
      <c r="Y97" s="112"/>
    </row>
    <row r="98" spans="11:25" hidden="1">
      <c r="K98" s="438" t="s">
        <v>190</v>
      </c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43"/>
      <c r="X98" s="112"/>
      <c r="Y98" s="112"/>
    </row>
    <row r="99" spans="11:25" hidden="1">
      <c r="K99" s="438" t="s">
        <v>191</v>
      </c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43"/>
      <c r="X99" s="112"/>
      <c r="Y99" s="112"/>
    </row>
    <row r="100" spans="11:25" hidden="1">
      <c r="K100" s="438" t="s">
        <v>192</v>
      </c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43"/>
      <c r="X100" s="112"/>
      <c r="Y100" s="112"/>
    </row>
    <row r="101" spans="11:25" hidden="1">
      <c r="K101" s="438" t="s">
        <v>168</v>
      </c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43"/>
      <c r="X101" s="112"/>
      <c r="Y101" s="112"/>
    </row>
    <row r="102" spans="11:25" hidden="1">
      <c r="K102" s="438" t="s">
        <v>171</v>
      </c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43"/>
      <c r="X102" s="112"/>
      <c r="Y102" s="112"/>
    </row>
    <row r="103" spans="11:25" hidden="1">
      <c r="K103" s="438" t="s">
        <v>172</v>
      </c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43"/>
      <c r="X103" s="112"/>
      <c r="Y103" s="112"/>
    </row>
    <row r="104" spans="11:25" hidden="1">
      <c r="K104" s="438" t="s">
        <v>173</v>
      </c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43"/>
      <c r="X104" s="112"/>
      <c r="Y104" s="112"/>
    </row>
    <row r="105" spans="11:25" hidden="1">
      <c r="K105" s="438" t="s">
        <v>174</v>
      </c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43"/>
      <c r="X105" s="112"/>
      <c r="Y105" s="112"/>
    </row>
    <row r="106" spans="11:25" hidden="1">
      <c r="K106" s="438" t="s">
        <v>169</v>
      </c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43"/>
      <c r="X106" s="112"/>
      <c r="Y106" s="112"/>
    </row>
    <row r="107" spans="11:25" hidden="1">
      <c r="K107" s="438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43"/>
      <c r="X107" s="112"/>
      <c r="Y107" s="112"/>
    </row>
    <row r="108" spans="11:25" hidden="1">
      <c r="K108" s="438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43"/>
      <c r="X108" s="112"/>
      <c r="Y108" s="112"/>
    </row>
    <row r="109" spans="11:25" hidden="1">
      <c r="K109" s="438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43"/>
      <c r="X109" s="112"/>
      <c r="Y109" s="112"/>
    </row>
    <row r="110" spans="11:25" hidden="1">
      <c r="K110" s="438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43"/>
      <c r="X110" s="112"/>
      <c r="Y110" s="112"/>
    </row>
    <row r="111" spans="11:25" hidden="1">
      <c r="K111" s="438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43"/>
      <c r="X111" s="112"/>
      <c r="Y111" s="112"/>
    </row>
    <row r="112" spans="11:25" hidden="1">
      <c r="K112" s="438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43"/>
      <c r="X112" s="112"/>
      <c r="Y112" s="112"/>
    </row>
    <row r="113" spans="11:25" hidden="1">
      <c r="K113" s="438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43"/>
      <c r="X113" s="112"/>
      <c r="Y113" s="112"/>
    </row>
    <row r="114" spans="11:25" hidden="1">
      <c r="K114" s="438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43"/>
      <c r="X114" s="112"/>
      <c r="Y114" s="112"/>
    </row>
    <row r="115" spans="11:25" hidden="1">
      <c r="K115" s="438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43"/>
      <c r="X115" s="112"/>
      <c r="Y115" s="112"/>
    </row>
    <row r="116" spans="11:25" hidden="1">
      <c r="K116" s="438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43"/>
      <c r="X116" s="112"/>
      <c r="Y116" s="112"/>
    </row>
    <row r="117" spans="11:25" hidden="1">
      <c r="K117" s="438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43"/>
      <c r="X117" s="112"/>
      <c r="Y117" s="112"/>
    </row>
    <row r="118" spans="11:25" hidden="1">
      <c r="K118" s="438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43"/>
      <c r="X118" s="112"/>
      <c r="Y118" s="112"/>
    </row>
    <row r="119" spans="11:25" hidden="1">
      <c r="K119" s="438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43"/>
      <c r="X119" s="112"/>
      <c r="Y119" s="112"/>
    </row>
    <row r="120" spans="11:25" hidden="1">
      <c r="K120" s="438" t="s">
        <v>170</v>
      </c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43"/>
      <c r="X120" s="112"/>
      <c r="Y120" s="112"/>
    </row>
    <row r="121" spans="11:25" hidden="1">
      <c r="K121" s="440">
        <v>1</v>
      </c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43"/>
      <c r="X121" s="112"/>
      <c r="Y121" s="112"/>
    </row>
    <row r="122" spans="11:25" hidden="1">
      <c r="K122" s="438">
        <v>2</v>
      </c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43"/>
      <c r="X122" s="112"/>
      <c r="Y122" s="112"/>
    </row>
    <row r="123" spans="11:25" hidden="1">
      <c r="K123" s="438">
        <v>3</v>
      </c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43"/>
      <c r="X123" s="112"/>
      <c r="Y123" s="112"/>
    </row>
    <row r="124" spans="11:25" hidden="1">
      <c r="K124" s="438">
        <v>4</v>
      </c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43"/>
      <c r="X124" s="112"/>
      <c r="Y124" s="112"/>
    </row>
    <row r="125" spans="11:25" hidden="1">
      <c r="K125" s="438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43"/>
      <c r="X125" s="112"/>
      <c r="Y125" s="112"/>
    </row>
    <row r="126" spans="11:25" hidden="1">
      <c r="K126" s="438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43"/>
      <c r="X126" s="112"/>
      <c r="Y126" s="112"/>
    </row>
    <row r="127" spans="11:25" hidden="1">
      <c r="K127" s="438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43"/>
      <c r="X127" s="112"/>
      <c r="Y127" s="112"/>
    </row>
    <row r="128" spans="11:25" hidden="1">
      <c r="K128" s="438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43"/>
      <c r="X128" s="112"/>
      <c r="Y128" s="112"/>
    </row>
    <row r="129" spans="11:25" hidden="1">
      <c r="K129" s="438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43"/>
      <c r="X129" s="112"/>
      <c r="Y129" s="112"/>
    </row>
    <row r="130" spans="11:25" hidden="1">
      <c r="K130" s="438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43"/>
      <c r="X130" s="112"/>
      <c r="Y130" s="112"/>
    </row>
    <row r="131" spans="11:25" hidden="1">
      <c r="K131" s="438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43"/>
      <c r="X131" s="112"/>
      <c r="Y131" s="112"/>
    </row>
    <row r="132" spans="11:25" hidden="1">
      <c r="K132" s="438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43"/>
      <c r="X132" s="112"/>
      <c r="Y132" s="112"/>
    </row>
    <row r="133" spans="11:25" hidden="1">
      <c r="K133" s="438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43"/>
      <c r="X133" s="112"/>
      <c r="Y133" s="112"/>
    </row>
    <row r="134" spans="11:25" hidden="1">
      <c r="K134" s="438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43"/>
      <c r="X134" s="112"/>
      <c r="Y134" s="112"/>
    </row>
    <row r="135" spans="11:25" hidden="1">
      <c r="K135" s="438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43"/>
      <c r="X135" s="112"/>
      <c r="Y135" s="112"/>
    </row>
    <row r="136" spans="11:25" hidden="1">
      <c r="K136" s="438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43"/>
      <c r="X136" s="112"/>
      <c r="Y136" s="112"/>
    </row>
    <row r="137" spans="11:25" hidden="1">
      <c r="K137" s="438"/>
      <c r="L137" s="432"/>
      <c r="M137" s="112"/>
      <c r="N137" s="112"/>
      <c r="O137" s="112"/>
      <c r="P137" s="112"/>
      <c r="W137" s="43"/>
    </row>
    <row r="138" spans="11:25" hidden="1">
      <c r="K138" s="438"/>
      <c r="L138" s="432"/>
      <c r="M138" s="112"/>
      <c r="N138" s="112"/>
      <c r="O138" s="112"/>
      <c r="P138" s="112"/>
      <c r="W138" s="43"/>
    </row>
    <row r="139" spans="11:25" hidden="1">
      <c r="K139" s="438"/>
      <c r="L139" s="432"/>
      <c r="M139" s="112"/>
      <c r="N139" s="112"/>
      <c r="O139" s="112"/>
      <c r="P139" s="112"/>
      <c r="W139" s="43"/>
    </row>
    <row r="140" spans="11:25" hidden="1">
      <c r="K140" s="438"/>
      <c r="L140" s="432"/>
      <c r="M140" s="112"/>
      <c r="N140" s="112"/>
      <c r="O140" s="112"/>
      <c r="P140" s="112"/>
      <c r="W140" s="43"/>
    </row>
    <row r="141" spans="11:25" hidden="1">
      <c r="K141" s="438"/>
      <c r="L141" s="432"/>
      <c r="M141" s="112"/>
      <c r="N141" s="112"/>
      <c r="O141" s="112"/>
      <c r="P141" s="112"/>
      <c r="W141" s="43"/>
    </row>
    <row r="142" spans="11:25" hidden="1">
      <c r="K142" s="438"/>
      <c r="L142" s="432"/>
      <c r="M142" s="112"/>
      <c r="N142" s="112"/>
      <c r="O142" s="112"/>
      <c r="P142" s="112"/>
    </row>
    <row r="143" spans="11:25" hidden="1">
      <c r="K143" s="438"/>
      <c r="L143" s="432"/>
      <c r="M143" s="112"/>
      <c r="N143" s="112"/>
      <c r="O143" s="112"/>
      <c r="P143" s="112"/>
    </row>
    <row r="144" spans="11:25" hidden="1">
      <c r="K144" s="438"/>
      <c r="L144" s="432"/>
      <c r="M144" s="112"/>
      <c r="N144" s="112"/>
      <c r="O144" s="112"/>
      <c r="P144" s="112"/>
    </row>
    <row r="145" spans="11:16" hidden="1">
      <c r="K145" s="438"/>
      <c r="L145" s="432"/>
      <c r="M145" s="112"/>
      <c r="N145" s="112"/>
      <c r="O145" s="112"/>
      <c r="P145" s="112"/>
    </row>
    <row r="146" spans="11:16" hidden="1">
      <c r="K146" s="438"/>
      <c r="L146" s="432"/>
      <c r="M146" s="112"/>
      <c r="N146" s="112"/>
      <c r="O146" s="112"/>
      <c r="P146" s="112"/>
    </row>
    <row r="147" spans="11:16" hidden="1">
      <c r="K147" s="438"/>
      <c r="L147" s="432"/>
      <c r="M147" s="112"/>
      <c r="N147" s="112"/>
      <c r="O147" s="112"/>
      <c r="P147" s="112"/>
    </row>
    <row r="148" spans="11:16" hidden="1">
      <c r="K148" s="438"/>
      <c r="L148" s="432"/>
      <c r="M148" s="112"/>
      <c r="N148" s="112"/>
      <c r="O148" s="112"/>
      <c r="P148" s="112"/>
    </row>
    <row r="149" spans="11:16" hidden="1">
      <c r="K149" s="438"/>
      <c r="L149" s="432"/>
      <c r="M149" s="112"/>
      <c r="N149" s="112"/>
      <c r="O149" s="112"/>
      <c r="P149" s="112"/>
    </row>
    <row r="150" spans="11:16" hidden="1">
      <c r="K150" s="438"/>
      <c r="L150" s="432"/>
      <c r="M150" s="112"/>
      <c r="N150" s="112"/>
      <c r="O150" s="112"/>
      <c r="P150" s="112"/>
    </row>
    <row r="151" spans="11:16" hidden="1">
      <c r="K151" s="438"/>
      <c r="L151" s="432"/>
      <c r="M151" s="112"/>
      <c r="N151" s="112"/>
      <c r="O151" s="112"/>
      <c r="P151" s="112"/>
    </row>
    <row r="152" spans="11:16" hidden="1">
      <c r="N152" s="438"/>
    </row>
  </sheetData>
  <dataConsolidate/>
  <mergeCells count="7">
    <mergeCell ref="X11:Y11"/>
    <mergeCell ref="N11:P11"/>
    <mergeCell ref="B24:C27"/>
    <mergeCell ref="N6:O9"/>
    <mergeCell ref="T6:U9"/>
    <mergeCell ref="F10:G10"/>
    <mergeCell ref="T11:V11"/>
  </mergeCells>
  <conditionalFormatting sqref="F39">
    <cfRule type="expression" dxfId="104" priority="432">
      <formula>"D40=&gt;0"</formula>
    </cfRule>
  </conditionalFormatting>
  <conditionalFormatting sqref="F49:F50">
    <cfRule type="notContainsBlanks" dxfId="103" priority="3">
      <formula>LEN(TRIM(F49))&gt;0</formula>
    </cfRule>
  </conditionalFormatting>
  <conditionalFormatting sqref="F53:F55">
    <cfRule type="notContainsBlanks" dxfId="102" priority="26">
      <formula>LEN(TRIM(F53))&gt;0</formula>
    </cfRule>
  </conditionalFormatting>
  <conditionalFormatting sqref="F59:F61">
    <cfRule type="cellIs" dxfId="101" priority="419" operator="greaterThan">
      <formula>0</formula>
    </cfRule>
  </conditionalFormatting>
  <conditionalFormatting sqref="G19:G21">
    <cfRule type="notContainsBlanks" dxfId="100" priority="1">
      <formula>LEN(TRIM(G19))&gt;0</formula>
    </cfRule>
  </conditionalFormatting>
  <conditionalFormatting sqref="M57">
    <cfRule type="cellIs" dxfId="99" priority="82" operator="greaterThan">
      <formula>0</formula>
    </cfRule>
  </conditionalFormatting>
  <conditionalFormatting sqref="M27:P27">
    <cfRule type="cellIs" dxfId="98" priority="147" operator="greaterThan">
      <formula>0</formula>
    </cfRule>
  </conditionalFormatting>
  <conditionalFormatting sqref="M33:P33">
    <cfRule type="cellIs" dxfId="97" priority="344" operator="greaterThan">
      <formula>0</formula>
    </cfRule>
  </conditionalFormatting>
  <conditionalFormatting sqref="N17:P17">
    <cfRule type="cellIs" dxfId="96" priority="5" operator="greaterThan">
      <formula>0</formula>
    </cfRule>
  </conditionalFormatting>
  <conditionalFormatting sqref="N21:P23">
    <cfRule type="cellIs" dxfId="95" priority="56" operator="greaterThan">
      <formula>0</formula>
    </cfRule>
  </conditionalFormatting>
  <conditionalFormatting sqref="N24:P25">
    <cfRule type="cellIs" dxfId="94" priority="156" operator="greaterThan">
      <formula>0</formula>
    </cfRule>
  </conditionalFormatting>
  <conditionalFormatting sqref="N29:P29 N31:P31 N34:P34 N36:P36 N38:P39 N57:P57 N59:P65">
    <cfRule type="cellIs" dxfId="93" priority="398" operator="greaterThan">
      <formula>0</formula>
    </cfRule>
  </conditionalFormatting>
  <conditionalFormatting sqref="N41:P42">
    <cfRule type="cellIs" dxfId="92" priority="14" operator="greaterThan">
      <formula>0</formula>
    </cfRule>
  </conditionalFormatting>
  <conditionalFormatting sqref="N44:P44">
    <cfRule type="cellIs" dxfId="91" priority="23" operator="greaterThan">
      <formula>0</formula>
    </cfRule>
  </conditionalFormatting>
  <conditionalFormatting sqref="N46:P52">
    <cfRule type="cellIs" dxfId="90" priority="13" operator="greaterThan">
      <formula>0</formula>
    </cfRule>
  </conditionalFormatting>
  <conditionalFormatting sqref="N55:P55">
    <cfRule type="cellIs" dxfId="89" priority="356" operator="greaterThan">
      <formula>0</formula>
    </cfRule>
  </conditionalFormatting>
  <conditionalFormatting sqref="R17">
    <cfRule type="cellIs" dxfId="88" priority="9" operator="greaterThan">
      <formula>0</formula>
    </cfRule>
  </conditionalFormatting>
  <conditionalFormatting sqref="R21:R23">
    <cfRule type="cellIs" dxfId="87" priority="304" operator="greaterThan">
      <formula>0</formula>
    </cfRule>
  </conditionalFormatting>
  <conditionalFormatting sqref="R24">
    <cfRule type="cellIs" dxfId="86" priority="154" operator="greaterThan">
      <formula>0</formula>
    </cfRule>
  </conditionalFormatting>
  <conditionalFormatting sqref="R41:R42">
    <cfRule type="cellIs" dxfId="85" priority="19" operator="greaterThan">
      <formula>0</formula>
    </cfRule>
  </conditionalFormatting>
  <conditionalFormatting sqref="R44">
    <cfRule type="cellIs" dxfId="84" priority="22" operator="greaterThan">
      <formula>0</formula>
    </cfRule>
  </conditionalFormatting>
  <conditionalFormatting sqref="R46:R52">
    <cfRule type="cellIs" dxfId="83" priority="15" operator="greaterThan">
      <formula>0</formula>
    </cfRule>
  </conditionalFormatting>
  <conditionalFormatting sqref="R55">
    <cfRule type="cellIs" dxfId="82" priority="354" operator="greaterThan">
      <formula>0</formula>
    </cfRule>
  </conditionalFormatting>
  <conditionalFormatting sqref="R27:V27">
    <cfRule type="cellIs" dxfId="81" priority="142" operator="greaterThan">
      <formula>0</formula>
    </cfRule>
  </conditionalFormatting>
  <conditionalFormatting sqref="R29:V29 R31:V31 R36:V36 R38:V39 T57:V57 T59:V65">
    <cfRule type="cellIs" dxfId="80" priority="391" operator="greaterThan">
      <formula>0</formula>
    </cfRule>
  </conditionalFormatting>
  <conditionalFormatting sqref="R33:V34">
    <cfRule type="cellIs" dxfId="79" priority="339" operator="greaterThan">
      <formula>0</formula>
    </cfRule>
  </conditionalFormatting>
  <conditionalFormatting sqref="S40:S52">
    <cfRule type="cellIs" dxfId="78" priority="16" operator="greaterThan">
      <formula>0</formula>
    </cfRule>
  </conditionalFormatting>
  <conditionalFormatting sqref="S54:S63 R57 R59:R63 R64:S65">
    <cfRule type="cellIs" dxfId="77" priority="396" operator="greaterThan">
      <formula>0</formula>
    </cfRule>
  </conditionalFormatting>
  <conditionalFormatting sqref="T17:V17">
    <cfRule type="cellIs" dxfId="76" priority="7" operator="greaterThan">
      <formula>0</formula>
    </cfRule>
  </conditionalFormatting>
  <conditionalFormatting sqref="T21:V23">
    <cfRule type="cellIs" dxfId="75" priority="51" operator="greaterThan">
      <formula>0</formula>
    </cfRule>
  </conditionalFormatting>
  <conditionalFormatting sqref="T24:V24">
    <cfRule type="cellIs" dxfId="74" priority="151" operator="greaterThan">
      <formula>0</formula>
    </cfRule>
  </conditionalFormatting>
  <conditionalFormatting sqref="T42:V42">
    <cfRule type="cellIs" dxfId="73" priority="10" operator="greaterThan">
      <formula>0</formula>
    </cfRule>
  </conditionalFormatting>
  <conditionalFormatting sqref="T44:V44">
    <cfRule type="cellIs" dxfId="72" priority="12" operator="greaterThan">
      <formula>0</formula>
    </cfRule>
  </conditionalFormatting>
  <conditionalFormatting sqref="T46:V52">
    <cfRule type="cellIs" dxfId="71" priority="11" operator="greaterThan">
      <formula>0</formula>
    </cfRule>
  </conditionalFormatting>
  <conditionalFormatting sqref="T55:V55">
    <cfRule type="cellIs" dxfId="70" priority="351" operator="greaterThan">
      <formula>0</formula>
    </cfRule>
  </conditionalFormatting>
  <conditionalFormatting sqref="X17:Y17">
    <cfRule type="cellIs" dxfId="69" priority="112" operator="greaterThan">
      <formula>0</formula>
    </cfRule>
  </conditionalFormatting>
  <conditionalFormatting sqref="X21:Y23">
    <cfRule type="cellIs" dxfId="68" priority="386" operator="greaterThan">
      <formula>0</formula>
    </cfRule>
  </conditionalFormatting>
  <conditionalFormatting sqref="X24:Y24">
    <cfRule type="cellIs" dxfId="67" priority="149" operator="greaterThan">
      <formula>0</formula>
    </cfRule>
  </conditionalFormatting>
  <conditionalFormatting sqref="X27:Y27">
    <cfRule type="cellIs" dxfId="66" priority="140" operator="greaterThan">
      <formula>0</formula>
    </cfRule>
  </conditionalFormatting>
  <conditionalFormatting sqref="X29:Y29 X31:Y31 X36:Y36 X38:Y39 X44:Y44 X57:Y57 X59:Y65">
    <cfRule type="cellIs" dxfId="65" priority="387" operator="greaterThan">
      <formula>0</formula>
    </cfRule>
  </conditionalFormatting>
  <conditionalFormatting sqref="X33:Y34">
    <cfRule type="cellIs" dxfId="64" priority="337" operator="greaterThan">
      <formula>0</formula>
    </cfRule>
  </conditionalFormatting>
  <conditionalFormatting sqref="X42:Y42">
    <cfRule type="cellIs" dxfId="63" priority="238" operator="greaterThan">
      <formula>0</formula>
    </cfRule>
  </conditionalFormatting>
  <conditionalFormatting sqref="X46:Y52">
    <cfRule type="cellIs" dxfId="62" priority="227" operator="greaterThan">
      <formula>0</formula>
    </cfRule>
  </conditionalFormatting>
  <conditionalFormatting sqref="X55:Y55">
    <cfRule type="cellIs" dxfId="61" priority="349" operator="greaterThan">
      <formula>0</formula>
    </cfRule>
  </conditionalFormatting>
  <dataValidations count="4">
    <dataValidation type="list" allowBlank="1" showInputMessage="1" showErrorMessage="1" promptTitle="Selecteer" prompt="Selecteer uit de lijst een categorie schoonmaak _x000d_medewerker" sqref="R13" xr:uid="{C3BC93C8-E7A5-9C4B-AD69-7A34A1FA6C4C}">
      <formula1>$K$78:$K$117</formula1>
    </dataValidation>
    <dataValidation type="list" allowBlank="1" showInputMessage="1" showErrorMessage="1" promptTitle="Selecteer" prompt="Selecteer uit de lijst een categorie schoonmaak _x000d_medewerker" sqref="X13:Y13 N13:P13 T13:V13" xr:uid="{A8B15222-0217-4C4E-A996-690095EC3972}">
      <formula1>$K$81:$K$118</formula1>
    </dataValidation>
    <dataValidation type="list" allowBlank="1" showInputMessage="1" showErrorMessage="1" sqref="X15:Y15 N15:P15 R15 T15:V15" xr:uid="{302E3468-44AF-7541-9FB9-1A041EE5250D}">
      <formula1>$K$120:$K$124</formula1>
    </dataValidation>
    <dataValidation type="list" allowBlank="1" showInputMessage="1" showErrorMessage="1" sqref="E25" xr:uid="{9944B22C-858C-8B4D-B057-12389A3C855C}">
      <formula1>$E$83:$E$85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0" orientation="landscape" r:id="rId1"/>
  <headerFooter>
    <oddHeader>&amp;L&amp;C&amp;R</oddHeader>
    <oddFooter>&amp;L&amp;"Verdana,Standaard"&amp;K000000&amp;F-&amp;A&amp;R&amp;"Verdana,Standaard"&amp;K000000printversie &amp;D</oddFooter>
  </headerFooter>
  <legacyDrawing r:id="rId2"/>
  <picture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9c092e-655e-4176-8001-4045774c47b3" xsi:nil="true"/>
    <lcf76f155ced4ddcb4097134ff3c332f xmlns="51e7898e-f1d4-48c3-8bb8-93fe52ff9a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962C7A71FF2447AC4E8207F923CF77" ma:contentTypeVersion="16" ma:contentTypeDescription="Een nieuw document maken." ma:contentTypeScope="" ma:versionID="7c257e767b408fb822fb9585d352a0f7">
  <xsd:schema xmlns:xsd="http://www.w3.org/2001/XMLSchema" xmlns:xs="http://www.w3.org/2001/XMLSchema" xmlns:p="http://schemas.microsoft.com/office/2006/metadata/properties" xmlns:ns2="51e7898e-f1d4-48c3-8bb8-93fe52ff9aa9" xmlns:ns3="a49c092e-655e-4176-8001-4045774c47b3" targetNamespace="http://schemas.microsoft.com/office/2006/metadata/properties" ma:root="true" ma:fieldsID="16fb719ae1c48344ea24b866777299ab" ns2:_="" ns3:_="">
    <xsd:import namespace="51e7898e-f1d4-48c3-8bb8-93fe52ff9aa9"/>
    <xsd:import namespace="a49c092e-655e-4176-8001-4045774c47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7898e-f1d4-48c3-8bb8-93fe52ff9a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f8e3434c-eee6-47b1-90ba-652b38d475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9c092e-655e-4176-8001-4045774c47b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b665ead-cb42-4d3d-a102-f57c6e36772b}" ma:internalName="TaxCatchAll" ma:showField="CatchAllData" ma:web="a49c092e-655e-4176-8001-4045774c47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8E646B-D496-4C1F-A0CB-462FB608A9AD}">
  <ds:schemaRefs>
    <ds:schemaRef ds:uri="http://schemas.microsoft.com/office/2006/metadata/properties"/>
    <ds:schemaRef ds:uri="http://schemas.microsoft.com/office/infopath/2007/PartnerControls"/>
    <ds:schemaRef ds:uri="a49c092e-655e-4176-8001-4045774c47b3"/>
    <ds:schemaRef ds:uri="51e7898e-f1d4-48c3-8bb8-93fe52ff9aa9"/>
  </ds:schemaRefs>
</ds:datastoreItem>
</file>

<file path=customXml/itemProps2.xml><?xml version="1.0" encoding="utf-8"?>
<ds:datastoreItem xmlns:ds="http://schemas.openxmlformats.org/officeDocument/2006/customXml" ds:itemID="{A75FB847-4A13-4773-8A83-37D7D557E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e7898e-f1d4-48c3-8bb8-93fe52ff9aa9"/>
    <ds:schemaRef ds:uri="a49c092e-655e-4176-8001-4045774c47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5E149F-8D98-4B00-87D1-1C5610A6DF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54</vt:i4>
      </vt:variant>
    </vt:vector>
  </HeadingPairs>
  <TitlesOfParts>
    <vt:vector size="68" baseType="lpstr">
      <vt:lpstr>Toelichting Calculatiemodel</vt:lpstr>
      <vt:lpstr>Voorblad</vt:lpstr>
      <vt:lpstr>1.0-Contractblad</vt:lpstr>
      <vt:lpstr>1.1a-Jaarprijzen</vt:lpstr>
      <vt:lpstr>1.2-Kengetal</vt:lpstr>
      <vt:lpstr>1.3-Basis ruimtestaat</vt:lpstr>
      <vt:lpstr>1.3b Verrekening mutaties</vt:lpstr>
      <vt:lpstr>1. 3A-Mutaties</vt:lpstr>
      <vt:lpstr>1.4-Opbouw uurtarieven</vt:lpstr>
      <vt:lpstr>1.5-Reiskosten</vt:lpstr>
      <vt:lpstr>1.6-Machine-investeringskosten</vt:lpstr>
      <vt:lpstr>1.7-Afroepprijs</vt:lpstr>
      <vt:lpstr>1.8-Glasbewassing</vt:lpstr>
      <vt:lpstr>Blad1</vt:lpstr>
      <vt:lpstr>'1.0-Contractblad'!Afdrukbereik</vt:lpstr>
      <vt:lpstr>'1.1a-Jaarprijzen'!Afdrukbereik</vt:lpstr>
      <vt:lpstr>'1.2-Kengetal'!Afdrukbereik</vt:lpstr>
      <vt:lpstr>'1.3-Basis ruimtestaat'!Afdrukbereik</vt:lpstr>
      <vt:lpstr>'1.4-Opbouw uurtarieven'!Afdrukbereik</vt:lpstr>
      <vt:lpstr>'1.6-Machine-investeringskosten'!Afdrukbereik</vt:lpstr>
      <vt:lpstr>'1.7-Afroepprijs'!Afdrukbereik</vt:lpstr>
      <vt:lpstr>'1.8-Glasbewassing'!Afdrukbereik</vt:lpstr>
      <vt:lpstr>'Toelichting Calculatiemodel'!Afdrukbereik</vt:lpstr>
      <vt:lpstr>Voorblad!Afdrukbereik</vt:lpstr>
      <vt:lpstr>'1. 3A-Mutaties'!Afdruktitels</vt:lpstr>
      <vt:lpstr>'1.0-Contractblad'!Afdruktitels</vt:lpstr>
      <vt:lpstr>'1.2-Kengetal'!Afdruktitels</vt:lpstr>
      <vt:lpstr>'1.3-Basis ruimtestaat'!Afdruktitels</vt:lpstr>
      <vt:lpstr>'1.6-Machine-investeringskosten'!Afdruktitels</vt:lpstr>
      <vt:lpstr>'1.7-Afroepprijs'!Afdruktitels</vt:lpstr>
      <vt:lpstr>'1. 3A-Mutaties'!Allelocaties</vt:lpstr>
      <vt:lpstr>Allelocaties</vt:lpstr>
      <vt:lpstr>'1.4-Opbouw uurtarieven'!BasisTarief</vt:lpstr>
      <vt:lpstr>basistarieftoez</vt:lpstr>
      <vt:lpstr>basistariefuit</vt:lpstr>
      <vt:lpstr>'1.4-Opbouw uurtarieven'!CatMedewschoonmaak</vt:lpstr>
      <vt:lpstr>'1. 3A-Mutaties'!Dataase3</vt:lpstr>
      <vt:lpstr>Dataase3</vt:lpstr>
      <vt:lpstr>'1. 3A-Mutaties'!Database</vt:lpstr>
      <vt:lpstr>Database</vt:lpstr>
      <vt:lpstr>'1. 3A-Mutaties'!database2</vt:lpstr>
      <vt:lpstr>database2</vt:lpstr>
      <vt:lpstr>Kengetal</vt:lpstr>
      <vt:lpstr>'1. 3A-Mutaties'!LOCATIE</vt:lpstr>
      <vt:lpstr>LOCATIE</vt:lpstr>
      <vt:lpstr>'1.4-Opbouw uurtarieven'!Loongroepen</vt:lpstr>
      <vt:lpstr>'1. 3A-Mutaties'!Meters</vt:lpstr>
      <vt:lpstr>Meters</vt:lpstr>
      <vt:lpstr>'1. 3A-Mutaties'!Perceel</vt:lpstr>
      <vt:lpstr>Perceel</vt:lpstr>
      <vt:lpstr>'1. 3A-Mutaties'!PERCEEL2</vt:lpstr>
      <vt:lpstr>PERCEEL2</vt:lpstr>
      <vt:lpstr>'1.4-Opbouw uurtarieven'!Tabel</vt:lpstr>
      <vt:lpstr>TariefGLAS</vt:lpstr>
      <vt:lpstr>'1.4-Opbouw uurtarieven'!tariefschoonmaak</vt:lpstr>
      <vt:lpstr>tariefSMO</vt:lpstr>
      <vt:lpstr>tariefTZ</vt:lpstr>
      <vt:lpstr>tarievenglas</vt:lpstr>
      <vt:lpstr>'1. 3A-Mutaties'!Totaal</vt:lpstr>
      <vt:lpstr>Totaal</vt:lpstr>
      <vt:lpstr>'1. 3A-Mutaties'!Totaal2</vt:lpstr>
      <vt:lpstr>Totaal2</vt:lpstr>
      <vt:lpstr>'1. 3A-Mutaties'!UREMAVR</vt:lpstr>
      <vt:lpstr>UREMAVR</vt:lpstr>
      <vt:lpstr>'1. 3A-Mutaties'!URENEWEEKEND</vt:lpstr>
      <vt:lpstr>URENEWEEKEND</vt:lpstr>
      <vt:lpstr>'1. 3A-Mutaties'!URENNALOOP</vt:lpstr>
      <vt:lpstr>URENNALOOP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van leijen</dc:creator>
  <cp:lastModifiedBy>Pieter van leijen</cp:lastModifiedBy>
  <cp:lastPrinted>2025-10-02T09:47:13Z</cp:lastPrinted>
  <dcterms:created xsi:type="dcterms:W3CDTF">1999-10-05T12:28:40Z</dcterms:created>
  <dcterms:modified xsi:type="dcterms:W3CDTF">2025-11-13T15:22:20Z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0x01010028962C7A71FF2447AC4E8207F923CF77</vt:lpwstr>
  </property>
</Properties>
</file>