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consult.sharepoint.com/sites/AanbestedingconcessieNoord-WestNoord-Holland/Gedeelde documenten/3. Nota's van Inlichtingen/NvI - 1/Word versies voor NvI-1/"/>
    </mc:Choice>
  </mc:AlternateContent>
  <xr:revisionPtr revIDLastSave="1329" documentId="8_{44443F3B-B1F6-46D2-B456-7425C0395C76}" xr6:coauthVersionLast="47" xr6:coauthVersionMax="47" xr10:uidLastSave="{80668510-6633-4B72-99CF-DAAFB07188F8}"/>
  <bookViews>
    <workbookView xWindow="-108" yWindow="-108" windowWidth="23256" windowHeight="12456" xr2:uid="{00000000-000D-0000-FFFF-FFFF00000000}"/>
  </bookViews>
  <sheets>
    <sheet name="DRU's drgjaar 2030" sheetId="3" r:id="rId1"/>
  </sheets>
  <definedNames>
    <definedName name="_xlnm.Print_Titles" localSheetId="0">'DRU''s drgjaar 2030'!$1:$20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3" l="1"/>
  <c r="J41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I11" i="3"/>
  <c r="I12" i="3"/>
  <c r="I13" i="3"/>
  <c r="I14" i="3"/>
  <c r="I15" i="3"/>
  <c r="I16" i="3"/>
  <c r="I17" i="3"/>
  <c r="I18" i="3"/>
  <c r="I19" i="3"/>
  <c r="I20" i="3"/>
  <c r="I10" i="3"/>
  <c r="AG14" i="3"/>
  <c r="AG15" i="3"/>
  <c r="AG16" i="3"/>
  <c r="AG17" i="3"/>
  <c r="AG18" i="3"/>
  <c r="AG19" i="3"/>
  <c r="AG20" i="3"/>
  <c r="AF14" i="3"/>
  <c r="AF15" i="3"/>
  <c r="AF16" i="3"/>
  <c r="AF17" i="3"/>
  <c r="AF18" i="3"/>
  <c r="AF19" i="3"/>
  <c r="AF20" i="3"/>
  <c r="AE19" i="3"/>
  <c r="AE20" i="3"/>
  <c r="AE11" i="3"/>
  <c r="AE12" i="3"/>
  <c r="AE13" i="3"/>
  <c r="AE14" i="3"/>
  <c r="AE15" i="3"/>
  <c r="AE16" i="3"/>
  <c r="AE17" i="3"/>
  <c r="AE18" i="3"/>
  <c r="AG10" i="3"/>
  <c r="AF10" i="3"/>
  <c r="AE10" i="3"/>
  <c r="O44" i="3"/>
  <c r="P44" i="3"/>
  <c r="Q44" i="3"/>
  <c r="R44" i="3"/>
  <c r="M26" i="3"/>
  <c r="O26" i="3"/>
  <c r="N27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Q31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P25" i="3"/>
  <c r="AP10" i="3"/>
  <c r="Q26" i="3" s="1"/>
  <c r="AL11" i="3"/>
  <c r="AM11" i="3"/>
  <c r="AN11" i="3"/>
  <c r="AO11" i="3"/>
  <c r="AP11" i="3"/>
  <c r="AQ11" i="3"/>
  <c r="AR11" i="3"/>
  <c r="S25" i="3" s="1"/>
  <c r="AS11" i="3"/>
  <c r="T25" i="3" s="1"/>
  <c r="AT11" i="3"/>
  <c r="U25" i="3" s="1"/>
  <c r="AU11" i="3"/>
  <c r="V25" i="3" s="1"/>
  <c r="AV11" i="3"/>
  <c r="W25" i="3" s="1"/>
  <c r="AL12" i="3"/>
  <c r="M27" i="3" s="1"/>
  <c r="AM12" i="3"/>
  <c r="AN12" i="3"/>
  <c r="O27" i="3" s="1"/>
  <c r="AO12" i="3"/>
  <c r="P27" i="3" s="1"/>
  <c r="AP12" i="3"/>
  <c r="Q27" i="3" s="1"/>
  <c r="AQ12" i="3"/>
  <c r="R27" i="3" s="1"/>
  <c r="AR12" i="3"/>
  <c r="S27" i="3" s="1"/>
  <c r="AS12" i="3"/>
  <c r="T27" i="3" s="1"/>
  <c r="AT12" i="3"/>
  <c r="U27" i="3" s="1"/>
  <c r="AU12" i="3"/>
  <c r="V27" i="3" s="1"/>
  <c r="AV12" i="3"/>
  <c r="W27" i="3" s="1"/>
  <c r="AL13" i="3"/>
  <c r="M32" i="3" s="1"/>
  <c r="AM13" i="3"/>
  <c r="N32" i="3" s="1"/>
  <c r="AN13" i="3"/>
  <c r="O32" i="3" s="1"/>
  <c r="AO13" i="3"/>
  <c r="P32" i="3" s="1"/>
  <c r="AP13" i="3"/>
  <c r="Q32" i="3" s="1"/>
  <c r="AQ13" i="3"/>
  <c r="R32" i="3" s="1"/>
  <c r="AR13" i="3"/>
  <c r="S32" i="3" s="1"/>
  <c r="AS13" i="3"/>
  <c r="T32" i="3" s="1"/>
  <c r="AT13" i="3"/>
  <c r="U32" i="3" s="1"/>
  <c r="AU13" i="3"/>
  <c r="V32" i="3" s="1"/>
  <c r="AV13" i="3"/>
  <c r="W32" i="3" s="1"/>
  <c r="AL14" i="3"/>
  <c r="M31" i="3" s="1"/>
  <c r="AM14" i="3"/>
  <c r="N31" i="3" s="1"/>
  <c r="AN14" i="3"/>
  <c r="O31" i="3" s="1"/>
  <c r="AO14" i="3"/>
  <c r="P31" i="3" s="1"/>
  <c r="AP14" i="3"/>
  <c r="AQ14" i="3"/>
  <c r="R31" i="3" s="1"/>
  <c r="AR14" i="3"/>
  <c r="S31" i="3" s="1"/>
  <c r="AS14" i="3"/>
  <c r="T31" i="3" s="1"/>
  <c r="AT14" i="3"/>
  <c r="U31" i="3" s="1"/>
  <c r="AU14" i="3"/>
  <c r="V31" i="3" s="1"/>
  <c r="AV14" i="3"/>
  <c r="W31" i="3" s="1"/>
  <c r="AL15" i="3"/>
  <c r="M30" i="3" s="1"/>
  <c r="AM15" i="3"/>
  <c r="N30" i="3" s="1"/>
  <c r="AN15" i="3"/>
  <c r="O30" i="3" s="1"/>
  <c r="AO15" i="3"/>
  <c r="P30" i="3" s="1"/>
  <c r="AP15" i="3"/>
  <c r="Q30" i="3" s="1"/>
  <c r="AQ15" i="3"/>
  <c r="R30" i="3" s="1"/>
  <c r="AR15" i="3"/>
  <c r="S30" i="3" s="1"/>
  <c r="AS15" i="3"/>
  <c r="T30" i="3" s="1"/>
  <c r="AT15" i="3"/>
  <c r="AU15" i="3"/>
  <c r="V30" i="3" s="1"/>
  <c r="AV15" i="3"/>
  <c r="AL16" i="3"/>
  <c r="AM16" i="3"/>
  <c r="AN16" i="3"/>
  <c r="AO16" i="3"/>
  <c r="AP16" i="3"/>
  <c r="AQ16" i="3"/>
  <c r="AR16" i="3"/>
  <c r="AS16" i="3"/>
  <c r="AT16" i="3"/>
  <c r="AU16" i="3"/>
  <c r="AV16" i="3"/>
  <c r="AL17" i="3"/>
  <c r="AM17" i="3"/>
  <c r="AN17" i="3"/>
  <c r="AO17" i="3"/>
  <c r="AP17" i="3"/>
  <c r="AQ17" i="3"/>
  <c r="AR17" i="3"/>
  <c r="AS17" i="3"/>
  <c r="AT17" i="3"/>
  <c r="AU17" i="3"/>
  <c r="AV17" i="3"/>
  <c r="AL18" i="3"/>
  <c r="AM18" i="3"/>
  <c r="AN18" i="3"/>
  <c r="AO18" i="3"/>
  <c r="AP18" i="3"/>
  <c r="AQ18" i="3"/>
  <c r="AR18" i="3"/>
  <c r="AS18" i="3"/>
  <c r="AT18" i="3"/>
  <c r="AU18" i="3"/>
  <c r="AV18" i="3"/>
  <c r="AL19" i="3"/>
  <c r="AM19" i="3"/>
  <c r="AN19" i="3"/>
  <c r="AO19" i="3"/>
  <c r="AP19" i="3"/>
  <c r="AQ19" i="3"/>
  <c r="AR19" i="3"/>
  <c r="AS19" i="3"/>
  <c r="AT19" i="3"/>
  <c r="AU19" i="3"/>
  <c r="AV19" i="3"/>
  <c r="AL20" i="3"/>
  <c r="AM20" i="3"/>
  <c r="AN20" i="3"/>
  <c r="AO20" i="3"/>
  <c r="AP20" i="3"/>
  <c r="AQ20" i="3"/>
  <c r="AR20" i="3"/>
  <c r="AS20" i="3"/>
  <c r="AT20" i="3"/>
  <c r="AU20" i="3"/>
  <c r="AV20" i="3"/>
  <c r="AV10" i="3"/>
  <c r="W26" i="3" s="1"/>
  <c r="AT10" i="3"/>
  <c r="U26" i="3" s="1"/>
  <c r="AR10" i="3"/>
  <c r="S26" i="3" s="1"/>
  <c r="AO10" i="3"/>
  <c r="P26" i="3" s="1"/>
  <c r="AN10" i="3"/>
  <c r="AM10" i="3"/>
  <c r="N26" i="3" s="1"/>
  <c r="AL10" i="3"/>
  <c r="AK14" i="3"/>
  <c r="L31" i="3" s="1"/>
  <c r="AK15" i="3"/>
  <c r="L30" i="3" s="1"/>
  <c r="AK16" i="3"/>
  <c r="AK17" i="3"/>
  <c r="AK18" i="3"/>
  <c r="AK19" i="3"/>
  <c r="AK20" i="3"/>
  <c r="AK11" i="3"/>
  <c r="AK12" i="3"/>
  <c r="L27" i="3" s="1"/>
  <c r="AK13" i="3"/>
  <c r="L32" i="3" s="1"/>
  <c r="AJ14" i="3"/>
  <c r="AJ15" i="3"/>
  <c r="K30" i="3" s="1"/>
  <c r="AJ16" i="3"/>
  <c r="AJ17" i="3"/>
  <c r="AJ18" i="3"/>
  <c r="AJ19" i="3"/>
  <c r="AJ20" i="3"/>
  <c r="AJ11" i="3"/>
  <c r="K25" i="3" s="1"/>
  <c r="AJ12" i="3"/>
  <c r="K27" i="3" s="1"/>
  <c r="AJ13" i="3"/>
  <c r="AI14" i="3"/>
  <c r="AI15" i="3"/>
  <c r="AI16" i="3"/>
  <c r="AI17" i="3"/>
  <c r="AI18" i="3"/>
  <c r="AI19" i="3"/>
  <c r="AI20" i="3"/>
  <c r="AI11" i="3"/>
  <c r="AI12" i="3"/>
  <c r="AI13" i="3"/>
  <c r="AK10" i="3"/>
  <c r="L26" i="3" s="1"/>
  <c r="AJ10" i="3"/>
  <c r="K26" i="3" s="1"/>
  <c r="AI10" i="3"/>
  <c r="J26" i="3" s="1"/>
  <c r="S44" i="3"/>
  <c r="P43" i="3"/>
  <c r="L25" i="3" l="1"/>
  <c r="U43" i="3"/>
  <c r="K32" i="3"/>
  <c r="J33" i="3"/>
  <c r="J32" i="3"/>
  <c r="K31" i="3"/>
  <c r="J31" i="3"/>
  <c r="J34" i="3"/>
  <c r="M44" i="3"/>
  <c r="L44" i="3"/>
  <c r="W44" i="3"/>
  <c r="J44" i="3"/>
  <c r="K52" i="3" s="1"/>
  <c r="U44" i="3"/>
  <c r="T44" i="3"/>
  <c r="N44" i="3"/>
  <c r="K44" i="3"/>
  <c r="V44" i="3"/>
  <c r="S41" i="3"/>
  <c r="W43" i="3"/>
  <c r="T42" i="3"/>
  <c r="R42" i="3"/>
  <c r="O42" i="3"/>
  <c r="J42" i="3"/>
  <c r="Q42" i="3"/>
  <c r="K41" i="3"/>
  <c r="V42" i="3"/>
  <c r="N42" i="3"/>
  <c r="W42" i="3"/>
  <c r="P42" i="3"/>
  <c r="J43" i="3"/>
  <c r="W30" i="3"/>
  <c r="U42" i="3"/>
  <c r="Q43" i="3"/>
  <c r="M42" i="3"/>
  <c r="O41" i="3"/>
  <c r="N41" i="3"/>
  <c r="M41" i="3"/>
  <c r="U41" i="3"/>
  <c r="R41" i="3"/>
  <c r="Q41" i="3"/>
  <c r="P41" i="3"/>
  <c r="K42" i="3"/>
  <c r="R25" i="3"/>
  <c r="L41" i="3"/>
  <c r="K43" i="3"/>
  <c r="M43" i="3"/>
  <c r="Q25" i="3"/>
  <c r="W41" i="3"/>
  <c r="V43" i="3"/>
  <c r="N25" i="3"/>
  <c r="S43" i="3"/>
  <c r="M25" i="3"/>
  <c r="J27" i="3"/>
  <c r="R43" i="3"/>
  <c r="T43" i="3"/>
  <c r="S42" i="3"/>
  <c r="O25" i="3"/>
  <c r="U30" i="3"/>
  <c r="O43" i="3"/>
  <c r="L43" i="3"/>
  <c r="N43" i="3"/>
  <c r="L42" i="3"/>
  <c r="J25" i="3"/>
  <c r="I52" i="3"/>
  <c r="C51" i="3"/>
  <c r="C50" i="3"/>
  <c r="C49" i="3"/>
  <c r="AU10" i="3"/>
  <c r="AS10" i="3"/>
  <c r="AQ10" i="3"/>
  <c r="R26" i="3" s="1"/>
  <c r="L52" i="3" l="1"/>
  <c r="M52" i="3"/>
  <c r="M50" i="3"/>
  <c r="K50" i="3"/>
  <c r="K51" i="3"/>
  <c r="M51" i="3"/>
  <c r="M49" i="3"/>
  <c r="L51" i="3"/>
  <c r="K49" i="3"/>
  <c r="L50" i="3"/>
  <c r="V41" i="3"/>
  <c r="V26" i="3"/>
  <c r="T26" i="3"/>
  <c r="T41" i="3"/>
  <c r="N52" i="3" l="1"/>
  <c r="L49" i="3"/>
  <c r="AF13" i="3"/>
  <c r="AG13" i="3"/>
  <c r="AG12" i="3"/>
  <c r="AF12" i="3"/>
  <c r="AG11" i="3"/>
  <c r="AF11" i="3"/>
  <c r="N49" i="3" l="1"/>
  <c r="N50" i="3"/>
  <c r="N51" i="3"/>
  <c r="N53" i="3" l="1"/>
</calcChain>
</file>

<file path=xl/sharedStrings.xml><?xml version="1.0" encoding="utf-8"?>
<sst xmlns="http://schemas.openxmlformats.org/spreadsheetml/2006/main" count="190" uniqueCount="67">
  <si>
    <t>Ongewogen Dienstregelinguren per dag &amp; Aantal dagen waarop de Lijn wordt aangeboden</t>
  </si>
  <si>
    <t>Richting/routevariant</t>
  </si>
  <si>
    <t>Beginpunt</t>
  </si>
  <si>
    <t>Eindpunt</t>
  </si>
  <si>
    <t>Basisdienstregeling</t>
  </si>
  <si>
    <t>Vakantiedienstregeling</t>
  </si>
  <si>
    <t>Werkdagen</t>
  </si>
  <si>
    <t>Zaterdag</t>
  </si>
  <si>
    <t>Zondag</t>
  </si>
  <si>
    <t>Controle op aantal dagen</t>
  </si>
  <si>
    <t>Aantal dagen</t>
  </si>
  <si>
    <t>Werkdag</t>
  </si>
  <si>
    <t>Stadslijn Tilburg</t>
  </si>
  <si>
    <t>Stadslijn 's-Hertogenbosch</t>
  </si>
  <si>
    <t>Transferiumlijn</t>
  </si>
  <si>
    <t>Ontsluitende Lijn</t>
  </si>
  <si>
    <t>Spitslijn</t>
  </si>
  <si>
    <t>Buurtbuslijn</t>
  </si>
  <si>
    <t>Gewogen DRU's</t>
  </si>
  <si>
    <t>Naam:</t>
  </si>
  <si>
    <t>Handtekening:</t>
  </si>
  <si>
    <t>Datum:</t>
  </si>
  <si>
    <r>
      <t>Bravo</t>
    </r>
    <r>
      <rPr>
        <i/>
        <sz val="10"/>
        <color theme="1"/>
        <rFont val="Calibri"/>
        <family val="2"/>
        <scheme val="minor"/>
      </rPr>
      <t xml:space="preserve">direct </t>
    </r>
    <r>
      <rPr>
        <sz val="10"/>
        <color theme="1"/>
        <rFont val="Calibri"/>
        <family val="2"/>
        <scheme val="minor"/>
      </rPr>
      <t>Maatwerk</t>
    </r>
  </si>
  <si>
    <t>HOV-Stadslijn 's-Hertogenbosch</t>
  </si>
  <si>
    <t>HOV-Stadslijn Tilburg</t>
  </si>
  <si>
    <t>Inschrijver: [in te vullen]</t>
  </si>
  <si>
    <t>Lijntype</t>
  </si>
  <si>
    <t>Spits</t>
  </si>
  <si>
    <t>Overdag &amp; Avond</t>
  </si>
  <si>
    <t>R-net-Lijn</t>
  </si>
  <si>
    <t>Stadsprinter</t>
  </si>
  <si>
    <t>Wijkverbinder</t>
  </si>
  <si>
    <t>Basisverbinder</t>
  </si>
  <si>
    <t>Streeksprinter</t>
  </si>
  <si>
    <t>Maatwerkverbinder</t>
  </si>
  <si>
    <t>Lijn in Deelgebied Texel</t>
  </si>
  <si>
    <t>Lijnen</t>
  </si>
  <si>
    <t>Lijnnr.</t>
  </si>
  <si>
    <t>Materieeltype</t>
  </si>
  <si>
    <t>Uitgevoerd met een Bus met 13,51-15,00 meter lengte</t>
  </si>
  <si>
    <t>Uitgevoerd met een Bus met &lt;12,00 meter lengte</t>
  </si>
  <si>
    <t>Uitgevoerd met een Auto</t>
  </si>
  <si>
    <t>Tijdstippen</t>
  </si>
  <si>
    <t>Auto</t>
  </si>
  <si>
    <t>Tussensom</t>
  </si>
  <si>
    <t>Lijn op Concessiegrensoverschrijdende Trajecten met eindbestemming Amsterdam Zuid en Schiphol Airport Plaza</t>
  </si>
  <si>
    <t>Totaal (ten minste 600.000 Gewogen dienstregelinguren)</t>
  </si>
  <si>
    <t>Bijlage bij Standaardformulier 14 - Aanbod Gewogen Dienstregelinguren Gestandaardiseerd dienstregelingjaar 2030</t>
  </si>
  <si>
    <t>Lijn Beverwijk - Haarlem - Amsterdam Zuid</t>
  </si>
  <si>
    <t>Overige uren</t>
  </si>
  <si>
    <t>Standaardbus</t>
  </si>
  <si>
    <t>Grote of gelede bus</t>
  </si>
  <si>
    <t>Kleine bus</t>
  </si>
  <si>
    <t>Meetellend ja/nee</t>
  </si>
  <si>
    <t>Bus met &gt;13,50 meter lengte</t>
  </si>
  <si>
    <t>Bus met 9,90-13,50 meter lengte</t>
  </si>
  <si>
    <t>Bus met &lt;9,90 meter lengte</t>
  </si>
  <si>
    <t>De Inschrijver dient alleen de lichtgele cellen (= kleur zoals in deze regel) in te vullen. Indien meer regels nodig zijn, dient een lege regel gekopieerd te worden en tussen de eerste en laatste regel ingevoegd te worden.</t>
  </si>
  <si>
    <t>Ongewogen DRU'S per Materieeltype (alleen meetellende Lijnen)</t>
  </si>
  <si>
    <t>Ongewogen DRU's per Lijntype</t>
  </si>
  <si>
    <t>Berekening Gewogen Dienstregelinguren</t>
  </si>
  <si>
    <t>Materieeltype (definities in kolom I, geel gemarkeerde cellen)</t>
  </si>
  <si>
    <t>Nachtlijn of Overige lijn - niet meetellend</t>
  </si>
  <si>
    <t>Nachtlijn - meetellend</t>
  </si>
  <si>
    <t>Overige lijn - meetellend</t>
  </si>
  <si>
    <t>Voor handtekening zie PDF document: Standaardformulier 14 - Aanbod Gewogen Dienstregelinguren (G2)</t>
  </si>
  <si>
    <t>Deze Excel-spreadsheet dient ter onderbouwing van het aantal Productieniveau 2030 (= Gewogen Dienstregelinguren in het Gestandaardiseerd dienstregelingjaar 2030) zoals de Inschrijver dat heeft ingevuld op Standaardformulier 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</si>
</sst>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</font>
    <font>
      <b/>
      <sz val="9"/>
      <color theme="0"/>
      <name val="Calibri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.5"/>
      <color theme="1"/>
      <name val="Arial"/>
      <family val="2"/>
    </font>
    <font>
      <sz val="8.5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20"/>
      <name val="Arial"/>
      <family val="2"/>
    </font>
    <font>
      <b/>
      <sz val="20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i/>
      <sz val="20"/>
      <color theme="3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299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299FE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1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0" fontId="6" fillId="0" borderId="0"/>
    <xf numFmtId="0" fontId="6" fillId="2" borderId="2" applyNumberFormat="0" applyFont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1" fillId="3" borderId="0" xfId="2" applyFill="1"/>
    <xf numFmtId="0" fontId="3" fillId="3" borderId="0" xfId="2" applyFont="1" applyFill="1"/>
    <xf numFmtId="0" fontId="0" fillId="3" borderId="0" xfId="0" applyFill="1"/>
    <xf numFmtId="0" fontId="8" fillId="3" borderId="0" xfId="1" applyFont="1" applyFill="1" applyBorder="1"/>
    <xf numFmtId="0" fontId="1" fillId="0" borderId="0" xfId="0" applyFont="1"/>
    <xf numFmtId="0" fontId="10" fillId="3" borderId="0" xfId="5" applyFont="1" applyFill="1"/>
    <xf numFmtId="0" fontId="11" fillId="3" borderId="0" xfId="1" applyFont="1" applyFill="1" applyBorder="1" applyAlignment="1">
      <alignment wrapText="1"/>
    </xf>
    <xf numFmtId="0" fontId="9" fillId="3" borderId="0" xfId="1" applyFont="1" applyFill="1" applyBorder="1" applyAlignment="1">
      <alignment wrapText="1"/>
    </xf>
    <xf numFmtId="0" fontId="9" fillId="3" borderId="0" xfId="1" applyFont="1" applyFill="1" applyBorder="1"/>
    <xf numFmtId="0" fontId="1" fillId="3" borderId="9" xfId="2" applyFill="1" applyBorder="1"/>
    <xf numFmtId="0" fontId="1" fillId="3" borderId="12" xfId="2" applyFill="1" applyBorder="1" applyAlignment="1">
      <alignment horizontal="left" vertical="top" wrapText="1"/>
    </xf>
    <xf numFmtId="0" fontId="1" fillId="3" borderId="3" xfId="2" applyFill="1" applyBorder="1" applyAlignment="1">
      <alignment horizontal="left" vertical="top" wrapText="1"/>
    </xf>
    <xf numFmtId="0" fontId="1" fillId="3" borderId="4" xfId="2" applyFill="1" applyBorder="1" applyAlignment="1">
      <alignment horizontal="left" vertical="top" wrapText="1"/>
    </xf>
    <xf numFmtId="0" fontId="1" fillId="3" borderId="11" xfId="2" applyFill="1" applyBorder="1" applyAlignment="1">
      <alignment horizontal="left" vertical="top" wrapText="1"/>
    </xf>
    <xf numFmtId="0" fontId="1" fillId="3" borderId="0" xfId="2" applyFill="1" applyAlignment="1">
      <alignment horizontal="left" vertical="top" wrapText="1"/>
    </xf>
    <xf numFmtId="0" fontId="1" fillId="3" borderId="6" xfId="2" applyFill="1" applyBorder="1" applyAlignment="1">
      <alignment horizontal="left" vertical="top" wrapText="1"/>
    </xf>
    <xf numFmtId="0" fontId="1" fillId="3" borderId="7" xfId="2" applyFill="1" applyBorder="1" applyAlignment="1">
      <alignment horizontal="left" vertical="top" wrapText="1"/>
    </xf>
    <xf numFmtId="0" fontId="9" fillId="10" borderId="9" xfId="1" applyFont="1" applyFill="1" applyBorder="1" applyAlignment="1">
      <alignment wrapText="1"/>
    </xf>
    <xf numFmtId="0" fontId="9" fillId="10" borderId="9" xfId="1" applyFont="1" applyFill="1" applyBorder="1"/>
    <xf numFmtId="0" fontId="18" fillId="6" borderId="9" xfId="1" applyFont="1" applyFill="1" applyBorder="1" applyAlignment="1">
      <alignment horizontal="left"/>
    </xf>
    <xf numFmtId="0" fontId="18" fillId="11" borderId="9" xfId="1" applyFont="1" applyFill="1" applyBorder="1" applyAlignment="1"/>
    <xf numFmtId="0" fontId="18" fillId="6" borderId="9" xfId="1" applyFont="1" applyFill="1" applyBorder="1" applyAlignment="1"/>
    <xf numFmtId="0" fontId="7" fillId="3" borderId="0" xfId="0" applyFont="1" applyFill="1" applyAlignment="1">
      <alignment horizontal="right"/>
    </xf>
    <xf numFmtId="0" fontId="20" fillId="0" borderId="0" xfId="0" applyFont="1" applyAlignment="1">
      <alignment vertical="center" wrapText="1"/>
    </xf>
    <xf numFmtId="0" fontId="17" fillId="3" borderId="0" xfId="0" applyFont="1" applyFill="1"/>
    <xf numFmtId="0" fontId="17" fillId="3" borderId="0" xfId="2" applyFont="1" applyFill="1"/>
    <xf numFmtId="0" fontId="1" fillId="0" borderId="9" xfId="2" applyBorder="1"/>
    <xf numFmtId="0" fontId="10" fillId="3" borderId="9" xfId="5" applyFont="1" applyFill="1" applyBorder="1"/>
    <xf numFmtId="0" fontId="1" fillId="3" borderId="10" xfId="2" applyFill="1" applyBorder="1"/>
    <xf numFmtId="9" fontId="4" fillId="16" borderId="9" xfId="8" applyFont="1" applyFill="1" applyBorder="1"/>
    <xf numFmtId="0" fontId="4" fillId="18" borderId="9" xfId="2" applyFont="1" applyFill="1" applyBorder="1" applyAlignment="1">
      <alignment horizontal="center" vertical="center" wrapText="1"/>
    </xf>
    <xf numFmtId="0" fontId="17" fillId="7" borderId="0" xfId="0" applyFont="1" applyFill="1"/>
    <xf numFmtId="0" fontId="22" fillId="7" borderId="0" xfId="0" applyFont="1" applyFill="1" applyAlignment="1">
      <alignment horizontal="left"/>
    </xf>
    <xf numFmtId="0" fontId="21" fillId="19" borderId="9" xfId="0" applyFont="1" applyFill="1" applyBorder="1" applyAlignment="1">
      <alignment horizontal="center" vertical="center" wrapText="1"/>
    </xf>
    <xf numFmtId="9" fontId="4" fillId="16" borderId="8" xfId="8" applyFont="1" applyFill="1" applyBorder="1"/>
    <xf numFmtId="0" fontId="4" fillId="18" borderId="9" xfId="2" applyFont="1" applyFill="1" applyBorder="1" applyAlignment="1">
      <alignment horizontal="center" vertical="center"/>
    </xf>
    <xf numFmtId="0" fontId="4" fillId="18" borderId="0" xfId="2" applyFont="1" applyFill="1" applyAlignment="1">
      <alignment horizontal="center" vertical="center"/>
    </xf>
    <xf numFmtId="0" fontId="23" fillId="8" borderId="9" xfId="1" applyFont="1" applyFill="1" applyBorder="1" applyAlignment="1">
      <alignment wrapText="1"/>
    </xf>
    <xf numFmtId="0" fontId="13" fillId="3" borderId="0" xfId="1" applyFont="1" applyFill="1" applyBorder="1" applyAlignment="1">
      <alignment wrapText="1"/>
    </xf>
    <xf numFmtId="0" fontId="13" fillId="9" borderId="9" xfId="1" applyFont="1" applyFill="1" applyBorder="1" applyAlignment="1">
      <alignment wrapText="1"/>
    </xf>
    <xf numFmtId="0" fontId="13" fillId="9" borderId="9" xfId="1" applyFont="1" applyFill="1" applyBorder="1"/>
    <xf numFmtId="0" fontId="13" fillId="3" borderId="0" xfId="1" applyFont="1" applyFill="1" applyBorder="1"/>
    <xf numFmtId="0" fontId="13" fillId="3" borderId="9" xfId="1" applyFont="1" applyFill="1" applyBorder="1"/>
    <xf numFmtId="0" fontId="16" fillId="12" borderId="0" xfId="1" applyFont="1" applyFill="1" applyBorder="1" applyAlignment="1">
      <alignment horizontal="center"/>
    </xf>
    <xf numFmtId="0" fontId="25" fillId="17" borderId="9" xfId="1" applyFont="1" applyFill="1" applyBorder="1" applyAlignment="1"/>
    <xf numFmtId="0" fontId="25" fillId="20" borderId="9" xfId="1" applyFont="1" applyFill="1" applyBorder="1" applyAlignment="1"/>
    <xf numFmtId="0" fontId="23" fillId="21" borderId="9" xfId="1" applyFont="1" applyFill="1" applyBorder="1" applyAlignment="1">
      <alignment wrapText="1"/>
    </xf>
    <xf numFmtId="0" fontId="26" fillId="3" borderId="0" xfId="1" applyFont="1" applyFill="1" applyBorder="1" applyAlignment="1">
      <alignment vertical="center" wrapText="1"/>
    </xf>
    <xf numFmtId="0" fontId="27" fillId="3" borderId="0" xfId="5" applyFont="1" applyFill="1" applyAlignment="1">
      <alignment vertical="center"/>
    </xf>
    <xf numFmtId="0" fontId="29" fillId="3" borderId="0" xfId="1" applyFont="1" applyFill="1" applyBorder="1" applyAlignment="1">
      <alignment vertical="center" wrapText="1"/>
    </xf>
    <xf numFmtId="0" fontId="30" fillId="3" borderId="0" xfId="1" applyFont="1" applyFill="1" applyBorder="1" applyAlignment="1">
      <alignment vertical="center" wrapText="1"/>
    </xf>
    <xf numFmtId="0" fontId="29" fillId="3" borderId="0" xfId="1" applyFont="1" applyFill="1" applyBorder="1" applyAlignment="1">
      <alignment vertical="center"/>
    </xf>
    <xf numFmtId="0" fontId="31" fillId="3" borderId="0" xfId="5" applyFont="1" applyFill="1" applyAlignment="1">
      <alignment vertical="center" wrapText="1"/>
    </xf>
    <xf numFmtId="0" fontId="26" fillId="8" borderId="0" xfId="1" applyFont="1" applyFill="1" applyBorder="1" applyAlignment="1">
      <alignment horizontal="left" vertical="center" wrapText="1"/>
    </xf>
    <xf numFmtId="0" fontId="26" fillId="3" borderId="0" xfId="1" applyFont="1" applyFill="1" applyBorder="1" applyAlignment="1">
      <alignment horizontal="left" vertical="center" wrapText="1"/>
    </xf>
    <xf numFmtId="0" fontId="31" fillId="3" borderId="0" xfId="5" applyFont="1" applyFill="1" applyAlignment="1">
      <alignment vertical="center"/>
    </xf>
    <xf numFmtId="0" fontId="26" fillId="3" borderId="0" xfId="1" applyFont="1" applyFill="1" applyBorder="1" applyAlignment="1">
      <alignment vertical="center"/>
    </xf>
    <xf numFmtId="0" fontId="7" fillId="22" borderId="11" xfId="0" applyFont="1" applyFill="1" applyBorder="1" applyAlignment="1">
      <alignment horizontal="right"/>
    </xf>
    <xf numFmtId="0" fontId="7" fillId="22" borderId="0" xfId="0" applyFont="1" applyFill="1" applyAlignment="1">
      <alignment horizontal="right"/>
    </xf>
    <xf numFmtId="0" fontId="8" fillId="7" borderId="9" xfId="2" applyFont="1" applyFill="1" applyBorder="1"/>
    <xf numFmtId="0" fontId="18" fillId="11" borderId="9" xfId="1" applyFont="1" applyFill="1" applyBorder="1"/>
    <xf numFmtId="0" fontId="18" fillId="6" borderId="9" xfId="1" applyFont="1" applyFill="1" applyBorder="1"/>
    <xf numFmtId="0" fontId="25" fillId="20" borderId="9" xfId="1" applyFont="1" applyFill="1" applyBorder="1" applyAlignment="1">
      <alignment horizontal="left"/>
    </xf>
    <xf numFmtId="0" fontId="4" fillId="15" borderId="4" xfId="2" applyFont="1" applyFill="1" applyBorder="1" applyAlignment="1">
      <alignment horizontal="center" vertical="center" wrapText="1"/>
    </xf>
    <xf numFmtId="0" fontId="4" fillId="15" borderId="0" xfId="2" applyFont="1" applyFill="1" applyAlignment="1">
      <alignment horizontal="center" vertical="center" wrapText="1"/>
    </xf>
    <xf numFmtId="0" fontId="4" fillId="15" borderId="7" xfId="2" applyFont="1" applyFill="1" applyBorder="1" applyAlignment="1">
      <alignment horizontal="center" vertical="center" wrapText="1"/>
    </xf>
    <xf numFmtId="0" fontId="16" fillId="18" borderId="5" xfId="2" applyFont="1" applyFill="1" applyBorder="1" applyAlignment="1">
      <alignment horizontal="center"/>
    </xf>
    <xf numFmtId="0" fontId="16" fillId="18" borderId="12" xfId="2" applyFont="1" applyFill="1" applyBorder="1" applyAlignment="1">
      <alignment horizontal="center"/>
    </xf>
    <xf numFmtId="0" fontId="16" fillId="6" borderId="11" xfId="5" applyFont="1" applyFill="1" applyBorder="1" applyAlignment="1">
      <alignment horizontal="center"/>
    </xf>
    <xf numFmtId="0" fontId="16" fillId="6" borderId="0" xfId="5" applyFont="1" applyFill="1" applyAlignment="1">
      <alignment horizontal="center"/>
    </xf>
    <xf numFmtId="0" fontId="16" fillId="11" borderId="5" xfId="1" applyFont="1" applyFill="1" applyBorder="1" applyAlignment="1">
      <alignment horizontal="center"/>
    </xf>
    <xf numFmtId="0" fontId="16" fillId="11" borderId="12" xfId="1" applyFont="1" applyFill="1" applyBorder="1" applyAlignment="1">
      <alignment horizontal="center"/>
    </xf>
    <xf numFmtId="0" fontId="16" fillId="11" borderId="10" xfId="1" applyFont="1" applyFill="1" applyBorder="1" applyAlignment="1">
      <alignment horizontal="center"/>
    </xf>
    <xf numFmtId="0" fontId="16" fillId="6" borderId="5" xfId="1" applyFont="1" applyFill="1" applyBorder="1" applyAlignment="1">
      <alignment horizontal="center"/>
    </xf>
    <xf numFmtId="0" fontId="16" fillId="6" borderId="12" xfId="1" applyFont="1" applyFill="1" applyBorder="1" applyAlignment="1">
      <alignment horizontal="center"/>
    </xf>
    <xf numFmtId="0" fontId="16" fillId="6" borderId="10" xfId="1" applyFont="1" applyFill="1" applyBorder="1" applyAlignment="1">
      <alignment horizontal="center"/>
    </xf>
    <xf numFmtId="0" fontId="16" fillId="11" borderId="5" xfId="5" applyFont="1" applyFill="1" applyBorder="1" applyAlignment="1">
      <alignment horizontal="center"/>
    </xf>
    <xf numFmtId="0" fontId="16" fillId="11" borderId="10" xfId="5" applyFont="1" applyFill="1" applyBorder="1" applyAlignment="1">
      <alignment horizontal="center"/>
    </xf>
    <xf numFmtId="0" fontId="16" fillId="6" borderId="5" xfId="5" applyFont="1" applyFill="1" applyBorder="1" applyAlignment="1">
      <alignment horizontal="center"/>
    </xf>
    <xf numFmtId="0" fontId="16" fillId="6" borderId="10" xfId="5" applyFont="1" applyFill="1" applyBorder="1" applyAlignment="1">
      <alignment horizontal="center"/>
    </xf>
    <xf numFmtId="0" fontId="16" fillId="6" borderId="6" xfId="5" applyFont="1" applyFill="1" applyBorder="1" applyAlignment="1">
      <alignment horizontal="center"/>
    </xf>
    <xf numFmtId="0" fontId="16" fillId="6" borderId="7" xfId="5" applyFont="1" applyFill="1" applyBorder="1" applyAlignment="1">
      <alignment horizontal="center"/>
    </xf>
    <xf numFmtId="0" fontId="9" fillId="10" borderId="0" xfId="1" applyFont="1" applyFill="1" applyBorder="1" applyAlignment="1">
      <alignment horizontal="center" vertical="center" wrapText="1"/>
    </xf>
    <xf numFmtId="0" fontId="9" fillId="10" borderId="7" xfId="1" applyFont="1" applyFill="1" applyBorder="1" applyAlignment="1">
      <alignment horizontal="center" vertical="center" wrapText="1"/>
    </xf>
    <xf numFmtId="0" fontId="12" fillId="11" borderId="5" xfId="1" applyFont="1" applyFill="1" applyBorder="1" applyAlignment="1">
      <alignment horizontal="center" wrapText="1"/>
    </xf>
    <xf numFmtId="0" fontId="12" fillId="11" borderId="12" xfId="1" applyFont="1" applyFill="1" applyBorder="1" applyAlignment="1">
      <alignment horizontal="center" wrapText="1"/>
    </xf>
    <xf numFmtId="0" fontId="12" fillId="11" borderId="10" xfId="1" applyFont="1" applyFill="1" applyBorder="1" applyAlignment="1">
      <alignment horizontal="center" wrapText="1"/>
    </xf>
    <xf numFmtId="0" fontId="24" fillId="17" borderId="11" xfId="1" applyFont="1" applyFill="1" applyBorder="1" applyAlignment="1">
      <alignment horizontal="center" wrapText="1"/>
    </xf>
    <xf numFmtId="0" fontId="24" fillId="17" borderId="0" xfId="1" applyFont="1" applyFill="1" applyBorder="1" applyAlignment="1">
      <alignment horizontal="center" wrapText="1"/>
    </xf>
    <xf numFmtId="0" fontId="24" fillId="17" borderId="5" xfId="1" applyFont="1" applyFill="1" applyBorder="1" applyAlignment="1">
      <alignment horizontal="center" wrapText="1"/>
    </xf>
    <xf numFmtId="0" fontId="24" fillId="17" borderId="12" xfId="1" applyFont="1" applyFill="1" applyBorder="1" applyAlignment="1">
      <alignment horizontal="center" wrapText="1"/>
    </xf>
    <xf numFmtId="0" fontId="24" fillId="17" borderId="10" xfId="1" applyFont="1" applyFill="1" applyBorder="1" applyAlignment="1">
      <alignment horizontal="center" wrapText="1"/>
    </xf>
    <xf numFmtId="0" fontId="16" fillId="12" borderId="5" xfId="1" applyFont="1" applyFill="1" applyBorder="1" applyAlignment="1">
      <alignment horizontal="center"/>
    </xf>
    <xf numFmtId="0" fontId="16" fillId="12" borderId="12" xfId="1" applyFont="1" applyFill="1" applyBorder="1" applyAlignment="1">
      <alignment horizontal="center"/>
    </xf>
    <xf numFmtId="0" fontId="16" fillId="12" borderId="10" xfId="1" applyFont="1" applyFill="1" applyBorder="1" applyAlignment="1">
      <alignment horizontal="center"/>
    </xf>
    <xf numFmtId="0" fontId="24" fillId="17" borderId="6" xfId="1" applyFont="1" applyFill="1" applyBorder="1" applyAlignment="1">
      <alignment horizontal="center" wrapText="1"/>
    </xf>
    <xf numFmtId="0" fontId="24" fillId="17" borderId="7" xfId="1" applyFont="1" applyFill="1" applyBorder="1" applyAlignment="1">
      <alignment horizontal="center" wrapText="1"/>
    </xf>
    <xf numFmtId="0" fontId="24" fillId="17" borderId="8" xfId="1" applyFont="1" applyFill="1" applyBorder="1" applyAlignment="1">
      <alignment horizontal="center" wrapText="1"/>
    </xf>
    <xf numFmtId="0" fontId="24" fillId="17" borderId="16" xfId="1" applyFont="1" applyFill="1" applyBorder="1" applyAlignment="1">
      <alignment horizontal="center" wrapText="1"/>
    </xf>
    <xf numFmtId="0" fontId="1" fillId="3" borderId="5" xfId="2" applyFill="1" applyBorder="1" applyAlignment="1">
      <alignment horizontal="left" vertical="top" wrapText="1"/>
    </xf>
    <xf numFmtId="0" fontId="1" fillId="3" borderId="12" xfId="2" applyFill="1" applyBorder="1" applyAlignment="1">
      <alignment horizontal="left" vertical="top" wrapText="1"/>
    </xf>
    <xf numFmtId="0" fontId="1" fillId="8" borderId="9" xfId="2" applyFill="1" applyBorder="1" applyAlignment="1">
      <alignment horizontal="left" vertical="top" wrapText="1"/>
    </xf>
    <xf numFmtId="0" fontId="14" fillId="5" borderId="0" xfId="2" applyFont="1" applyFill="1" applyAlignment="1">
      <alignment horizontal="right" vertical="center"/>
    </xf>
    <xf numFmtId="0" fontId="14" fillId="5" borderId="16" xfId="2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right"/>
    </xf>
    <xf numFmtId="0" fontId="7" fillId="3" borderId="12" xfId="0" applyFont="1" applyFill="1" applyBorder="1" applyAlignment="1">
      <alignment horizontal="right"/>
    </xf>
    <xf numFmtId="0" fontId="7" fillId="3" borderId="10" xfId="0" applyFont="1" applyFill="1" applyBorder="1" applyAlignment="1">
      <alignment horizontal="right"/>
    </xf>
    <xf numFmtId="0" fontId="21" fillId="0" borderId="5" xfId="0" applyFont="1" applyBorder="1" applyAlignment="1">
      <alignment horizontal="right" vertical="center"/>
    </xf>
    <xf numFmtId="0" fontId="21" fillId="0" borderId="12" xfId="0" applyFont="1" applyBorder="1" applyAlignment="1">
      <alignment horizontal="right" vertical="center"/>
    </xf>
    <xf numFmtId="0" fontId="21" fillId="0" borderId="10" xfId="0" applyFont="1" applyBorder="1" applyAlignment="1">
      <alignment horizontal="right" vertical="center"/>
    </xf>
    <xf numFmtId="0" fontId="32" fillId="15" borderId="0" xfId="2" applyFont="1" applyFill="1" applyAlignment="1">
      <alignment horizontal="right" vertical="center"/>
    </xf>
    <xf numFmtId="0" fontId="32" fillId="15" borderId="16" xfId="2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right"/>
    </xf>
    <xf numFmtId="0" fontId="22" fillId="7" borderId="0" xfId="0" applyFont="1" applyFill="1" applyAlignment="1">
      <alignment horizontal="right"/>
    </xf>
    <xf numFmtId="0" fontId="22" fillId="7" borderId="16" xfId="0" applyFont="1" applyFill="1" applyBorder="1" applyAlignment="1">
      <alignment horizontal="right"/>
    </xf>
    <xf numFmtId="0" fontId="4" fillId="14" borderId="11" xfId="2" applyFont="1" applyFill="1" applyBorder="1" applyAlignment="1">
      <alignment horizontal="right" vertical="center"/>
    </xf>
    <xf numFmtId="0" fontId="4" fillId="14" borderId="0" xfId="2" applyFont="1" applyFill="1" applyAlignment="1">
      <alignment horizontal="right" vertical="center"/>
    </xf>
    <xf numFmtId="0" fontId="14" fillId="4" borderId="0" xfId="2" applyFont="1" applyFill="1" applyAlignment="1">
      <alignment horizontal="right" vertical="center"/>
    </xf>
    <xf numFmtId="0" fontId="14" fillId="4" borderId="16" xfId="2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7" fillId="22" borderId="11" xfId="0" applyFont="1" applyFill="1" applyBorder="1" applyAlignment="1">
      <alignment horizontal="right"/>
    </xf>
    <xf numFmtId="0" fontId="7" fillId="22" borderId="0" xfId="0" applyFont="1" applyFill="1" applyAlignment="1">
      <alignment horizontal="right"/>
    </xf>
    <xf numFmtId="0" fontId="16" fillId="15" borderId="13" xfId="0" applyFont="1" applyFill="1" applyBorder="1" applyAlignment="1">
      <alignment horizontal="center" vertical="center"/>
    </xf>
    <xf numFmtId="0" fontId="16" fillId="15" borderId="14" xfId="0" applyFont="1" applyFill="1" applyBorder="1" applyAlignment="1">
      <alignment horizontal="center" vertical="center"/>
    </xf>
    <xf numFmtId="0" fontId="16" fillId="15" borderId="15" xfId="0" applyFont="1" applyFill="1" applyBorder="1" applyAlignment="1">
      <alignment horizontal="center" vertical="center"/>
    </xf>
    <xf numFmtId="0" fontId="18" fillId="13" borderId="13" xfId="2" applyFont="1" applyFill="1" applyBorder="1" applyAlignment="1">
      <alignment horizontal="left" vertical="center" wrapText="1"/>
    </xf>
    <xf numFmtId="0" fontId="18" fillId="13" borderId="14" xfId="2" applyFont="1" applyFill="1" applyBorder="1" applyAlignment="1">
      <alignment horizontal="left" vertical="center" wrapText="1"/>
    </xf>
    <xf numFmtId="0" fontId="18" fillId="13" borderId="15" xfId="2" applyFont="1" applyFill="1" applyBorder="1" applyAlignment="1">
      <alignment horizontal="left" vertical="center" wrapText="1"/>
    </xf>
    <xf numFmtId="0" fontId="18" fillId="5" borderId="13" xfId="2" applyFont="1" applyFill="1" applyBorder="1" applyAlignment="1">
      <alignment horizontal="left" vertical="center" wrapText="1"/>
    </xf>
    <xf numFmtId="0" fontId="18" fillId="5" borderId="14" xfId="2" applyFont="1" applyFill="1" applyBorder="1" applyAlignment="1">
      <alignment horizontal="left" vertical="center" wrapText="1"/>
    </xf>
    <xf numFmtId="0" fontId="18" fillId="5" borderId="15" xfId="2" applyFont="1" applyFill="1" applyBorder="1" applyAlignment="1">
      <alignment horizontal="left" vertical="center" wrapText="1"/>
    </xf>
    <xf numFmtId="0" fontId="28" fillId="8" borderId="0" xfId="0" applyFont="1" applyFill="1" applyAlignment="1">
      <alignment horizontal="left" vertical="center"/>
    </xf>
    <xf numFmtId="0" fontId="26" fillId="3" borderId="0" xfId="1" applyFont="1" applyFill="1" applyBorder="1" applyAlignment="1">
      <alignment horizontal="left" vertical="center" wrapText="1"/>
    </xf>
    <xf numFmtId="0" fontId="26" fillId="8" borderId="0" xfId="1" applyFont="1" applyFill="1" applyBorder="1" applyAlignment="1">
      <alignment horizontal="left" vertical="center" wrapText="1"/>
    </xf>
    <xf numFmtId="0" fontId="12" fillId="12" borderId="11" xfId="1" applyFont="1" applyFill="1" applyBorder="1" applyAlignment="1">
      <alignment horizontal="center" wrapText="1"/>
    </xf>
    <xf numFmtId="0" fontId="12" fillId="12" borderId="0" xfId="1" applyFont="1" applyFill="1" applyBorder="1" applyAlignment="1">
      <alignment horizontal="center" wrapText="1"/>
    </xf>
    <xf numFmtId="0" fontId="18" fillId="5" borderId="13" xfId="2" applyFont="1" applyFill="1" applyBorder="1" applyAlignment="1">
      <alignment horizontal="left" vertical="center"/>
    </xf>
    <xf numFmtId="0" fontId="18" fillId="5" borderId="14" xfId="2" applyFont="1" applyFill="1" applyBorder="1" applyAlignment="1">
      <alignment horizontal="left" vertical="center"/>
    </xf>
    <xf numFmtId="0" fontId="18" fillId="5" borderId="15" xfId="2" applyFont="1" applyFill="1" applyBorder="1" applyAlignment="1">
      <alignment horizontal="left" vertical="center"/>
    </xf>
    <xf numFmtId="0" fontId="18" fillId="13" borderId="13" xfId="2" applyFont="1" applyFill="1" applyBorder="1" applyAlignment="1">
      <alignment horizontal="left" vertical="center"/>
    </xf>
    <xf numFmtId="0" fontId="18" fillId="13" borderId="14" xfId="2" applyFont="1" applyFill="1" applyBorder="1" applyAlignment="1">
      <alignment horizontal="left" vertical="center"/>
    </xf>
    <xf numFmtId="0" fontId="18" fillId="13" borderId="15" xfId="2" applyFont="1" applyFill="1" applyBorder="1" applyAlignment="1">
      <alignment horizontal="left" vertical="center"/>
    </xf>
    <xf numFmtId="0" fontId="19" fillId="5" borderId="7" xfId="1" applyFont="1" applyFill="1" applyBorder="1" applyAlignment="1">
      <alignment horizontal="center" wrapText="1"/>
    </xf>
    <xf numFmtId="0" fontId="19" fillId="5" borderId="8" xfId="1" applyFont="1" applyFill="1" applyBorder="1" applyAlignment="1">
      <alignment horizontal="center" wrapText="1"/>
    </xf>
  </cellXfs>
  <cellStyles count="9">
    <cellStyle name="Komma 2" xfId="7" xr:uid="{00000000-0005-0000-0000-000003000000}"/>
    <cellStyle name="Kop 1" xfId="1" builtinId="16"/>
    <cellStyle name="Notitie 2" xfId="6" xr:uid="{00000000-0005-0000-0000-000005000000}"/>
    <cellStyle name="Procent" xfId="8" builtinId="5"/>
    <cellStyle name="Procent 2" xfId="3" xr:uid="{00000000-0005-0000-0000-000006000000}"/>
    <cellStyle name="Standaard" xfId="0" builtinId="0"/>
    <cellStyle name="Standaard 2" xfId="2" xr:uid="{00000000-0005-0000-0000-000008000000}"/>
    <cellStyle name="Standaard 2 2" xfId="4" xr:uid="{00000000-0005-0000-0000-000009000000}"/>
    <cellStyle name="Standaard 3" xfId="5" xr:uid="{00000000-0005-0000-0000-00000A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299FE"/>
      <color rgb="FF0299D6"/>
      <color rgb="FF00EE6C"/>
      <color rgb="FFC4EDFE"/>
      <color rgb="FFC4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F720E-56AD-4F0B-B1E3-01F6FC05B344}">
  <sheetPr>
    <pageSetUpPr fitToPage="1"/>
  </sheetPr>
  <dimension ref="A1:AV60"/>
  <sheetViews>
    <sheetView tabSelected="1" zoomScale="70" zoomScaleNormal="70" workbookViewId="0">
      <pane xSplit="9" ySplit="4" topLeftCell="J37" activePane="bottomRight" state="frozen"/>
      <selection pane="topRight" activeCell="J1" sqref="J1"/>
      <selection pane="bottomLeft" activeCell="A5" sqref="A5"/>
      <selection pane="bottomRight" activeCell="M4" sqref="M4"/>
    </sheetView>
  </sheetViews>
  <sheetFormatPr defaultColWidth="8.6640625" defaultRowHeight="14.4" outlineLevelRow="1" x14ac:dyDescent="0.3"/>
  <cols>
    <col min="1" max="2" width="1.109375" customWidth="1"/>
    <col min="3" max="4" width="21.88671875" customWidth="1"/>
    <col min="5" max="5" width="6.6640625" customWidth="1"/>
    <col min="6" max="6" width="20.6640625" customWidth="1"/>
    <col min="7" max="7" width="28.44140625" customWidth="1"/>
    <col min="8" max="8" width="26.88671875" customWidth="1"/>
    <col min="9" max="9" width="15.33203125" customWidth="1"/>
    <col min="10" max="22" width="14.6640625" customWidth="1"/>
    <col min="23" max="23" width="15" customWidth="1"/>
    <col min="24" max="25" width="15.88671875" customWidth="1"/>
    <col min="26" max="26" width="13.88671875" customWidth="1"/>
    <col min="27" max="29" width="14.6640625" customWidth="1"/>
    <col min="30" max="30" width="3.33203125" customWidth="1"/>
    <col min="31" max="32" width="15.6640625" customWidth="1"/>
    <col min="33" max="33" width="14.6640625" customWidth="1"/>
    <col min="34" max="34" width="3.109375" customWidth="1"/>
    <col min="35" max="35" width="9.44140625" customWidth="1"/>
    <col min="36" max="42" width="8.6640625" customWidth="1"/>
  </cols>
  <sheetData>
    <row r="1" spans="1:48" ht="21" x14ac:dyDescent="0.4">
      <c r="A1" s="1"/>
      <c r="B1" s="1"/>
      <c r="C1" s="4" t="s">
        <v>47</v>
      </c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2"/>
    </row>
    <row r="2" spans="1:48" s="49" customFormat="1" ht="40.200000000000003" customHeight="1" x14ac:dyDescent="0.3">
      <c r="C2" s="140" t="s">
        <v>25</v>
      </c>
      <c r="D2" s="140"/>
      <c r="E2" s="140"/>
      <c r="F2" s="140"/>
      <c r="G2" s="50"/>
      <c r="H2" s="50"/>
      <c r="I2" s="51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2"/>
      <c r="AG2" s="52"/>
      <c r="AH2" s="52"/>
      <c r="AI2" s="52"/>
      <c r="AJ2" s="52"/>
      <c r="AK2" s="52"/>
    </row>
    <row r="3" spans="1:48" s="56" customFormat="1" ht="22.8" customHeight="1" x14ac:dyDescent="0.3">
      <c r="C3" s="141" t="s">
        <v>66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55"/>
      <c r="AC3" s="55"/>
      <c r="AD3" s="48"/>
      <c r="AE3" s="48"/>
      <c r="AF3" s="57"/>
      <c r="AG3" s="57"/>
      <c r="AH3" s="57"/>
      <c r="AI3" s="57"/>
      <c r="AJ3" s="57"/>
      <c r="AK3" s="57"/>
    </row>
    <row r="4" spans="1:48" s="53" customFormat="1" ht="33.6" customHeight="1" x14ac:dyDescent="0.3">
      <c r="C4" s="142" t="s">
        <v>57</v>
      </c>
      <c r="D4" s="142"/>
      <c r="E4" s="142"/>
      <c r="F4" s="142"/>
      <c r="G4" s="142"/>
      <c r="H4" s="142"/>
      <c r="I4" s="142"/>
      <c r="J4" s="142"/>
      <c r="K4" s="142"/>
      <c r="L4" s="54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48"/>
      <c r="AE4" s="48"/>
      <c r="AF4" s="48"/>
      <c r="AG4" s="48"/>
      <c r="AH4" s="48"/>
      <c r="AI4" s="48"/>
      <c r="AJ4" s="48"/>
      <c r="AK4" s="48"/>
    </row>
    <row r="5" spans="1:48" s="6" customFormat="1" x14ac:dyDescent="0.3">
      <c r="C5" s="7"/>
      <c r="D5" s="7"/>
      <c r="E5" s="7"/>
      <c r="F5" s="7"/>
      <c r="G5" s="8"/>
      <c r="H5" s="8"/>
      <c r="I5" s="7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9"/>
      <c r="AG5" s="9"/>
      <c r="AH5" s="9"/>
      <c r="AI5" s="9"/>
      <c r="AJ5" s="9"/>
      <c r="AK5" s="9"/>
    </row>
    <row r="6" spans="1:48" s="6" customFormat="1" ht="15" customHeight="1" x14ac:dyDescent="0.3">
      <c r="C6" s="151" t="s">
        <v>36</v>
      </c>
      <c r="D6" s="151"/>
      <c r="E6" s="151"/>
      <c r="F6" s="151"/>
      <c r="G6" s="151"/>
      <c r="H6" s="151"/>
      <c r="I6" s="152"/>
      <c r="J6" s="143" t="s">
        <v>0</v>
      </c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8"/>
      <c r="AE6" s="83" t="s">
        <v>9</v>
      </c>
      <c r="AF6" s="83"/>
      <c r="AG6" s="83"/>
      <c r="AH6" s="9"/>
      <c r="AI6" s="93" t="s">
        <v>44</v>
      </c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5"/>
      <c r="AV6" s="44"/>
    </row>
    <row r="7" spans="1:48" s="6" customFormat="1" ht="15" customHeight="1" x14ac:dyDescent="0.3">
      <c r="C7" s="145" t="s">
        <v>26</v>
      </c>
      <c r="D7" s="137" t="s">
        <v>61</v>
      </c>
      <c r="E7" s="134" t="s">
        <v>37</v>
      </c>
      <c r="F7" s="148" t="s">
        <v>1</v>
      </c>
      <c r="G7" s="148" t="s">
        <v>2</v>
      </c>
      <c r="H7" s="134" t="s">
        <v>3</v>
      </c>
      <c r="I7" s="137" t="s">
        <v>53</v>
      </c>
      <c r="J7" s="85" t="s">
        <v>4</v>
      </c>
      <c r="K7" s="86"/>
      <c r="L7" s="86"/>
      <c r="M7" s="86"/>
      <c r="N7" s="86"/>
      <c r="O7" s="86"/>
      <c r="P7" s="86"/>
      <c r="Q7" s="86"/>
      <c r="R7" s="86"/>
      <c r="S7" s="87"/>
      <c r="T7" s="90" t="s">
        <v>5</v>
      </c>
      <c r="U7" s="91"/>
      <c r="V7" s="91"/>
      <c r="W7" s="91"/>
      <c r="X7" s="91"/>
      <c r="Y7" s="91"/>
      <c r="Z7" s="91"/>
      <c r="AA7" s="91"/>
      <c r="AB7" s="91"/>
      <c r="AC7" s="92"/>
      <c r="AD7" s="8"/>
      <c r="AE7" s="83"/>
      <c r="AF7" s="83"/>
      <c r="AG7" s="83"/>
      <c r="AH7" s="9"/>
      <c r="AI7" s="71" t="s">
        <v>4</v>
      </c>
      <c r="AJ7" s="72"/>
      <c r="AK7" s="72"/>
      <c r="AL7" s="72"/>
      <c r="AM7" s="72"/>
      <c r="AN7" s="72"/>
      <c r="AO7" s="73"/>
      <c r="AP7" s="69" t="s">
        <v>5</v>
      </c>
      <c r="AQ7" s="70"/>
      <c r="AR7" s="70"/>
      <c r="AS7" s="70"/>
      <c r="AT7" s="70"/>
      <c r="AU7" s="70"/>
      <c r="AV7" s="70"/>
    </row>
    <row r="8" spans="1:48" s="6" customFormat="1" ht="14.4" customHeight="1" x14ac:dyDescent="0.3">
      <c r="C8" s="146"/>
      <c r="D8" s="138"/>
      <c r="E8" s="135"/>
      <c r="F8" s="149"/>
      <c r="G8" s="149"/>
      <c r="H8" s="135"/>
      <c r="I8" s="138"/>
      <c r="J8" s="85" t="s">
        <v>6</v>
      </c>
      <c r="K8" s="86"/>
      <c r="L8" s="86"/>
      <c r="M8" s="87"/>
      <c r="N8" s="85" t="s">
        <v>7</v>
      </c>
      <c r="O8" s="86"/>
      <c r="P8" s="87"/>
      <c r="Q8" s="85" t="s">
        <v>8</v>
      </c>
      <c r="R8" s="86"/>
      <c r="S8" s="87"/>
      <c r="T8" s="96" t="s">
        <v>6</v>
      </c>
      <c r="U8" s="97"/>
      <c r="V8" s="97"/>
      <c r="W8" s="98"/>
      <c r="X8" s="96" t="s">
        <v>7</v>
      </c>
      <c r="Y8" s="97"/>
      <c r="Z8" s="98"/>
      <c r="AA8" s="90" t="s">
        <v>8</v>
      </c>
      <c r="AB8" s="91"/>
      <c r="AC8" s="92"/>
      <c r="AD8" s="8"/>
      <c r="AE8" s="84"/>
      <c r="AF8" s="84"/>
      <c r="AG8" s="84"/>
      <c r="AH8" s="9"/>
      <c r="AI8" s="71" t="s">
        <v>11</v>
      </c>
      <c r="AJ8" s="72"/>
      <c r="AK8" s="73"/>
      <c r="AL8" s="77" t="s">
        <v>7</v>
      </c>
      <c r="AM8" s="78"/>
      <c r="AN8" s="77" t="s">
        <v>8</v>
      </c>
      <c r="AO8" s="78"/>
      <c r="AP8" s="74" t="s">
        <v>11</v>
      </c>
      <c r="AQ8" s="75"/>
      <c r="AR8" s="76"/>
      <c r="AS8" s="79" t="s">
        <v>7</v>
      </c>
      <c r="AT8" s="80"/>
      <c r="AU8" s="81" t="s">
        <v>8</v>
      </c>
      <c r="AV8" s="82"/>
    </row>
    <row r="9" spans="1:48" s="6" customFormat="1" ht="25.8" customHeight="1" x14ac:dyDescent="0.3">
      <c r="C9" s="147"/>
      <c r="D9" s="139"/>
      <c r="E9" s="136"/>
      <c r="F9" s="150"/>
      <c r="G9" s="150"/>
      <c r="H9" s="136"/>
      <c r="I9" s="139"/>
      <c r="J9" s="22" t="s">
        <v>27</v>
      </c>
      <c r="K9" s="22" t="s">
        <v>28</v>
      </c>
      <c r="L9" s="22" t="s">
        <v>49</v>
      </c>
      <c r="M9" s="21" t="s">
        <v>10</v>
      </c>
      <c r="N9" s="22" t="s">
        <v>28</v>
      </c>
      <c r="O9" s="22" t="s">
        <v>49</v>
      </c>
      <c r="P9" s="21" t="s">
        <v>10</v>
      </c>
      <c r="Q9" s="22" t="s">
        <v>28</v>
      </c>
      <c r="R9" s="22" t="s">
        <v>49</v>
      </c>
      <c r="S9" s="21" t="s">
        <v>10</v>
      </c>
      <c r="T9" s="46" t="s">
        <v>27</v>
      </c>
      <c r="U9" s="46" t="s">
        <v>28</v>
      </c>
      <c r="V9" s="46" t="s">
        <v>49</v>
      </c>
      <c r="W9" s="45" t="s">
        <v>10</v>
      </c>
      <c r="X9" s="46" t="s">
        <v>28</v>
      </c>
      <c r="Y9" s="46" t="s">
        <v>49</v>
      </c>
      <c r="Z9" s="45" t="s">
        <v>10</v>
      </c>
      <c r="AA9" s="46" t="s">
        <v>28</v>
      </c>
      <c r="AB9" s="46" t="s">
        <v>49</v>
      </c>
      <c r="AC9" s="45" t="s">
        <v>10</v>
      </c>
      <c r="AD9" s="8"/>
      <c r="AE9" s="18" t="s">
        <v>11</v>
      </c>
      <c r="AF9" s="19" t="s">
        <v>7</v>
      </c>
      <c r="AG9" s="19" t="s">
        <v>8</v>
      </c>
      <c r="AH9" s="9"/>
      <c r="AI9" s="61" t="s">
        <v>27</v>
      </c>
      <c r="AJ9" s="61" t="s">
        <v>28</v>
      </c>
      <c r="AK9" s="61" t="s">
        <v>49</v>
      </c>
      <c r="AL9" s="61" t="s">
        <v>28</v>
      </c>
      <c r="AM9" s="61" t="s">
        <v>49</v>
      </c>
      <c r="AN9" s="61" t="s">
        <v>28</v>
      </c>
      <c r="AO9" s="61" t="s">
        <v>49</v>
      </c>
      <c r="AP9" s="62" t="s">
        <v>27</v>
      </c>
      <c r="AQ9" s="62" t="s">
        <v>28</v>
      </c>
      <c r="AR9" s="62" t="s">
        <v>49</v>
      </c>
      <c r="AS9" s="62" t="s">
        <v>28</v>
      </c>
      <c r="AT9" s="62" t="s">
        <v>49</v>
      </c>
      <c r="AU9" s="62" t="s">
        <v>28</v>
      </c>
      <c r="AV9" s="62" t="s">
        <v>49</v>
      </c>
    </row>
    <row r="10" spans="1:48" s="6" customFormat="1" outlineLevel="1" x14ac:dyDescent="0.3">
      <c r="C10" s="38" t="s">
        <v>30</v>
      </c>
      <c r="D10" s="38" t="s">
        <v>51</v>
      </c>
      <c r="E10" s="38"/>
      <c r="F10" s="38"/>
      <c r="G10" s="38"/>
      <c r="H10" s="38"/>
      <c r="I10" s="47" t="str">
        <f>IF(OR(C10=$C$25,C10=$C$26,C10=$C$27,C10=$C$28,C10=$C$29,C10=$C$30,C10=$C$31,C10=$C$32,C10=$C$35,C10=$C$36),"ja","nee")</f>
        <v>ja</v>
      </c>
      <c r="J10" s="38">
        <v>1</v>
      </c>
      <c r="K10" s="38"/>
      <c r="L10" s="38"/>
      <c r="M10" s="38">
        <v>1</v>
      </c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9"/>
      <c r="AE10" s="40">
        <f>M10+W10</f>
        <v>1</v>
      </c>
      <c r="AF10" s="41">
        <f>P10+Z10</f>
        <v>0</v>
      </c>
      <c r="AG10" s="41">
        <f>S10+AC10</f>
        <v>0</v>
      </c>
      <c r="AH10" s="42"/>
      <c r="AI10" s="43">
        <f>J10*M10</f>
        <v>1</v>
      </c>
      <c r="AJ10" s="43">
        <f>K10*M10</f>
        <v>0</v>
      </c>
      <c r="AK10" s="43">
        <f>L10*M10</f>
        <v>0</v>
      </c>
      <c r="AL10" s="43">
        <f>N10*P10</f>
        <v>0</v>
      </c>
      <c r="AM10" s="43">
        <f>O10*P10</f>
        <v>0</v>
      </c>
      <c r="AN10" s="43">
        <f>Q10*S10</f>
        <v>0</v>
      </c>
      <c r="AO10" s="43">
        <f>R10*S10</f>
        <v>0</v>
      </c>
      <c r="AP10" s="28">
        <f>T10*W10</f>
        <v>0</v>
      </c>
      <c r="AQ10" s="28">
        <f>U10*W10</f>
        <v>0</v>
      </c>
      <c r="AR10" s="28">
        <f>V10*W10</f>
        <v>0</v>
      </c>
      <c r="AS10" s="28">
        <f>X10*Z10</f>
        <v>0</v>
      </c>
      <c r="AT10" s="28">
        <f>Y10*Z10</f>
        <v>0</v>
      </c>
      <c r="AU10" s="28">
        <f>AA10*AC10</f>
        <v>0</v>
      </c>
      <c r="AV10" s="28">
        <f>AB10*AC10</f>
        <v>0</v>
      </c>
    </row>
    <row r="11" spans="1:48" s="6" customFormat="1" outlineLevel="1" x14ac:dyDescent="0.3">
      <c r="C11" s="38"/>
      <c r="D11" s="38"/>
      <c r="E11" s="38"/>
      <c r="F11" s="38"/>
      <c r="G11" s="38"/>
      <c r="H11" s="38"/>
      <c r="I11" s="47" t="str">
        <f t="shared" ref="I11:I20" si="0">IF(OR(C11=$C$25,C11=$C$26,C11=$C$27,C11=$C$28,C11=$C$29,C11=$C$30,C11=$C$31,C11=$C$32,C11=$C$35,C11=$C$36),"ja","nee")</f>
        <v>nee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9"/>
      <c r="AE11" s="40">
        <f t="shared" ref="AE11:AE20" si="1">M11+W11</f>
        <v>0</v>
      </c>
      <c r="AF11" s="41">
        <f>P11+Z11</f>
        <v>0</v>
      </c>
      <c r="AG11" s="41">
        <f>S11+AC11</f>
        <v>0</v>
      </c>
      <c r="AH11" s="42"/>
      <c r="AI11" s="43">
        <f t="shared" ref="AI11:AI20" si="2">J11*M11</f>
        <v>0</v>
      </c>
      <c r="AJ11" s="43">
        <f t="shared" ref="AJ11:AJ20" si="3">K11*M11</f>
        <v>0</v>
      </c>
      <c r="AK11" s="43">
        <f t="shared" ref="AK11:AK20" si="4">L11*M11</f>
        <v>0</v>
      </c>
      <c r="AL11" s="43">
        <f t="shared" ref="AL11:AL20" si="5">N11*P11</f>
        <v>0</v>
      </c>
      <c r="AM11" s="43">
        <f t="shared" ref="AM11:AM20" si="6">O11*P11</f>
        <v>0</v>
      </c>
      <c r="AN11" s="43">
        <f t="shared" ref="AN11:AN20" si="7">Q11*S11</f>
        <v>0</v>
      </c>
      <c r="AO11" s="43">
        <f t="shared" ref="AO11:AO20" si="8">R11*S11</f>
        <v>0</v>
      </c>
      <c r="AP11" s="28">
        <f t="shared" ref="AP11:AP20" si="9">T11*W11</f>
        <v>0</v>
      </c>
      <c r="AQ11" s="28">
        <f t="shared" ref="AQ11:AQ20" si="10">U11*W11</f>
        <v>0</v>
      </c>
      <c r="AR11" s="28">
        <f t="shared" ref="AR11:AR20" si="11">V11*W11</f>
        <v>0</v>
      </c>
      <c r="AS11" s="28">
        <f t="shared" ref="AS11:AS20" si="12">X11*Z11</f>
        <v>0</v>
      </c>
      <c r="AT11" s="28">
        <f t="shared" ref="AT11:AT20" si="13">Y11*Z11</f>
        <v>0</v>
      </c>
      <c r="AU11" s="28">
        <f t="shared" ref="AU11:AU20" si="14">AA11*AC11</f>
        <v>0</v>
      </c>
      <c r="AV11" s="28">
        <f t="shared" ref="AV11:AV20" si="15">AB11*AC11</f>
        <v>0</v>
      </c>
    </row>
    <row r="12" spans="1:48" s="6" customFormat="1" outlineLevel="1" x14ac:dyDescent="0.3">
      <c r="C12" s="38"/>
      <c r="D12" s="38"/>
      <c r="E12" s="38"/>
      <c r="F12" s="38"/>
      <c r="G12" s="38"/>
      <c r="H12" s="38"/>
      <c r="I12" s="47" t="str">
        <f t="shared" si="0"/>
        <v>nee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9"/>
      <c r="AE12" s="40">
        <f t="shared" si="1"/>
        <v>0</v>
      </c>
      <c r="AF12" s="41">
        <f>P12+Z12</f>
        <v>0</v>
      </c>
      <c r="AG12" s="41">
        <f>S12+AC12</f>
        <v>0</v>
      </c>
      <c r="AH12" s="42"/>
      <c r="AI12" s="43">
        <f t="shared" si="2"/>
        <v>0</v>
      </c>
      <c r="AJ12" s="43">
        <f t="shared" si="3"/>
        <v>0</v>
      </c>
      <c r="AK12" s="43">
        <f t="shared" si="4"/>
        <v>0</v>
      </c>
      <c r="AL12" s="43">
        <f t="shared" si="5"/>
        <v>0</v>
      </c>
      <c r="AM12" s="43">
        <f t="shared" si="6"/>
        <v>0</v>
      </c>
      <c r="AN12" s="43">
        <f t="shared" si="7"/>
        <v>0</v>
      </c>
      <c r="AO12" s="43">
        <f t="shared" si="8"/>
        <v>0</v>
      </c>
      <c r="AP12" s="28">
        <f t="shared" si="9"/>
        <v>0</v>
      </c>
      <c r="AQ12" s="28">
        <f t="shared" si="10"/>
        <v>0</v>
      </c>
      <c r="AR12" s="28">
        <f t="shared" si="11"/>
        <v>0</v>
      </c>
      <c r="AS12" s="28">
        <f t="shared" si="12"/>
        <v>0</v>
      </c>
      <c r="AT12" s="28">
        <f t="shared" si="13"/>
        <v>0</v>
      </c>
      <c r="AU12" s="28">
        <f t="shared" si="14"/>
        <v>0</v>
      </c>
      <c r="AV12" s="28">
        <f t="shared" si="15"/>
        <v>0</v>
      </c>
    </row>
    <row r="13" spans="1:48" s="6" customFormat="1" outlineLevel="1" x14ac:dyDescent="0.3">
      <c r="C13" s="38"/>
      <c r="D13" s="38"/>
      <c r="E13" s="38"/>
      <c r="F13" s="38"/>
      <c r="G13" s="38"/>
      <c r="H13" s="38"/>
      <c r="I13" s="47" t="str">
        <f t="shared" si="0"/>
        <v>nee</v>
      </c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9"/>
      <c r="AE13" s="40">
        <f t="shared" si="1"/>
        <v>0</v>
      </c>
      <c r="AF13" s="41">
        <f>P13+Z13</f>
        <v>0</v>
      </c>
      <c r="AG13" s="41">
        <f>S13+AC13</f>
        <v>0</v>
      </c>
      <c r="AH13" s="42"/>
      <c r="AI13" s="43">
        <f t="shared" si="2"/>
        <v>0</v>
      </c>
      <c r="AJ13" s="43">
        <f t="shared" si="3"/>
        <v>0</v>
      </c>
      <c r="AK13" s="43">
        <f t="shared" si="4"/>
        <v>0</v>
      </c>
      <c r="AL13" s="43">
        <f t="shared" si="5"/>
        <v>0</v>
      </c>
      <c r="AM13" s="43">
        <f t="shared" si="6"/>
        <v>0</v>
      </c>
      <c r="AN13" s="43">
        <f t="shared" si="7"/>
        <v>0</v>
      </c>
      <c r="AO13" s="43">
        <f t="shared" si="8"/>
        <v>0</v>
      </c>
      <c r="AP13" s="28">
        <f t="shared" si="9"/>
        <v>0</v>
      </c>
      <c r="AQ13" s="28">
        <f t="shared" si="10"/>
        <v>0</v>
      </c>
      <c r="AR13" s="28">
        <f t="shared" si="11"/>
        <v>0</v>
      </c>
      <c r="AS13" s="28">
        <f t="shared" si="12"/>
        <v>0</v>
      </c>
      <c r="AT13" s="28">
        <f t="shared" si="13"/>
        <v>0</v>
      </c>
      <c r="AU13" s="28">
        <f t="shared" si="14"/>
        <v>0</v>
      </c>
      <c r="AV13" s="28">
        <f t="shared" si="15"/>
        <v>0</v>
      </c>
    </row>
    <row r="14" spans="1:48" s="6" customFormat="1" outlineLevel="1" x14ac:dyDescent="0.3">
      <c r="C14" s="38"/>
      <c r="D14" s="38"/>
      <c r="E14" s="38"/>
      <c r="F14" s="38"/>
      <c r="G14" s="38"/>
      <c r="H14" s="38"/>
      <c r="I14" s="47" t="str">
        <f t="shared" si="0"/>
        <v>nee</v>
      </c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9"/>
      <c r="AE14" s="40">
        <f t="shared" si="1"/>
        <v>0</v>
      </c>
      <c r="AF14" s="41">
        <f t="shared" ref="AF14:AF20" si="16">P14+Z14</f>
        <v>0</v>
      </c>
      <c r="AG14" s="41">
        <f t="shared" ref="AG14:AG20" si="17">S14+AC14</f>
        <v>0</v>
      </c>
      <c r="AH14" s="42"/>
      <c r="AI14" s="43">
        <f t="shared" si="2"/>
        <v>0</v>
      </c>
      <c r="AJ14" s="43">
        <f t="shared" si="3"/>
        <v>0</v>
      </c>
      <c r="AK14" s="43">
        <f t="shared" si="4"/>
        <v>0</v>
      </c>
      <c r="AL14" s="43">
        <f t="shared" si="5"/>
        <v>0</v>
      </c>
      <c r="AM14" s="43">
        <f t="shared" si="6"/>
        <v>0</v>
      </c>
      <c r="AN14" s="43">
        <f t="shared" si="7"/>
        <v>0</v>
      </c>
      <c r="AO14" s="43">
        <f t="shared" si="8"/>
        <v>0</v>
      </c>
      <c r="AP14" s="28">
        <f t="shared" si="9"/>
        <v>0</v>
      </c>
      <c r="AQ14" s="28">
        <f t="shared" si="10"/>
        <v>0</v>
      </c>
      <c r="AR14" s="28">
        <f t="shared" si="11"/>
        <v>0</v>
      </c>
      <c r="AS14" s="28">
        <f t="shared" si="12"/>
        <v>0</v>
      </c>
      <c r="AT14" s="28">
        <f t="shared" si="13"/>
        <v>0</v>
      </c>
      <c r="AU14" s="28">
        <f t="shared" si="14"/>
        <v>0</v>
      </c>
      <c r="AV14" s="28">
        <f t="shared" si="15"/>
        <v>0</v>
      </c>
    </row>
    <row r="15" spans="1:48" s="6" customFormat="1" outlineLevel="1" x14ac:dyDescent="0.3">
      <c r="C15" s="38"/>
      <c r="D15" s="38"/>
      <c r="E15" s="38"/>
      <c r="F15" s="38"/>
      <c r="G15" s="38"/>
      <c r="H15" s="38"/>
      <c r="I15" s="47" t="str">
        <f t="shared" si="0"/>
        <v>nee</v>
      </c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9"/>
      <c r="AE15" s="40">
        <f t="shared" si="1"/>
        <v>0</v>
      </c>
      <c r="AF15" s="41">
        <f t="shared" si="16"/>
        <v>0</v>
      </c>
      <c r="AG15" s="41">
        <f t="shared" si="17"/>
        <v>0</v>
      </c>
      <c r="AH15" s="42"/>
      <c r="AI15" s="43">
        <f t="shared" si="2"/>
        <v>0</v>
      </c>
      <c r="AJ15" s="43">
        <f t="shared" si="3"/>
        <v>0</v>
      </c>
      <c r="AK15" s="43">
        <f t="shared" si="4"/>
        <v>0</v>
      </c>
      <c r="AL15" s="43">
        <f t="shared" si="5"/>
        <v>0</v>
      </c>
      <c r="AM15" s="43">
        <f t="shared" si="6"/>
        <v>0</v>
      </c>
      <c r="AN15" s="43">
        <f t="shared" si="7"/>
        <v>0</v>
      </c>
      <c r="AO15" s="43">
        <f t="shared" si="8"/>
        <v>0</v>
      </c>
      <c r="AP15" s="28">
        <f t="shared" si="9"/>
        <v>0</v>
      </c>
      <c r="AQ15" s="28">
        <f t="shared" si="10"/>
        <v>0</v>
      </c>
      <c r="AR15" s="28">
        <f t="shared" si="11"/>
        <v>0</v>
      </c>
      <c r="AS15" s="28">
        <f t="shared" si="12"/>
        <v>0</v>
      </c>
      <c r="AT15" s="28">
        <f t="shared" si="13"/>
        <v>0</v>
      </c>
      <c r="AU15" s="28">
        <f t="shared" si="14"/>
        <v>0</v>
      </c>
      <c r="AV15" s="28">
        <f t="shared" si="15"/>
        <v>0</v>
      </c>
    </row>
    <row r="16" spans="1:48" s="6" customFormat="1" outlineLevel="1" x14ac:dyDescent="0.3">
      <c r="C16" s="38"/>
      <c r="D16" s="38"/>
      <c r="E16" s="38"/>
      <c r="F16" s="38"/>
      <c r="G16" s="38"/>
      <c r="H16" s="38"/>
      <c r="I16" s="47" t="str">
        <f t="shared" si="0"/>
        <v>nee</v>
      </c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9"/>
      <c r="AE16" s="40">
        <f t="shared" si="1"/>
        <v>0</v>
      </c>
      <c r="AF16" s="41">
        <f t="shared" si="16"/>
        <v>0</v>
      </c>
      <c r="AG16" s="41">
        <f t="shared" si="17"/>
        <v>0</v>
      </c>
      <c r="AH16" s="42"/>
      <c r="AI16" s="43">
        <f t="shared" si="2"/>
        <v>0</v>
      </c>
      <c r="AJ16" s="43">
        <f t="shared" si="3"/>
        <v>0</v>
      </c>
      <c r="AK16" s="43">
        <f t="shared" si="4"/>
        <v>0</v>
      </c>
      <c r="AL16" s="43">
        <f t="shared" si="5"/>
        <v>0</v>
      </c>
      <c r="AM16" s="43">
        <f t="shared" si="6"/>
        <v>0</v>
      </c>
      <c r="AN16" s="43">
        <f t="shared" si="7"/>
        <v>0</v>
      </c>
      <c r="AO16" s="43">
        <f t="shared" si="8"/>
        <v>0</v>
      </c>
      <c r="AP16" s="28">
        <f t="shared" si="9"/>
        <v>0</v>
      </c>
      <c r="AQ16" s="28">
        <f t="shared" si="10"/>
        <v>0</v>
      </c>
      <c r="AR16" s="28">
        <f t="shared" si="11"/>
        <v>0</v>
      </c>
      <c r="AS16" s="28">
        <f t="shared" si="12"/>
        <v>0</v>
      </c>
      <c r="AT16" s="28">
        <f t="shared" si="13"/>
        <v>0</v>
      </c>
      <c r="AU16" s="28">
        <f t="shared" si="14"/>
        <v>0</v>
      </c>
      <c r="AV16" s="28">
        <f t="shared" si="15"/>
        <v>0</v>
      </c>
    </row>
    <row r="17" spans="1:48" s="6" customFormat="1" outlineLevel="1" x14ac:dyDescent="0.3">
      <c r="C17" s="38"/>
      <c r="D17" s="38"/>
      <c r="E17" s="38"/>
      <c r="F17" s="38"/>
      <c r="G17" s="38"/>
      <c r="H17" s="38"/>
      <c r="I17" s="47" t="str">
        <f t="shared" si="0"/>
        <v>nee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9"/>
      <c r="AE17" s="40">
        <f t="shared" si="1"/>
        <v>0</v>
      </c>
      <c r="AF17" s="41">
        <f t="shared" si="16"/>
        <v>0</v>
      </c>
      <c r="AG17" s="41">
        <f t="shared" si="17"/>
        <v>0</v>
      </c>
      <c r="AH17" s="42"/>
      <c r="AI17" s="43">
        <f t="shared" si="2"/>
        <v>0</v>
      </c>
      <c r="AJ17" s="43">
        <f t="shared" si="3"/>
        <v>0</v>
      </c>
      <c r="AK17" s="43">
        <f t="shared" si="4"/>
        <v>0</v>
      </c>
      <c r="AL17" s="43">
        <f t="shared" si="5"/>
        <v>0</v>
      </c>
      <c r="AM17" s="43">
        <f t="shared" si="6"/>
        <v>0</v>
      </c>
      <c r="AN17" s="43">
        <f t="shared" si="7"/>
        <v>0</v>
      </c>
      <c r="AO17" s="43">
        <f t="shared" si="8"/>
        <v>0</v>
      </c>
      <c r="AP17" s="28">
        <f t="shared" si="9"/>
        <v>0</v>
      </c>
      <c r="AQ17" s="28">
        <f t="shared" si="10"/>
        <v>0</v>
      </c>
      <c r="AR17" s="28">
        <f t="shared" si="11"/>
        <v>0</v>
      </c>
      <c r="AS17" s="28">
        <f t="shared" si="12"/>
        <v>0</v>
      </c>
      <c r="AT17" s="28">
        <f t="shared" si="13"/>
        <v>0</v>
      </c>
      <c r="AU17" s="28">
        <f t="shared" si="14"/>
        <v>0</v>
      </c>
      <c r="AV17" s="28">
        <f t="shared" si="15"/>
        <v>0</v>
      </c>
    </row>
    <row r="18" spans="1:48" s="6" customFormat="1" outlineLevel="1" x14ac:dyDescent="0.3">
      <c r="C18" s="38"/>
      <c r="D18" s="38"/>
      <c r="E18" s="38"/>
      <c r="F18" s="38"/>
      <c r="G18" s="38"/>
      <c r="H18" s="38"/>
      <c r="I18" s="47" t="str">
        <f t="shared" si="0"/>
        <v>nee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9"/>
      <c r="AE18" s="40">
        <f t="shared" si="1"/>
        <v>0</v>
      </c>
      <c r="AF18" s="41">
        <f t="shared" si="16"/>
        <v>0</v>
      </c>
      <c r="AG18" s="41">
        <f t="shared" si="17"/>
        <v>0</v>
      </c>
      <c r="AH18" s="42"/>
      <c r="AI18" s="43">
        <f t="shared" si="2"/>
        <v>0</v>
      </c>
      <c r="AJ18" s="43">
        <f t="shared" si="3"/>
        <v>0</v>
      </c>
      <c r="AK18" s="43">
        <f t="shared" si="4"/>
        <v>0</v>
      </c>
      <c r="AL18" s="43">
        <f t="shared" si="5"/>
        <v>0</v>
      </c>
      <c r="AM18" s="43">
        <f t="shared" si="6"/>
        <v>0</v>
      </c>
      <c r="AN18" s="43">
        <f t="shared" si="7"/>
        <v>0</v>
      </c>
      <c r="AO18" s="43">
        <f t="shared" si="8"/>
        <v>0</v>
      </c>
      <c r="AP18" s="28">
        <f t="shared" si="9"/>
        <v>0</v>
      </c>
      <c r="AQ18" s="28">
        <f t="shared" si="10"/>
        <v>0</v>
      </c>
      <c r="AR18" s="28">
        <f t="shared" si="11"/>
        <v>0</v>
      </c>
      <c r="AS18" s="28">
        <f t="shared" si="12"/>
        <v>0</v>
      </c>
      <c r="AT18" s="28">
        <f t="shared" si="13"/>
        <v>0</v>
      </c>
      <c r="AU18" s="28">
        <f t="shared" si="14"/>
        <v>0</v>
      </c>
      <c r="AV18" s="28">
        <f t="shared" si="15"/>
        <v>0</v>
      </c>
    </row>
    <row r="19" spans="1:48" s="6" customFormat="1" outlineLevel="1" x14ac:dyDescent="0.3">
      <c r="C19" s="38"/>
      <c r="D19" s="38"/>
      <c r="E19" s="38"/>
      <c r="F19" s="38"/>
      <c r="G19" s="38"/>
      <c r="H19" s="38"/>
      <c r="I19" s="47" t="str">
        <f t="shared" si="0"/>
        <v>nee</v>
      </c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9"/>
      <c r="AE19" s="40">
        <f t="shared" si="1"/>
        <v>0</v>
      </c>
      <c r="AF19" s="41">
        <f t="shared" si="16"/>
        <v>0</v>
      </c>
      <c r="AG19" s="41">
        <f t="shared" si="17"/>
        <v>0</v>
      </c>
      <c r="AH19" s="42"/>
      <c r="AI19" s="43">
        <f t="shared" si="2"/>
        <v>0</v>
      </c>
      <c r="AJ19" s="43">
        <f t="shared" si="3"/>
        <v>0</v>
      </c>
      <c r="AK19" s="43">
        <f t="shared" si="4"/>
        <v>0</v>
      </c>
      <c r="AL19" s="43">
        <f t="shared" si="5"/>
        <v>0</v>
      </c>
      <c r="AM19" s="43">
        <f t="shared" si="6"/>
        <v>0</v>
      </c>
      <c r="AN19" s="43">
        <f t="shared" si="7"/>
        <v>0</v>
      </c>
      <c r="AO19" s="43">
        <f t="shared" si="8"/>
        <v>0</v>
      </c>
      <c r="AP19" s="28">
        <f t="shared" si="9"/>
        <v>0</v>
      </c>
      <c r="AQ19" s="28">
        <f t="shared" si="10"/>
        <v>0</v>
      </c>
      <c r="AR19" s="28">
        <f t="shared" si="11"/>
        <v>0</v>
      </c>
      <c r="AS19" s="28">
        <f t="shared" si="12"/>
        <v>0</v>
      </c>
      <c r="AT19" s="28">
        <f t="shared" si="13"/>
        <v>0</v>
      </c>
      <c r="AU19" s="28">
        <f t="shared" si="14"/>
        <v>0</v>
      </c>
      <c r="AV19" s="28">
        <f t="shared" si="15"/>
        <v>0</v>
      </c>
    </row>
    <row r="20" spans="1:48" s="6" customFormat="1" outlineLevel="1" x14ac:dyDescent="0.3">
      <c r="C20" s="38"/>
      <c r="D20" s="38"/>
      <c r="E20" s="38"/>
      <c r="F20" s="38"/>
      <c r="G20" s="38"/>
      <c r="H20" s="38"/>
      <c r="I20" s="47" t="str">
        <f t="shared" si="0"/>
        <v>nee</v>
      </c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9"/>
      <c r="AE20" s="40">
        <f t="shared" si="1"/>
        <v>0</v>
      </c>
      <c r="AF20" s="41">
        <f t="shared" si="16"/>
        <v>0</v>
      </c>
      <c r="AG20" s="41">
        <f t="shared" si="17"/>
        <v>0</v>
      </c>
      <c r="AH20" s="42"/>
      <c r="AI20" s="43">
        <f t="shared" si="2"/>
        <v>0</v>
      </c>
      <c r="AJ20" s="43">
        <f t="shared" si="3"/>
        <v>0</v>
      </c>
      <c r="AK20" s="43">
        <f t="shared" si="4"/>
        <v>0</v>
      </c>
      <c r="AL20" s="43">
        <f t="shared" si="5"/>
        <v>0</v>
      </c>
      <c r="AM20" s="43">
        <f t="shared" si="6"/>
        <v>0</v>
      </c>
      <c r="AN20" s="43">
        <f t="shared" si="7"/>
        <v>0</v>
      </c>
      <c r="AO20" s="43">
        <f t="shared" si="8"/>
        <v>0</v>
      </c>
      <c r="AP20" s="28">
        <f t="shared" si="9"/>
        <v>0</v>
      </c>
      <c r="AQ20" s="28">
        <f t="shared" si="10"/>
        <v>0</v>
      </c>
      <c r="AR20" s="28">
        <f t="shared" si="11"/>
        <v>0</v>
      </c>
      <c r="AS20" s="28">
        <f t="shared" si="12"/>
        <v>0</v>
      </c>
      <c r="AT20" s="28">
        <f t="shared" si="13"/>
        <v>0</v>
      </c>
      <c r="AU20" s="28">
        <f t="shared" si="14"/>
        <v>0</v>
      </c>
      <c r="AV20" s="28">
        <f t="shared" si="15"/>
        <v>0</v>
      </c>
    </row>
    <row r="21" spans="1:48" s="5" customForma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48" s="5" customFormat="1" ht="15" customHeight="1" x14ac:dyDescent="0.3">
      <c r="A22" s="1"/>
      <c r="B22" s="1"/>
      <c r="C22" s="103" t="s">
        <v>59</v>
      </c>
      <c r="D22" s="103"/>
      <c r="E22" s="103"/>
      <c r="F22" s="103"/>
      <c r="G22" s="103"/>
      <c r="H22" s="103"/>
      <c r="I22" s="104"/>
      <c r="J22" s="85" t="s">
        <v>4</v>
      </c>
      <c r="K22" s="86"/>
      <c r="L22" s="86"/>
      <c r="M22" s="86"/>
      <c r="N22" s="86"/>
      <c r="O22" s="86"/>
      <c r="P22" s="87"/>
      <c r="Q22" s="88" t="s">
        <v>5</v>
      </c>
      <c r="R22" s="89"/>
      <c r="S22" s="89"/>
      <c r="T22" s="89"/>
      <c r="U22" s="89"/>
      <c r="V22" s="89"/>
      <c r="W22" s="89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48" s="5" customFormat="1" x14ac:dyDescent="0.3">
      <c r="A23" s="1"/>
      <c r="B23" s="1"/>
      <c r="C23" s="103"/>
      <c r="D23" s="103"/>
      <c r="E23" s="103"/>
      <c r="F23" s="103"/>
      <c r="G23" s="103"/>
      <c r="H23" s="103"/>
      <c r="I23" s="104"/>
      <c r="J23" s="85" t="s">
        <v>6</v>
      </c>
      <c r="K23" s="86"/>
      <c r="L23" s="87"/>
      <c r="M23" s="85" t="s">
        <v>7</v>
      </c>
      <c r="N23" s="87"/>
      <c r="O23" s="85" t="s">
        <v>8</v>
      </c>
      <c r="P23" s="87"/>
      <c r="Q23" s="90" t="s">
        <v>6</v>
      </c>
      <c r="R23" s="91"/>
      <c r="S23" s="92"/>
      <c r="T23" s="88" t="s">
        <v>7</v>
      </c>
      <c r="U23" s="99"/>
      <c r="V23" s="88" t="s">
        <v>8</v>
      </c>
      <c r="W23" s="89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48" s="5" customFormat="1" x14ac:dyDescent="0.3">
      <c r="A24" s="1"/>
      <c r="B24" s="1"/>
      <c r="C24" s="103"/>
      <c r="D24" s="103"/>
      <c r="E24" s="103"/>
      <c r="F24" s="103"/>
      <c r="G24" s="103"/>
      <c r="H24" s="103"/>
      <c r="I24" s="104"/>
      <c r="J24" s="20" t="s">
        <v>27</v>
      </c>
      <c r="K24" s="20" t="s">
        <v>28</v>
      </c>
      <c r="L24" s="20" t="s">
        <v>49</v>
      </c>
      <c r="M24" s="20" t="s">
        <v>28</v>
      </c>
      <c r="N24" s="20" t="s">
        <v>49</v>
      </c>
      <c r="O24" s="20" t="s">
        <v>28</v>
      </c>
      <c r="P24" s="20" t="s">
        <v>49</v>
      </c>
      <c r="Q24" s="63" t="s">
        <v>27</v>
      </c>
      <c r="R24" s="63" t="s">
        <v>28</v>
      </c>
      <c r="S24" s="63" t="s">
        <v>49</v>
      </c>
      <c r="T24" s="63" t="s">
        <v>28</v>
      </c>
      <c r="U24" s="63" t="s">
        <v>49</v>
      </c>
      <c r="V24" s="63" t="s">
        <v>28</v>
      </c>
      <c r="W24" s="63" t="s">
        <v>49</v>
      </c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48" s="5" customFormat="1" x14ac:dyDescent="0.3">
      <c r="A25" s="1"/>
      <c r="B25" s="1"/>
      <c r="C25" s="105" t="s">
        <v>29</v>
      </c>
      <c r="D25" s="106"/>
      <c r="E25" s="106"/>
      <c r="F25" s="106"/>
      <c r="G25" s="106"/>
      <c r="H25" s="106"/>
      <c r="I25" s="107"/>
      <c r="J25" s="10">
        <f t="shared" ref="J25:J36" si="18">SUMIF($C$10:$C$20,$C25,AI$10:AI$21)</f>
        <v>0</v>
      </c>
      <c r="K25" s="10">
        <f t="shared" ref="K25:K36" si="19">SUMIF($C$10:$C$20,$C25,AJ$10:AJ$21)</f>
        <v>0</v>
      </c>
      <c r="L25" s="10">
        <f t="shared" ref="L25:L36" si="20">SUMIF($C$10:$C$20,$C25,AK$10:AK$21)</f>
        <v>0</v>
      </c>
      <c r="M25" s="10">
        <f t="shared" ref="M25:M36" si="21">SUMIF($C$10:$C$20,$C25,AL$10:AL$21)</f>
        <v>0</v>
      </c>
      <c r="N25" s="10">
        <f t="shared" ref="N25:N36" si="22">SUMIF($C$10:$C$20,$C25,AM$10:AM$21)</f>
        <v>0</v>
      </c>
      <c r="O25" s="10">
        <f t="shared" ref="O25:O36" si="23">SUMIF($C$10:$C$20,$C25,AN$10:AN$21)</f>
        <v>0</v>
      </c>
      <c r="P25" s="10">
        <f t="shared" ref="P25:P36" si="24">SUMIF($C$10:$C$20,$C25,AO$10:AO$21)</f>
        <v>0</v>
      </c>
      <c r="Q25" s="10">
        <f t="shared" ref="Q25:Q36" si="25">SUMIF($C$10:$C$20,$C25,AP$10:AP$21)</f>
        <v>0</v>
      </c>
      <c r="R25" s="10">
        <f t="shared" ref="R25:R36" si="26">SUMIF($C$10:$C$20,$C25,AQ$10:AQ$21)</f>
        <v>0</v>
      </c>
      <c r="S25" s="10">
        <f t="shared" ref="S25:S36" si="27">SUMIF($C$10:$C$20,$C25,AR$10:AR$21)</f>
        <v>0</v>
      </c>
      <c r="T25" s="10">
        <f t="shared" ref="T25:T36" si="28">SUMIF($C$10:$C$20,$C25,AS$10:AS$21)</f>
        <v>0</v>
      </c>
      <c r="U25" s="10">
        <f t="shared" ref="U25:U36" si="29">SUMIF($C$10:$C$20,$C25,AT$10:AT$21)</f>
        <v>0</v>
      </c>
      <c r="V25" s="10">
        <f t="shared" ref="V25:V36" si="30">SUMIF($C$10:$C$20,$C25,AU$10:AU$21)</f>
        <v>0</v>
      </c>
      <c r="W25" s="10">
        <f t="shared" ref="W25:W36" si="31">SUMIF($C$10:$C$20,$C25,AV$10:AV$21)</f>
        <v>0</v>
      </c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48" s="5" customFormat="1" x14ac:dyDescent="0.3">
      <c r="A26" s="1"/>
      <c r="B26" s="1"/>
      <c r="C26" s="105" t="s">
        <v>30</v>
      </c>
      <c r="D26" s="106"/>
      <c r="E26" s="106"/>
      <c r="F26" s="106"/>
      <c r="G26" s="106"/>
      <c r="H26" s="106"/>
      <c r="I26" s="107"/>
      <c r="J26" s="10">
        <f t="shared" si="18"/>
        <v>1</v>
      </c>
      <c r="K26" s="10">
        <f t="shared" si="19"/>
        <v>0</v>
      </c>
      <c r="L26" s="10">
        <f t="shared" si="20"/>
        <v>0</v>
      </c>
      <c r="M26" s="10">
        <f t="shared" si="21"/>
        <v>0</v>
      </c>
      <c r="N26" s="10">
        <f t="shared" si="22"/>
        <v>0</v>
      </c>
      <c r="O26" s="10">
        <f t="shared" si="23"/>
        <v>0</v>
      </c>
      <c r="P26" s="10">
        <f t="shared" si="24"/>
        <v>0</v>
      </c>
      <c r="Q26" s="10">
        <f t="shared" si="25"/>
        <v>0</v>
      </c>
      <c r="R26" s="10">
        <f t="shared" si="26"/>
        <v>0</v>
      </c>
      <c r="S26" s="10">
        <f t="shared" si="27"/>
        <v>0</v>
      </c>
      <c r="T26" s="10">
        <f t="shared" si="28"/>
        <v>0</v>
      </c>
      <c r="U26" s="10">
        <f t="shared" si="29"/>
        <v>0</v>
      </c>
      <c r="V26" s="10">
        <f t="shared" si="30"/>
        <v>0</v>
      </c>
      <c r="W26" s="10">
        <f t="shared" si="31"/>
        <v>0</v>
      </c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48" s="5" customFormat="1" x14ac:dyDescent="0.3">
      <c r="A27" s="1"/>
      <c r="B27" s="1"/>
      <c r="C27" s="105" t="s">
        <v>33</v>
      </c>
      <c r="D27" s="106"/>
      <c r="E27" s="106" t="s">
        <v>22</v>
      </c>
      <c r="F27" s="106" t="s">
        <v>22</v>
      </c>
      <c r="G27" s="106" t="s">
        <v>22</v>
      </c>
      <c r="H27" s="106"/>
      <c r="I27" s="107" t="s">
        <v>22</v>
      </c>
      <c r="J27" s="10">
        <f t="shared" si="18"/>
        <v>0</v>
      </c>
      <c r="K27" s="10">
        <f t="shared" si="19"/>
        <v>0</v>
      </c>
      <c r="L27" s="10">
        <f t="shared" si="20"/>
        <v>0</v>
      </c>
      <c r="M27" s="10">
        <f t="shared" si="21"/>
        <v>0</v>
      </c>
      <c r="N27" s="10">
        <f t="shared" si="22"/>
        <v>0</v>
      </c>
      <c r="O27" s="10">
        <f t="shared" si="23"/>
        <v>0</v>
      </c>
      <c r="P27" s="10">
        <f t="shared" si="24"/>
        <v>0</v>
      </c>
      <c r="Q27" s="10">
        <f t="shared" si="25"/>
        <v>0</v>
      </c>
      <c r="R27" s="10">
        <f t="shared" si="26"/>
        <v>0</v>
      </c>
      <c r="S27" s="10">
        <f t="shared" si="27"/>
        <v>0</v>
      </c>
      <c r="T27" s="10">
        <f t="shared" si="28"/>
        <v>0</v>
      </c>
      <c r="U27" s="10">
        <f t="shared" si="29"/>
        <v>0</v>
      </c>
      <c r="V27" s="10">
        <f t="shared" si="30"/>
        <v>0</v>
      </c>
      <c r="W27" s="10">
        <f t="shared" si="31"/>
        <v>0</v>
      </c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48" s="5" customFormat="1" x14ac:dyDescent="0.3">
      <c r="A28" s="1"/>
      <c r="B28" s="1"/>
      <c r="C28" s="105" t="s">
        <v>31</v>
      </c>
      <c r="D28" s="106"/>
      <c r="E28" s="106" t="s">
        <v>24</v>
      </c>
      <c r="F28" s="106" t="s">
        <v>24</v>
      </c>
      <c r="G28" s="106" t="s">
        <v>24</v>
      </c>
      <c r="H28" s="106"/>
      <c r="I28" s="107" t="s">
        <v>24</v>
      </c>
      <c r="J28" s="10">
        <f t="shared" si="18"/>
        <v>0</v>
      </c>
      <c r="K28" s="10">
        <f t="shared" si="19"/>
        <v>0</v>
      </c>
      <c r="L28" s="10">
        <f t="shared" si="20"/>
        <v>0</v>
      </c>
      <c r="M28" s="10">
        <f t="shared" si="21"/>
        <v>0</v>
      </c>
      <c r="N28" s="10">
        <f t="shared" si="22"/>
        <v>0</v>
      </c>
      <c r="O28" s="10">
        <f t="shared" si="23"/>
        <v>0</v>
      </c>
      <c r="P28" s="10">
        <f t="shared" si="24"/>
        <v>0</v>
      </c>
      <c r="Q28" s="10">
        <f t="shared" si="25"/>
        <v>0</v>
      </c>
      <c r="R28" s="10">
        <f t="shared" si="26"/>
        <v>0</v>
      </c>
      <c r="S28" s="10">
        <f t="shared" si="27"/>
        <v>0</v>
      </c>
      <c r="T28" s="10">
        <f t="shared" si="28"/>
        <v>0</v>
      </c>
      <c r="U28" s="10">
        <f t="shared" si="29"/>
        <v>0</v>
      </c>
      <c r="V28" s="10">
        <f t="shared" si="30"/>
        <v>0</v>
      </c>
      <c r="W28" s="10">
        <f t="shared" si="31"/>
        <v>0</v>
      </c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48" s="5" customFormat="1" x14ac:dyDescent="0.3">
      <c r="A29" s="1"/>
      <c r="B29" s="1"/>
      <c r="C29" s="105" t="s">
        <v>32</v>
      </c>
      <c r="D29" s="106"/>
      <c r="E29" s="106" t="s">
        <v>12</v>
      </c>
      <c r="F29" s="106" t="s">
        <v>12</v>
      </c>
      <c r="G29" s="106" t="s">
        <v>12</v>
      </c>
      <c r="H29" s="106"/>
      <c r="I29" s="107" t="s">
        <v>12</v>
      </c>
      <c r="J29" s="10">
        <f t="shared" si="18"/>
        <v>0</v>
      </c>
      <c r="K29" s="10">
        <f t="shared" si="19"/>
        <v>0</v>
      </c>
      <c r="L29" s="10">
        <f t="shared" si="20"/>
        <v>0</v>
      </c>
      <c r="M29" s="10">
        <f t="shared" si="21"/>
        <v>0</v>
      </c>
      <c r="N29" s="10">
        <f t="shared" si="22"/>
        <v>0</v>
      </c>
      <c r="O29" s="10">
        <f t="shared" si="23"/>
        <v>0</v>
      </c>
      <c r="P29" s="10">
        <f t="shared" si="24"/>
        <v>0</v>
      </c>
      <c r="Q29" s="10">
        <f t="shared" si="25"/>
        <v>0</v>
      </c>
      <c r="R29" s="10">
        <f t="shared" si="26"/>
        <v>0</v>
      </c>
      <c r="S29" s="10">
        <f t="shared" si="27"/>
        <v>0</v>
      </c>
      <c r="T29" s="10">
        <f t="shared" si="28"/>
        <v>0</v>
      </c>
      <c r="U29" s="10">
        <f t="shared" si="29"/>
        <v>0</v>
      </c>
      <c r="V29" s="10">
        <f t="shared" si="30"/>
        <v>0</v>
      </c>
      <c r="W29" s="10">
        <f t="shared" si="31"/>
        <v>0</v>
      </c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48" s="5" customFormat="1" x14ac:dyDescent="0.3">
      <c r="A30" s="1"/>
      <c r="B30" s="1"/>
      <c r="C30" s="105" t="s">
        <v>34</v>
      </c>
      <c r="D30" s="106"/>
      <c r="E30" s="106" t="s">
        <v>23</v>
      </c>
      <c r="F30" s="106" t="s">
        <v>23</v>
      </c>
      <c r="G30" s="106" t="s">
        <v>23</v>
      </c>
      <c r="H30" s="106"/>
      <c r="I30" s="107" t="s">
        <v>23</v>
      </c>
      <c r="J30" s="10">
        <f>SUMIF($C$10:$C$20,$C30,AI$10:AI$21)</f>
        <v>0</v>
      </c>
      <c r="K30" s="10">
        <f t="shared" si="19"/>
        <v>0</v>
      </c>
      <c r="L30" s="10">
        <f t="shared" si="20"/>
        <v>0</v>
      </c>
      <c r="M30" s="10">
        <f t="shared" si="21"/>
        <v>0</v>
      </c>
      <c r="N30" s="10">
        <f t="shared" si="22"/>
        <v>0</v>
      </c>
      <c r="O30" s="10">
        <f t="shared" si="23"/>
        <v>0</v>
      </c>
      <c r="P30" s="10">
        <f t="shared" si="24"/>
        <v>0</v>
      </c>
      <c r="Q30" s="10">
        <f t="shared" si="25"/>
        <v>0</v>
      </c>
      <c r="R30" s="10">
        <f t="shared" si="26"/>
        <v>0</v>
      </c>
      <c r="S30" s="10">
        <f t="shared" si="27"/>
        <v>0</v>
      </c>
      <c r="T30" s="10">
        <f t="shared" si="28"/>
        <v>0</v>
      </c>
      <c r="U30" s="10">
        <f t="shared" si="29"/>
        <v>0</v>
      </c>
      <c r="V30" s="10">
        <f t="shared" si="30"/>
        <v>0</v>
      </c>
      <c r="W30" s="10">
        <f t="shared" si="31"/>
        <v>0</v>
      </c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48" s="5" customFormat="1" x14ac:dyDescent="0.3">
      <c r="A31" s="1"/>
      <c r="B31" s="1"/>
      <c r="C31" s="105" t="s">
        <v>63</v>
      </c>
      <c r="D31" s="106"/>
      <c r="E31" s="106" t="s">
        <v>13</v>
      </c>
      <c r="F31" s="106" t="s">
        <v>13</v>
      </c>
      <c r="G31" s="106" t="s">
        <v>13</v>
      </c>
      <c r="H31" s="106"/>
      <c r="I31" s="107" t="s">
        <v>13</v>
      </c>
      <c r="J31" s="10">
        <f>SUMIF($C$10:$C$20,$C31,AI$10:AI$21)</f>
        <v>0</v>
      </c>
      <c r="K31" s="10">
        <f t="shared" si="19"/>
        <v>0</v>
      </c>
      <c r="L31" s="10">
        <f t="shared" si="20"/>
        <v>0</v>
      </c>
      <c r="M31" s="10">
        <f t="shared" si="21"/>
        <v>0</v>
      </c>
      <c r="N31" s="10">
        <f t="shared" si="22"/>
        <v>0</v>
      </c>
      <c r="O31" s="10">
        <f t="shared" si="23"/>
        <v>0</v>
      </c>
      <c r="P31" s="10">
        <f t="shared" si="24"/>
        <v>0</v>
      </c>
      <c r="Q31" s="10">
        <f t="shared" si="25"/>
        <v>0</v>
      </c>
      <c r="R31" s="10">
        <f t="shared" si="26"/>
        <v>0</v>
      </c>
      <c r="S31" s="10">
        <f t="shared" si="27"/>
        <v>0</v>
      </c>
      <c r="T31" s="10">
        <f t="shared" si="28"/>
        <v>0</v>
      </c>
      <c r="U31" s="10">
        <f t="shared" si="29"/>
        <v>0</v>
      </c>
      <c r="V31" s="10">
        <f t="shared" si="30"/>
        <v>0</v>
      </c>
      <c r="W31" s="10">
        <f t="shared" si="31"/>
        <v>0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48" s="5" customFormat="1" x14ac:dyDescent="0.3">
      <c r="A32" s="1"/>
      <c r="B32" s="1"/>
      <c r="C32" s="105" t="s">
        <v>64</v>
      </c>
      <c r="D32" s="106"/>
      <c r="E32" s="106" t="s">
        <v>14</v>
      </c>
      <c r="F32" s="106" t="s">
        <v>14</v>
      </c>
      <c r="G32" s="106" t="s">
        <v>14</v>
      </c>
      <c r="H32" s="106"/>
      <c r="I32" s="107" t="s">
        <v>14</v>
      </c>
      <c r="J32" s="10">
        <f t="shared" si="18"/>
        <v>0</v>
      </c>
      <c r="K32" s="10">
        <f t="shared" si="19"/>
        <v>0</v>
      </c>
      <c r="L32" s="10">
        <f t="shared" si="20"/>
        <v>0</v>
      </c>
      <c r="M32" s="10">
        <f t="shared" si="21"/>
        <v>0</v>
      </c>
      <c r="N32" s="10">
        <f t="shared" si="22"/>
        <v>0</v>
      </c>
      <c r="O32" s="10">
        <f t="shared" si="23"/>
        <v>0</v>
      </c>
      <c r="P32" s="10">
        <f t="shared" si="24"/>
        <v>0</v>
      </c>
      <c r="Q32" s="10">
        <f t="shared" si="25"/>
        <v>0</v>
      </c>
      <c r="R32" s="10">
        <f t="shared" si="26"/>
        <v>0</v>
      </c>
      <c r="S32" s="10">
        <f t="shared" si="27"/>
        <v>0</v>
      </c>
      <c r="T32" s="10">
        <f t="shared" si="28"/>
        <v>0</v>
      </c>
      <c r="U32" s="10">
        <f t="shared" si="29"/>
        <v>0</v>
      </c>
      <c r="V32" s="10">
        <f t="shared" si="30"/>
        <v>0</v>
      </c>
      <c r="W32" s="10">
        <f t="shared" si="31"/>
        <v>0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s="5" customFormat="1" x14ac:dyDescent="0.3">
      <c r="A33" s="1"/>
      <c r="B33" s="1"/>
      <c r="C33" s="105" t="s">
        <v>62</v>
      </c>
      <c r="D33" s="106"/>
      <c r="E33" s="106"/>
      <c r="F33" s="106"/>
      <c r="G33" s="106"/>
      <c r="H33" s="106"/>
      <c r="I33" s="107"/>
      <c r="J33" s="10">
        <f t="shared" ref="J33" si="32">SUMIF($C$10:$C$20,$C33,AI$10:AI$21)</f>
        <v>0</v>
      </c>
      <c r="K33" s="10">
        <f t="shared" ref="K33" si="33">SUMIF($C$10:$C$20,$C33,AJ$10:AJ$21)</f>
        <v>0</v>
      </c>
      <c r="L33" s="10">
        <f t="shared" ref="L33" si="34">SUMIF($C$10:$C$20,$C33,AK$10:AK$21)</f>
        <v>0</v>
      </c>
      <c r="M33" s="10">
        <f t="shared" ref="M33" si="35">SUMIF($C$10:$C$20,$C33,AL$10:AL$21)</f>
        <v>0</v>
      </c>
      <c r="N33" s="10">
        <f t="shared" ref="N33" si="36">SUMIF($C$10:$C$20,$C33,AM$10:AM$21)</f>
        <v>0</v>
      </c>
      <c r="O33" s="10">
        <f t="shared" ref="O33" si="37">SUMIF($C$10:$C$20,$C33,AN$10:AN$21)</f>
        <v>0</v>
      </c>
      <c r="P33" s="10">
        <f t="shared" ref="P33" si="38">SUMIF($C$10:$C$20,$C33,AO$10:AO$21)</f>
        <v>0</v>
      </c>
      <c r="Q33" s="10">
        <f t="shared" ref="Q33" si="39">SUMIF($C$10:$C$20,$C33,AP$10:AP$21)</f>
        <v>0</v>
      </c>
      <c r="R33" s="10">
        <f t="shared" ref="R33" si="40">SUMIF($C$10:$C$20,$C33,AQ$10:AQ$21)</f>
        <v>0</v>
      </c>
      <c r="S33" s="10">
        <f t="shared" ref="S33" si="41">SUMIF($C$10:$C$20,$C33,AR$10:AR$21)</f>
        <v>0</v>
      </c>
      <c r="T33" s="10">
        <f t="shared" ref="T33" si="42">SUMIF($C$10:$C$20,$C33,AS$10:AS$21)</f>
        <v>0</v>
      </c>
      <c r="U33" s="10">
        <f t="shared" ref="U33" si="43">SUMIF($C$10:$C$20,$C33,AT$10:AT$21)</f>
        <v>0</v>
      </c>
      <c r="V33" s="10">
        <f t="shared" ref="V33" si="44">SUMIF($C$10:$C$20,$C33,AU$10:AU$21)</f>
        <v>0</v>
      </c>
      <c r="W33" s="10">
        <f t="shared" ref="W33" si="45">SUMIF($C$10:$C$20,$C33,AV$10:AV$21)</f>
        <v>0</v>
      </c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s="5" customFormat="1" x14ac:dyDescent="0.3">
      <c r="A34" s="1"/>
      <c r="B34" s="1"/>
      <c r="C34" s="105" t="s">
        <v>17</v>
      </c>
      <c r="D34" s="106"/>
      <c r="E34" s="106" t="s">
        <v>15</v>
      </c>
      <c r="F34" s="106" t="s">
        <v>15</v>
      </c>
      <c r="G34" s="106" t="s">
        <v>15</v>
      </c>
      <c r="H34" s="106"/>
      <c r="I34" s="107" t="s">
        <v>15</v>
      </c>
      <c r="J34" s="10">
        <f t="shared" si="18"/>
        <v>0</v>
      </c>
      <c r="K34" s="10">
        <f t="shared" si="19"/>
        <v>0</v>
      </c>
      <c r="L34" s="10">
        <f t="shared" si="20"/>
        <v>0</v>
      </c>
      <c r="M34" s="10">
        <f t="shared" si="21"/>
        <v>0</v>
      </c>
      <c r="N34" s="10">
        <f t="shared" si="22"/>
        <v>0</v>
      </c>
      <c r="O34" s="10">
        <f t="shared" si="23"/>
        <v>0</v>
      </c>
      <c r="P34" s="10">
        <f t="shared" si="24"/>
        <v>0</v>
      </c>
      <c r="Q34" s="10">
        <f t="shared" si="25"/>
        <v>0</v>
      </c>
      <c r="R34" s="10">
        <f t="shared" si="26"/>
        <v>0</v>
      </c>
      <c r="S34" s="10">
        <f t="shared" si="27"/>
        <v>0</v>
      </c>
      <c r="T34" s="10">
        <f t="shared" si="28"/>
        <v>0</v>
      </c>
      <c r="U34" s="10">
        <f t="shared" si="29"/>
        <v>0</v>
      </c>
      <c r="V34" s="10">
        <f t="shared" si="30"/>
        <v>0</v>
      </c>
      <c r="W34" s="10">
        <f t="shared" si="31"/>
        <v>0</v>
      </c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s="5" customFormat="1" x14ac:dyDescent="0.3">
      <c r="A35" s="1"/>
      <c r="B35" s="1"/>
      <c r="C35" s="105" t="s">
        <v>48</v>
      </c>
      <c r="D35" s="106"/>
      <c r="E35" s="106"/>
      <c r="F35" s="106"/>
      <c r="G35" s="106"/>
      <c r="H35" s="106"/>
      <c r="I35" s="107" t="s">
        <v>45</v>
      </c>
      <c r="J35" s="10">
        <f t="shared" si="18"/>
        <v>0</v>
      </c>
      <c r="K35" s="10">
        <f t="shared" si="19"/>
        <v>0</v>
      </c>
      <c r="L35" s="10">
        <f t="shared" si="20"/>
        <v>0</v>
      </c>
      <c r="M35" s="10">
        <f t="shared" si="21"/>
        <v>0</v>
      </c>
      <c r="N35" s="10">
        <f t="shared" si="22"/>
        <v>0</v>
      </c>
      <c r="O35" s="10">
        <f t="shared" si="23"/>
        <v>0</v>
      </c>
      <c r="P35" s="10">
        <f t="shared" si="24"/>
        <v>0</v>
      </c>
      <c r="Q35" s="10">
        <f t="shared" si="25"/>
        <v>0</v>
      </c>
      <c r="R35" s="10">
        <f t="shared" si="26"/>
        <v>0</v>
      </c>
      <c r="S35" s="10">
        <f t="shared" si="27"/>
        <v>0</v>
      </c>
      <c r="T35" s="10">
        <f t="shared" si="28"/>
        <v>0</v>
      </c>
      <c r="U35" s="10">
        <f t="shared" si="29"/>
        <v>0</v>
      </c>
      <c r="V35" s="10">
        <f t="shared" si="30"/>
        <v>0</v>
      </c>
      <c r="W35" s="10">
        <f t="shared" si="31"/>
        <v>0</v>
      </c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s="5" customFormat="1" x14ac:dyDescent="0.3">
      <c r="A36" s="1"/>
      <c r="B36" s="1"/>
      <c r="C36" s="105" t="s">
        <v>35</v>
      </c>
      <c r="D36" s="106"/>
      <c r="E36" s="106" t="s">
        <v>16</v>
      </c>
      <c r="F36" s="106" t="s">
        <v>16</v>
      </c>
      <c r="G36" s="106" t="s">
        <v>16</v>
      </c>
      <c r="H36" s="106"/>
      <c r="I36" s="107" t="s">
        <v>16</v>
      </c>
      <c r="J36" s="10">
        <f t="shared" si="18"/>
        <v>0</v>
      </c>
      <c r="K36" s="10">
        <f t="shared" si="19"/>
        <v>0</v>
      </c>
      <c r="L36" s="10">
        <f t="shared" si="20"/>
        <v>0</v>
      </c>
      <c r="M36" s="10">
        <f t="shared" si="21"/>
        <v>0</v>
      </c>
      <c r="N36" s="10">
        <f t="shared" si="22"/>
        <v>0</v>
      </c>
      <c r="O36" s="10">
        <f t="shared" si="23"/>
        <v>0</v>
      </c>
      <c r="P36" s="10">
        <f t="shared" si="24"/>
        <v>0</v>
      </c>
      <c r="Q36" s="10">
        <f t="shared" si="25"/>
        <v>0</v>
      </c>
      <c r="R36" s="10">
        <f t="shared" si="26"/>
        <v>0</v>
      </c>
      <c r="S36" s="10">
        <f t="shared" si="27"/>
        <v>0</v>
      </c>
      <c r="T36" s="10">
        <f t="shared" si="28"/>
        <v>0</v>
      </c>
      <c r="U36" s="10">
        <f t="shared" si="29"/>
        <v>0</v>
      </c>
      <c r="V36" s="10">
        <f t="shared" si="30"/>
        <v>0</v>
      </c>
      <c r="W36" s="10">
        <f t="shared" si="31"/>
        <v>0</v>
      </c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s="5" customFormat="1" x14ac:dyDescent="0.3">
      <c r="A37" s="1"/>
      <c r="B37" s="1"/>
      <c r="C37" s="23"/>
      <c r="D37" s="23"/>
      <c r="E37" s="23"/>
      <c r="F37" s="23"/>
      <c r="G37" s="23"/>
      <c r="H37" s="23"/>
      <c r="I37" s="2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6" s="5" customFormat="1" ht="14.4" customHeight="1" x14ac:dyDescent="0.3">
      <c r="A38" s="1"/>
      <c r="B38" s="1"/>
      <c r="C38" s="118" t="s">
        <v>58</v>
      </c>
      <c r="D38" s="118"/>
      <c r="E38" s="118"/>
      <c r="F38" s="118"/>
      <c r="G38" s="118"/>
      <c r="H38" s="118"/>
      <c r="I38" s="119"/>
      <c r="J38" s="85" t="s">
        <v>4</v>
      </c>
      <c r="K38" s="86"/>
      <c r="L38" s="86"/>
      <c r="M38" s="86"/>
      <c r="N38" s="86"/>
      <c r="O38" s="86"/>
      <c r="P38" s="87"/>
      <c r="Q38" s="88" t="s">
        <v>5</v>
      </c>
      <c r="R38" s="89"/>
      <c r="S38" s="89"/>
      <c r="T38" s="89"/>
      <c r="U38" s="89"/>
      <c r="V38" s="89"/>
      <c r="W38" s="89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6" s="5" customFormat="1" x14ac:dyDescent="0.3">
      <c r="A39" s="1"/>
      <c r="B39" s="1"/>
      <c r="C39" s="118"/>
      <c r="D39" s="118"/>
      <c r="E39" s="118"/>
      <c r="F39" s="118"/>
      <c r="G39" s="118"/>
      <c r="H39" s="118"/>
      <c r="I39" s="119"/>
      <c r="J39" s="85" t="s">
        <v>6</v>
      </c>
      <c r="K39" s="86"/>
      <c r="L39" s="87"/>
      <c r="M39" s="85" t="s">
        <v>7</v>
      </c>
      <c r="N39" s="87"/>
      <c r="O39" s="85" t="s">
        <v>8</v>
      </c>
      <c r="P39" s="87"/>
      <c r="Q39" s="90" t="s">
        <v>6</v>
      </c>
      <c r="R39" s="91"/>
      <c r="S39" s="92"/>
      <c r="T39" s="88" t="s">
        <v>7</v>
      </c>
      <c r="U39" s="99"/>
      <c r="V39" s="88" t="s">
        <v>8</v>
      </c>
      <c r="W39" s="89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s="5" customFormat="1" x14ac:dyDescent="0.3">
      <c r="A40" s="1"/>
      <c r="B40" s="1"/>
      <c r="C40" s="118"/>
      <c r="D40" s="118"/>
      <c r="E40" s="118"/>
      <c r="F40" s="118"/>
      <c r="G40" s="118"/>
      <c r="H40" s="118"/>
      <c r="I40" s="119"/>
      <c r="J40" s="20" t="s">
        <v>27</v>
      </c>
      <c r="K40" s="20" t="s">
        <v>28</v>
      </c>
      <c r="L40" s="20" t="s">
        <v>49</v>
      </c>
      <c r="M40" s="20" t="s">
        <v>28</v>
      </c>
      <c r="N40" s="20" t="s">
        <v>49</v>
      </c>
      <c r="O40" s="20" t="s">
        <v>28</v>
      </c>
      <c r="P40" s="20" t="s">
        <v>49</v>
      </c>
      <c r="Q40" s="63" t="s">
        <v>27</v>
      </c>
      <c r="R40" s="63" t="s">
        <v>28</v>
      </c>
      <c r="S40" s="63" t="s">
        <v>49</v>
      </c>
      <c r="T40" s="63" t="s">
        <v>28</v>
      </c>
      <c r="U40" s="63" t="s">
        <v>49</v>
      </c>
      <c r="V40" s="63" t="s">
        <v>28</v>
      </c>
      <c r="W40" s="63" t="s">
        <v>49</v>
      </c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s="5" customFormat="1" x14ac:dyDescent="0.3">
      <c r="A41" s="1"/>
      <c r="B41" s="1"/>
      <c r="C41" s="108" t="s">
        <v>54</v>
      </c>
      <c r="D41" s="109"/>
      <c r="E41" s="109"/>
      <c r="F41" s="109"/>
      <c r="G41" s="109"/>
      <c r="H41" s="110"/>
      <c r="I41" s="34" t="s">
        <v>51</v>
      </c>
      <c r="J41" s="27">
        <f>SUMIFS(AI$10:AI$20,$D$10:$D$20,$I41,$I$10:$I$20,"ja")</f>
        <v>1</v>
      </c>
      <c r="K41" s="27">
        <f t="shared" ref="J41:W44" si="46">SUMIFS(AJ$10:AJ$20,$D$10:$D$20,$I41,$I$10:$I$20,"ja")</f>
        <v>0</v>
      </c>
      <c r="L41" s="27">
        <f t="shared" si="46"/>
        <v>0</v>
      </c>
      <c r="M41" s="27">
        <f t="shared" si="46"/>
        <v>0</v>
      </c>
      <c r="N41" s="27">
        <f t="shared" si="46"/>
        <v>0</v>
      </c>
      <c r="O41" s="27">
        <f t="shared" si="46"/>
        <v>0</v>
      </c>
      <c r="P41" s="27">
        <f t="shared" si="46"/>
        <v>0</v>
      </c>
      <c r="Q41" s="27">
        <f t="shared" si="46"/>
        <v>0</v>
      </c>
      <c r="R41" s="27">
        <f t="shared" si="46"/>
        <v>0</v>
      </c>
      <c r="S41" s="27">
        <f t="shared" si="46"/>
        <v>0</v>
      </c>
      <c r="T41" s="27">
        <f t="shared" si="46"/>
        <v>0</v>
      </c>
      <c r="U41" s="27">
        <f t="shared" si="46"/>
        <v>0</v>
      </c>
      <c r="V41" s="27">
        <f t="shared" si="46"/>
        <v>0</v>
      </c>
      <c r="W41" s="27">
        <f t="shared" si="46"/>
        <v>0</v>
      </c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s="5" customFormat="1" x14ac:dyDescent="0.3">
      <c r="A42" s="1"/>
      <c r="B42" s="1"/>
      <c r="C42" s="108" t="s">
        <v>55</v>
      </c>
      <c r="D42" s="109"/>
      <c r="E42" s="109" t="s">
        <v>39</v>
      </c>
      <c r="F42" s="109" t="s">
        <v>39</v>
      </c>
      <c r="G42" s="109" t="s">
        <v>39</v>
      </c>
      <c r="H42" s="110"/>
      <c r="I42" s="34" t="s">
        <v>50</v>
      </c>
      <c r="J42" s="27">
        <f t="shared" si="46"/>
        <v>0</v>
      </c>
      <c r="K42" s="27">
        <f t="shared" si="46"/>
        <v>0</v>
      </c>
      <c r="L42" s="27">
        <f t="shared" si="46"/>
        <v>0</v>
      </c>
      <c r="M42" s="27">
        <f t="shared" si="46"/>
        <v>0</v>
      </c>
      <c r="N42" s="27">
        <f t="shared" si="46"/>
        <v>0</v>
      </c>
      <c r="O42" s="27">
        <f t="shared" si="46"/>
        <v>0</v>
      </c>
      <c r="P42" s="27">
        <f t="shared" si="46"/>
        <v>0</v>
      </c>
      <c r="Q42" s="27">
        <f t="shared" si="46"/>
        <v>0</v>
      </c>
      <c r="R42" s="27">
        <f t="shared" si="46"/>
        <v>0</v>
      </c>
      <c r="S42" s="27">
        <f t="shared" si="46"/>
        <v>0</v>
      </c>
      <c r="T42" s="27">
        <f t="shared" si="46"/>
        <v>0</v>
      </c>
      <c r="U42" s="27">
        <f t="shared" si="46"/>
        <v>0</v>
      </c>
      <c r="V42" s="27">
        <f t="shared" si="46"/>
        <v>0</v>
      </c>
      <c r="W42" s="27">
        <f t="shared" si="46"/>
        <v>0</v>
      </c>
      <c r="X42" s="24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s="5" customFormat="1" x14ac:dyDescent="0.3">
      <c r="A43" s="1"/>
      <c r="B43" s="1"/>
      <c r="C43" s="108" t="s">
        <v>56</v>
      </c>
      <c r="D43" s="109"/>
      <c r="E43" s="109" t="s">
        <v>40</v>
      </c>
      <c r="F43" s="109" t="s">
        <v>40</v>
      </c>
      <c r="G43" s="109" t="s">
        <v>40</v>
      </c>
      <c r="H43" s="110"/>
      <c r="I43" s="34" t="s">
        <v>52</v>
      </c>
      <c r="J43" s="27">
        <f t="shared" si="46"/>
        <v>0</v>
      </c>
      <c r="K43" s="27">
        <f t="shared" si="46"/>
        <v>0</v>
      </c>
      <c r="L43" s="27">
        <f t="shared" si="46"/>
        <v>0</v>
      </c>
      <c r="M43" s="27">
        <f t="shared" si="46"/>
        <v>0</v>
      </c>
      <c r="N43" s="27">
        <f t="shared" si="46"/>
        <v>0</v>
      </c>
      <c r="O43" s="27">
        <f t="shared" si="46"/>
        <v>0</v>
      </c>
      <c r="P43" s="27">
        <f t="shared" si="46"/>
        <v>0</v>
      </c>
      <c r="Q43" s="27">
        <f t="shared" si="46"/>
        <v>0</v>
      </c>
      <c r="R43" s="27">
        <f t="shared" si="46"/>
        <v>0</v>
      </c>
      <c r="S43" s="27">
        <f t="shared" si="46"/>
        <v>0</v>
      </c>
      <c r="T43" s="27">
        <f t="shared" si="46"/>
        <v>0</v>
      </c>
      <c r="U43" s="27">
        <f t="shared" si="46"/>
        <v>0</v>
      </c>
      <c r="V43" s="27">
        <f t="shared" si="46"/>
        <v>0</v>
      </c>
      <c r="W43" s="27">
        <f t="shared" si="46"/>
        <v>0</v>
      </c>
      <c r="X43" s="24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s="5" customFormat="1" x14ac:dyDescent="0.3">
      <c r="A44" s="1"/>
      <c r="B44" s="1"/>
      <c r="C44" s="108" t="s">
        <v>43</v>
      </c>
      <c r="D44" s="109"/>
      <c r="E44" s="109" t="s">
        <v>41</v>
      </c>
      <c r="F44" s="109" t="s">
        <v>41</v>
      </c>
      <c r="G44" s="109" t="s">
        <v>41</v>
      </c>
      <c r="H44" s="110"/>
      <c r="I44" s="34" t="s">
        <v>43</v>
      </c>
      <c r="J44" s="27">
        <f t="shared" si="46"/>
        <v>0</v>
      </c>
      <c r="K44" s="27">
        <f t="shared" si="46"/>
        <v>0</v>
      </c>
      <c r="L44" s="27">
        <f t="shared" si="46"/>
        <v>0</v>
      </c>
      <c r="M44" s="27">
        <f t="shared" si="46"/>
        <v>0</v>
      </c>
      <c r="N44" s="27">
        <f t="shared" si="46"/>
        <v>0</v>
      </c>
      <c r="O44" s="27">
        <f t="shared" si="46"/>
        <v>0</v>
      </c>
      <c r="P44" s="27">
        <f t="shared" si="46"/>
        <v>0</v>
      </c>
      <c r="Q44" s="27">
        <f t="shared" si="46"/>
        <v>0</v>
      </c>
      <c r="R44" s="27">
        <f t="shared" si="46"/>
        <v>0</v>
      </c>
      <c r="S44" s="27">
        <f t="shared" si="46"/>
        <v>0</v>
      </c>
      <c r="T44" s="27">
        <f t="shared" si="46"/>
        <v>0</v>
      </c>
      <c r="U44" s="27">
        <f t="shared" si="46"/>
        <v>0</v>
      </c>
      <c r="V44" s="27">
        <f t="shared" si="46"/>
        <v>0</v>
      </c>
      <c r="W44" s="27">
        <f t="shared" si="46"/>
        <v>0</v>
      </c>
      <c r="X44" s="24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s="5" customFormat="1" x14ac:dyDescent="0.3">
      <c r="A45" s="1"/>
      <c r="B45" s="1"/>
      <c r="C45" s="23"/>
      <c r="D45" s="23"/>
      <c r="E45" s="23"/>
      <c r="F45" s="23"/>
      <c r="G45" s="23"/>
      <c r="H45" s="23"/>
      <c r="I45" s="2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6" s="5" customFormat="1" x14ac:dyDescent="0.3">
      <c r="A46" s="1"/>
      <c r="B46" s="1"/>
      <c r="C46" s="111" t="s">
        <v>60</v>
      </c>
      <c r="D46" s="111"/>
      <c r="E46" s="111"/>
      <c r="F46" s="111"/>
      <c r="G46" s="111"/>
      <c r="H46" s="111"/>
      <c r="I46" s="112"/>
      <c r="J46" s="131"/>
      <c r="K46" s="67" t="s">
        <v>42</v>
      </c>
      <c r="L46" s="68"/>
      <c r="M46" s="68"/>
      <c r="N46" s="64" t="s">
        <v>18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36" s="3" customFormat="1" x14ac:dyDescent="0.3">
      <c r="C47" s="111"/>
      <c r="D47" s="111"/>
      <c r="E47" s="111"/>
      <c r="F47" s="111"/>
      <c r="G47" s="111"/>
      <c r="H47" s="111"/>
      <c r="I47" s="112"/>
      <c r="J47" s="132"/>
      <c r="K47" s="31" t="s">
        <v>27</v>
      </c>
      <c r="L47" s="36" t="s">
        <v>28</v>
      </c>
      <c r="M47" s="37" t="s">
        <v>49</v>
      </c>
      <c r="N47" s="65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36" ht="26.25" customHeight="1" x14ac:dyDescent="0.3">
      <c r="A48" s="1"/>
      <c r="B48" s="1"/>
      <c r="C48" s="116" t="s">
        <v>38</v>
      </c>
      <c r="D48" s="117"/>
      <c r="E48" s="117"/>
      <c r="F48" s="117"/>
      <c r="G48" s="117"/>
      <c r="H48" s="117"/>
      <c r="I48" s="117"/>
      <c r="J48" s="133"/>
      <c r="K48" s="30">
        <v>1.1499999999999999</v>
      </c>
      <c r="L48" s="30">
        <v>1</v>
      </c>
      <c r="M48" s="35">
        <v>0</v>
      </c>
      <c r="N48" s="66"/>
      <c r="U48" s="1"/>
      <c r="V48" s="1"/>
      <c r="W48" s="1"/>
      <c r="X48" s="1"/>
      <c r="Y48" s="1"/>
      <c r="Z48" s="1"/>
      <c r="AA48" s="1"/>
      <c r="AB48" s="1"/>
    </row>
    <row r="49" spans="1:39" ht="15" customHeight="1" x14ac:dyDescent="0.3">
      <c r="A49" s="1"/>
      <c r="B49" s="1"/>
      <c r="C49" s="129" t="str">
        <f>I41</f>
        <v>Grote of gelede bus</v>
      </c>
      <c r="D49" s="130"/>
      <c r="E49" s="130"/>
      <c r="F49" s="130"/>
      <c r="G49" s="130"/>
      <c r="H49" s="130"/>
      <c r="I49" s="130"/>
      <c r="J49" s="30">
        <v>1.1000000000000001</v>
      </c>
      <c r="K49" s="10">
        <f>SUMIF($J$40:$V$40,K$47,$J41:$W41)</f>
        <v>1</v>
      </c>
      <c r="L49" s="10">
        <f t="shared" ref="L49:M49" si="47">SUMIF($J$40:$V$40,L$47,$J41:$W41)</f>
        <v>0</v>
      </c>
      <c r="M49" s="10">
        <f t="shared" si="47"/>
        <v>0</v>
      </c>
      <c r="N49" s="29">
        <f>J49*($K$48*K49+$L$48*L49+$M$48*M49)</f>
        <v>1.2649999999999999</v>
      </c>
      <c r="U49" s="1"/>
      <c r="V49" s="1"/>
      <c r="W49" s="1"/>
      <c r="X49" s="1"/>
      <c r="Y49" s="1"/>
      <c r="Z49" s="1"/>
      <c r="AA49" s="1"/>
      <c r="AB49" s="1"/>
    </row>
    <row r="50" spans="1:39" ht="15" customHeight="1" x14ac:dyDescent="0.3">
      <c r="A50" s="1"/>
      <c r="B50" s="1"/>
      <c r="C50" s="129" t="str">
        <f>I42</f>
        <v>Standaardbus</v>
      </c>
      <c r="D50" s="130"/>
      <c r="E50" s="130"/>
      <c r="F50" s="130"/>
      <c r="G50" s="130"/>
      <c r="H50" s="130"/>
      <c r="I50" s="130"/>
      <c r="J50" s="30">
        <v>1</v>
      </c>
      <c r="K50" s="10">
        <f t="shared" ref="K50:M50" si="48">SUMIF($J$40:$V$40,K$47,$J42:$W42)</f>
        <v>0</v>
      </c>
      <c r="L50" s="10">
        <f t="shared" si="48"/>
        <v>0</v>
      </c>
      <c r="M50" s="10">
        <f t="shared" si="48"/>
        <v>0</v>
      </c>
      <c r="N50" s="29">
        <f>J50*($K$48*K50+$L$48*L50+$M$48*M50)</f>
        <v>0</v>
      </c>
      <c r="U50" s="1"/>
      <c r="V50" s="1"/>
      <c r="W50" s="1"/>
      <c r="X50" s="1"/>
      <c r="Y50" s="1"/>
      <c r="Z50" s="1"/>
      <c r="AA50" s="1"/>
      <c r="AB50" s="1"/>
    </row>
    <row r="51" spans="1:39" ht="15" customHeight="1" x14ac:dyDescent="0.3">
      <c r="A51" s="1"/>
      <c r="B51" s="1"/>
      <c r="C51" s="129" t="str">
        <f>I43</f>
        <v>Kleine bus</v>
      </c>
      <c r="D51" s="130"/>
      <c r="E51" s="130"/>
      <c r="F51" s="130"/>
      <c r="G51" s="130"/>
      <c r="H51" s="130"/>
      <c r="I51" s="130"/>
      <c r="J51" s="30">
        <v>0.9</v>
      </c>
      <c r="K51" s="10">
        <f t="shared" ref="K51:M51" si="49">SUMIF($J$40:$V$40,K$47,$J43:$W43)</f>
        <v>0</v>
      </c>
      <c r="L51" s="10">
        <f t="shared" si="49"/>
        <v>0</v>
      </c>
      <c r="M51" s="10">
        <f t="shared" si="49"/>
        <v>0</v>
      </c>
      <c r="N51" s="29">
        <f>J51*($K$48*K51+$L$48*L51+$M$48*M51)</f>
        <v>0</v>
      </c>
      <c r="U51" s="1"/>
      <c r="V51" s="1"/>
      <c r="W51" s="1"/>
      <c r="X51" s="1"/>
      <c r="Y51" s="1"/>
      <c r="Z51" s="1"/>
      <c r="AA51" s="1"/>
      <c r="AB51" s="1"/>
    </row>
    <row r="52" spans="1:39" ht="15" customHeight="1" x14ac:dyDescent="0.3">
      <c r="A52" s="1"/>
      <c r="B52" s="1"/>
      <c r="C52" s="58"/>
      <c r="D52" s="59"/>
      <c r="E52" s="59"/>
      <c r="F52" s="59"/>
      <c r="G52" s="59"/>
      <c r="H52" s="59"/>
      <c r="I52" s="59" t="str">
        <f>I44</f>
        <v>Auto</v>
      </c>
      <c r="J52" s="30">
        <v>0.6</v>
      </c>
      <c r="K52" s="10">
        <f>SUMIF($J$40:$V$40,K$47,$J44:$W44)</f>
        <v>0</v>
      </c>
      <c r="L52" s="10">
        <f>SUMIF($J$40:$V$40,L$47,$J44:$W44)</f>
        <v>0</v>
      </c>
      <c r="M52" s="10">
        <f>SUMIF($J$40:$V$40,M$47,$J44:$W44)</f>
        <v>0</v>
      </c>
      <c r="N52" s="29">
        <f>J52*($K$48*K52+$L$48*L52+$M$48*M52)</f>
        <v>0</v>
      </c>
      <c r="U52" s="1"/>
      <c r="V52" s="1"/>
      <c r="W52" s="1"/>
      <c r="X52" s="1"/>
      <c r="Y52" s="1"/>
      <c r="Z52" s="1"/>
      <c r="AA52" s="1"/>
      <c r="AB52" s="1"/>
    </row>
    <row r="53" spans="1:39" s="25" customFormat="1" ht="21" x14ac:dyDescent="0.4">
      <c r="C53" s="113" t="s">
        <v>46</v>
      </c>
      <c r="D53" s="114"/>
      <c r="E53" s="114"/>
      <c r="F53" s="114"/>
      <c r="G53" s="114"/>
      <c r="H53" s="114"/>
      <c r="I53" s="115"/>
      <c r="J53" s="32"/>
      <c r="K53" s="33"/>
      <c r="L53" s="33"/>
      <c r="M53" s="33"/>
      <c r="N53" s="60">
        <f>SUM(N49:N52)</f>
        <v>1.2649999999999999</v>
      </c>
      <c r="O53" s="26"/>
      <c r="P53" s="26"/>
      <c r="Q53" s="26"/>
      <c r="R53" s="26"/>
      <c r="S53" s="26"/>
      <c r="T53" s="26"/>
      <c r="U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</row>
    <row r="54" spans="1:39" s="5" customFormat="1" x14ac:dyDescent="0.3">
      <c r="A54" s="1"/>
      <c r="B54" s="1"/>
      <c r="C54" s="23"/>
      <c r="D54" s="23"/>
      <c r="E54" s="23"/>
      <c r="F54" s="23"/>
      <c r="G54" s="23"/>
      <c r="H54" s="23"/>
      <c r="I54" s="23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9" s="5" customFormat="1" x14ac:dyDescent="0.3">
      <c r="A55" s="1"/>
      <c r="B55" s="1"/>
      <c r="C55" s="23"/>
      <c r="D55" s="23"/>
      <c r="E55" s="23"/>
      <c r="F55" s="23"/>
      <c r="G55" s="23"/>
      <c r="H55" s="23"/>
      <c r="I55" s="23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9" ht="33.6" customHeight="1" x14ac:dyDescent="0.3">
      <c r="C56" s="100" t="s">
        <v>19</v>
      </c>
      <c r="D56" s="101"/>
      <c r="E56" s="101"/>
      <c r="F56" s="11"/>
      <c r="G56" s="102"/>
      <c r="H56" s="102"/>
      <c r="I56" s="102"/>
      <c r="J56" s="102"/>
    </row>
    <row r="57" spans="1:39" x14ac:dyDescent="0.3">
      <c r="C57" s="12" t="s">
        <v>20</v>
      </c>
      <c r="D57" s="13"/>
      <c r="E57" s="13"/>
      <c r="F57" s="13"/>
      <c r="G57" s="120" t="s">
        <v>65</v>
      </c>
      <c r="H57" s="121"/>
      <c r="I57" s="121"/>
      <c r="J57" s="122"/>
    </row>
    <row r="58" spans="1:39" x14ac:dyDescent="0.3">
      <c r="C58" s="14"/>
      <c r="D58" s="15"/>
      <c r="E58" s="15"/>
      <c r="F58" s="15"/>
      <c r="G58" s="123"/>
      <c r="H58" s="124"/>
      <c r="I58" s="124"/>
      <c r="J58" s="125"/>
    </row>
    <row r="59" spans="1:39" x14ac:dyDescent="0.3">
      <c r="C59" s="16"/>
      <c r="D59" s="17"/>
      <c r="E59" s="17"/>
      <c r="F59" s="17"/>
      <c r="G59" s="126"/>
      <c r="H59" s="127"/>
      <c r="I59" s="127"/>
      <c r="J59" s="128"/>
    </row>
    <row r="60" spans="1:39" ht="37.200000000000003" customHeight="1" x14ac:dyDescent="0.3">
      <c r="C60" s="100" t="s">
        <v>21</v>
      </c>
      <c r="D60" s="101"/>
      <c r="E60" s="101"/>
      <c r="F60" s="11"/>
      <c r="G60" s="102"/>
      <c r="H60" s="102"/>
      <c r="I60" s="102"/>
      <c r="J60" s="102"/>
    </row>
  </sheetData>
  <mergeCells count="78">
    <mergeCell ref="C2:F2"/>
    <mergeCell ref="C3:AA3"/>
    <mergeCell ref="C4:K4"/>
    <mergeCell ref="J6:AC6"/>
    <mergeCell ref="C7:C9"/>
    <mergeCell ref="F7:F9"/>
    <mergeCell ref="G7:G9"/>
    <mergeCell ref="D7:D9"/>
    <mergeCell ref="J7:S7"/>
    <mergeCell ref="T7:AC7"/>
    <mergeCell ref="J8:M8"/>
    <mergeCell ref="N8:P8"/>
    <mergeCell ref="Q8:S8"/>
    <mergeCell ref="T8:W8"/>
    <mergeCell ref="C6:I6"/>
    <mergeCell ref="H7:H9"/>
    <mergeCell ref="C49:I49"/>
    <mergeCell ref="J46:J48"/>
    <mergeCell ref="C44:H44"/>
    <mergeCell ref="E7:E9"/>
    <mergeCell ref="C42:H42"/>
    <mergeCell ref="C33:I33"/>
    <mergeCell ref="C41:H41"/>
    <mergeCell ref="C28:I28"/>
    <mergeCell ref="C29:I29"/>
    <mergeCell ref="C30:I30"/>
    <mergeCell ref="C31:I31"/>
    <mergeCell ref="C32:I32"/>
    <mergeCell ref="C34:I34"/>
    <mergeCell ref="C36:I36"/>
    <mergeCell ref="C35:I35"/>
    <mergeCell ref="I7:I9"/>
    <mergeCell ref="C60:E60"/>
    <mergeCell ref="G60:J60"/>
    <mergeCell ref="C22:I24"/>
    <mergeCell ref="C25:I25"/>
    <mergeCell ref="C26:I26"/>
    <mergeCell ref="C43:H43"/>
    <mergeCell ref="C46:I47"/>
    <mergeCell ref="C27:I27"/>
    <mergeCell ref="C53:I53"/>
    <mergeCell ref="C48:I48"/>
    <mergeCell ref="C38:I40"/>
    <mergeCell ref="C56:E56"/>
    <mergeCell ref="G56:J56"/>
    <mergeCell ref="G57:J59"/>
    <mergeCell ref="C50:I50"/>
    <mergeCell ref="C51:I51"/>
    <mergeCell ref="J23:L23"/>
    <mergeCell ref="M23:N23"/>
    <mergeCell ref="O23:P23"/>
    <mergeCell ref="Q23:S23"/>
    <mergeCell ref="T23:U23"/>
    <mergeCell ref="O39:P39"/>
    <mergeCell ref="Q39:S39"/>
    <mergeCell ref="AI6:AU6"/>
    <mergeCell ref="X8:Z8"/>
    <mergeCell ref="AA8:AC8"/>
    <mergeCell ref="Q38:W38"/>
    <mergeCell ref="V23:W23"/>
    <mergeCell ref="T39:U39"/>
    <mergeCell ref="V39:W39"/>
    <mergeCell ref="N46:N48"/>
    <mergeCell ref="K46:M46"/>
    <mergeCell ref="AP7:AV7"/>
    <mergeCell ref="AI7:AO7"/>
    <mergeCell ref="AP8:AR8"/>
    <mergeCell ref="AI8:AK8"/>
    <mergeCell ref="AL8:AM8"/>
    <mergeCell ref="AN8:AO8"/>
    <mergeCell ref="AS8:AT8"/>
    <mergeCell ref="AU8:AV8"/>
    <mergeCell ref="AE6:AG8"/>
    <mergeCell ref="J22:P22"/>
    <mergeCell ref="J38:P38"/>
    <mergeCell ref="Q22:W22"/>
    <mergeCell ref="J39:L39"/>
    <mergeCell ref="M39:N39"/>
  </mergeCells>
  <conditionalFormatting sqref="N53">
    <cfRule type="cellIs" dxfId="4" priority="1" operator="lessThan">
      <formula>660000</formula>
    </cfRule>
  </conditionalFormatting>
  <conditionalFormatting sqref="Y48:Z48">
    <cfRule type="containsText" dxfId="3" priority="5" operator="containsText" text="fout">
      <formula>NOT(ISERROR(SEARCH("fout",Y48)))</formula>
    </cfRule>
  </conditionalFormatting>
  <conditionalFormatting sqref="AE10:AE20">
    <cfRule type="cellIs" dxfId="2" priority="4" operator="greaterThan">
      <formula>255</formula>
    </cfRule>
  </conditionalFormatting>
  <conditionalFormatting sqref="AF10:AF20">
    <cfRule type="cellIs" dxfId="1" priority="3" operator="greaterThan">
      <formula>52</formula>
    </cfRule>
  </conditionalFormatting>
  <conditionalFormatting sqref="AG10:AG20">
    <cfRule type="cellIs" dxfId="0" priority="2" operator="greaterThan">
      <formula>58</formula>
    </cfRule>
  </conditionalFormatting>
  <dataValidations count="2">
    <dataValidation type="list" allowBlank="1" showInputMessage="1" showErrorMessage="1" sqref="D10:D20" xr:uid="{36DDAD75-1ADC-4721-A744-DB0B3B4286FB}">
      <formula1>$I$41:$I$44</formula1>
    </dataValidation>
    <dataValidation type="list" allowBlank="1" showInputMessage="1" showErrorMessage="1" sqref="C10:C20" xr:uid="{C59BE1DD-1909-4362-8B4B-31FDD61B4AD5}">
      <formula1>$C$25:$C$36</formula1>
    </dataValidation>
  </dataValidations>
  <pageMargins left="0.23622047244094491" right="0.23622047244094491" top="0.74803149606299213" bottom="0.74803149606299213" header="0.31496062992125984" footer="0.31496062992125984"/>
  <pageSetup paperSize="9" scale="71" fitToHeight="2" orientation="portrait" r:id="rId1"/>
  <headerFooter>
    <oddFooter>Pagina &amp;P van &amp;N</oddFooter>
  </headerFooter>
  <rowBreaks count="1" manualBreakCount="1">
    <brk id="4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3bfcdc-4705-42cc-a283-89cdd8a00123" xsi:nil="true"/>
    <lcf76f155ced4ddcb4097134ff3c332f xmlns="a7eb6bcf-cc33-465f-b0a0-0691c366e1b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5CF15AE4010E499EA82E2B1DA921A9" ma:contentTypeVersion="11" ma:contentTypeDescription="Een nieuw document maken." ma:contentTypeScope="" ma:versionID="6962729b761a97f5ff8db9765341ee27">
  <xsd:schema xmlns:xsd="http://www.w3.org/2001/XMLSchema" xmlns:xs="http://www.w3.org/2001/XMLSchema" xmlns:p="http://schemas.microsoft.com/office/2006/metadata/properties" xmlns:ns2="a7eb6bcf-cc33-465f-b0a0-0691c366e1bb" xmlns:ns3="3e3bfcdc-4705-42cc-a283-89cdd8a00123" targetNamespace="http://schemas.microsoft.com/office/2006/metadata/properties" ma:root="true" ma:fieldsID="c063ca7e8f8dcd7a48a9d17055678fb0" ns2:_="" ns3:_="">
    <xsd:import namespace="a7eb6bcf-cc33-465f-b0a0-0691c366e1bb"/>
    <xsd:import namespace="3e3bfcdc-4705-42cc-a283-89cdd8a001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b6bcf-cc33-465f-b0a0-0691c366e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7859e886-a775-442a-93ba-94374e8de7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3bfcdc-4705-42cc-a283-89cdd8a0012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2392af-a9cb-4e3b-9e0d-f4d54da72bd0}" ma:internalName="TaxCatchAll" ma:showField="CatchAllData" ma:web="3e3bfcdc-4705-42cc-a283-89cdd8a001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7F9277-F93B-42FA-A354-B0155297CD35}">
  <ds:schemaRefs>
    <ds:schemaRef ds:uri="http://schemas.microsoft.com/office/infopath/2007/PartnerControls"/>
    <ds:schemaRef ds:uri="http://schemas.microsoft.com/office/2006/documentManagement/types"/>
    <ds:schemaRef ds:uri="305b8222-8efe-4672-86f9-72a52c876f1f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bbe42bbe-94db-4428-9a5e-f625e64bda02"/>
    <ds:schemaRef ds:uri="3e3bfcdc-4705-42cc-a283-89cdd8a00123"/>
    <ds:schemaRef ds:uri="a7eb6bcf-cc33-465f-b0a0-0691c366e1bb"/>
  </ds:schemaRefs>
</ds:datastoreItem>
</file>

<file path=customXml/itemProps2.xml><?xml version="1.0" encoding="utf-8"?>
<ds:datastoreItem xmlns:ds="http://schemas.openxmlformats.org/officeDocument/2006/customXml" ds:itemID="{26AB3574-C33B-49B9-9026-F5C4031A07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4253B1-9A4A-441F-9FC7-0D9F7AA266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eb6bcf-cc33-465f-b0a0-0691c366e1bb"/>
    <ds:schemaRef ds:uri="3e3bfcdc-4705-42cc-a283-89cdd8a001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DRU's drgjaar 2030</vt:lpstr>
      <vt:lpstr>'DRU''s drgjaar 2030'!Afdruktitels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2025-03-11T13:08:19Z</cp:lastPrinted>
  <dcterms:created xsi:type="dcterms:W3CDTF">2019-01-28T15:59:32Z</dcterms:created>
  <dcterms:modified xsi:type="dcterms:W3CDTF">2026-03-24T09:57:21Z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0x010100365CF15AE4010E499EA82E2B1DA921A9</vt:lpwstr>
  </property>
  <property fmtid="{D5CDD505-2E9C-101B-9397-08002B2CF9AE}" pid="3" name="ComplianceAssetId">
    <vt:lpwstr/>
  </property>
  <property fmtid="{D5CDD505-2E9C-101B-9397-08002B2CF9AE}" pid="4" name="_dlc_DocIdItemGuid">
    <vt:lpwstr>6ee27504-91ac-40bb-b196-6d7bd54afb8f</vt:lpwstr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