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PvE/"/>
    </mc:Choice>
  </mc:AlternateContent>
  <xr:revisionPtr revIDLastSave="126" documentId="11_884E302E5AB3813C38193D6425D05AE7EB2E229E" xr6:coauthVersionLast="47" xr6:coauthVersionMax="47" xr10:uidLastSave="{0209C876-376A-4F01-866E-D1AE29974FB0}"/>
  <bookViews>
    <workbookView xWindow="28680" yWindow="-6360" windowWidth="38640" windowHeight="21120" tabRatio="514" activeTab="2" xr2:uid="{2CA9ADA2-F83B-44F7-B6D6-4C5F98E36F09}"/>
  </bookViews>
  <sheets>
    <sheet name="Toelichting" sheetId="6" r:id="rId1"/>
    <sheet name="1. ZE Bus" sheetId="3" r:id="rId2"/>
    <sheet name="2. Laadinfrastructuur" sheetId="2" r:id="rId3"/>
    <sheet name="3. Energievoorziening" sheetId="1" r:id="rId4"/>
    <sheet name="4. Overige asset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5" i="5"/>
  <c r="J6" i="1"/>
  <c r="J7" i="1"/>
  <c r="J8" i="1"/>
  <c r="J5" i="1"/>
  <c r="H6" i="2"/>
  <c r="H7" i="2"/>
  <c r="H5" i="2"/>
  <c r="H5" i="3"/>
</calcChain>
</file>

<file path=xl/sharedStrings.xml><?xml version="1.0" encoding="utf-8"?>
<sst xmlns="http://schemas.openxmlformats.org/spreadsheetml/2006/main" count="260" uniqueCount="126">
  <si>
    <t>Toelichting</t>
  </si>
  <si>
    <t>Definities:</t>
  </si>
  <si>
    <t>A-Storing: Storing die leidt tot uitval/niet functioneren van de Asset.</t>
  </si>
  <si>
    <t>- Vb: Een lader die geen laadconcessie kan starten.</t>
  </si>
  <si>
    <t>- Vb: De energievoorziening valt uit.</t>
  </si>
  <si>
    <t>- Vb: Een lader die met beperkt vermogen kan laden</t>
  </si>
  <si>
    <t>Het eventueel extra kolommen toevoegen is toegestaan.</t>
  </si>
  <si>
    <t xml:space="preserve">Asset rapportage jaar: </t>
  </si>
  <si>
    <t>T</t>
  </si>
  <si>
    <t>Voertuigkenmerken</t>
  </si>
  <si>
    <t>Km standen</t>
  </si>
  <si>
    <t>Storingen</t>
  </si>
  <si>
    <r>
      <t xml:space="preserve">Uitgevoerde Beurten </t>
    </r>
    <r>
      <rPr>
        <sz val="11"/>
        <color theme="1"/>
        <rFont val="Aptos Narrow"/>
        <family val="2"/>
        <scheme val="minor"/>
      </rPr>
      <t>(type en aantal beurten indien nodig uit te breiden door inschrijver)</t>
    </r>
  </si>
  <si>
    <t>HV Batterij</t>
  </si>
  <si>
    <t>Refurbishment</t>
  </si>
  <si>
    <t>Schades</t>
  </si>
  <si>
    <t>Busnummer</t>
  </si>
  <si>
    <t>Merk</t>
  </si>
  <si>
    <t>Type</t>
  </si>
  <si>
    <t>Kenteken</t>
  </si>
  <si>
    <t>Datum afgifte kenteken</t>
  </si>
  <si>
    <t>Waarde bij  concessie start concessie</t>
  </si>
  <si>
    <t>Rekenkundige waarde conform overname regeling op  1 jan T</t>
  </si>
  <si>
    <t>Stallingslocatie</t>
  </si>
  <si>
    <t>HV Batterijgrootte
[kWh]</t>
  </si>
  <si>
    <t>Aantalmodules HV Batterij [-]</t>
  </si>
  <si>
    <t>kilometerstand 31-12
 jaar T [km]</t>
  </si>
  <si>
    <t>kilomterstand 31-12
jaar T-1</t>
  </si>
  <si>
    <t>Aantal A storingen
jaar T</t>
  </si>
  <si>
    <t>Aantal A storingen
jaar T-1</t>
  </si>
  <si>
    <t xml:space="preserve">Aantal B storingen
jaar T
</t>
  </si>
  <si>
    <t xml:space="preserve">Aantal B storingen
jaar T-1
</t>
  </si>
  <si>
    <t xml:space="preserve">Aantal C storingen
jaar T
</t>
  </si>
  <si>
    <t xml:space="preserve">Aantal C storingen
jaar T-1
</t>
  </si>
  <si>
    <t>qk km beurt
[aantal]</t>
  </si>
  <si>
    <t>rk km beurt
(aantal)</t>
  </si>
  <si>
    <t>sk km beurt
(aantal)</t>
  </si>
  <si>
    <t>tk km beurt
(aantal)</t>
  </si>
  <si>
    <t>….</t>
  </si>
  <si>
    <t>SOH 
jaar T [%]</t>
  </si>
  <si>
    <t>SOH 
jaar T-1 T [%]</t>
  </si>
  <si>
    <t>Geplande datum refurbishment</t>
  </si>
  <si>
    <t>Voorziene SOH bij datum refurbishment [%]</t>
  </si>
  <si>
    <t xml:space="preserve">Prognose SOH
einde concessie
</t>
  </si>
  <si>
    <t>HV Batterij (Deels) vervangen door defect
Ja/Nee</t>
  </si>
  <si>
    <t>Datum indien Ja</t>
  </si>
  <si>
    <t>Aantal modules indien ja</t>
  </si>
  <si>
    <t>Ja/Nee</t>
  </si>
  <si>
    <t>Aantal schades in jaar T</t>
  </si>
  <si>
    <t># &lt; 1000€</t>
  </si>
  <si>
    <t># &lt; 5000€</t>
  </si>
  <si>
    <t># &gt;= 5000€</t>
  </si>
  <si>
    <t>vb</t>
  </si>
  <si>
    <t>Van Hool</t>
  </si>
  <si>
    <t>A12</t>
  </si>
  <si>
    <t>ja</t>
  </si>
  <si>
    <t>Nee</t>
  </si>
  <si>
    <t>-</t>
  </si>
  <si>
    <t>Lader</t>
  </si>
  <si>
    <t>Geleverde energie</t>
  </si>
  <si>
    <t>Storingen (Correctief onderhoud)</t>
  </si>
  <si>
    <t>Uitgevoerde Beurten (Preventief onderhoud)</t>
  </si>
  <si>
    <t>ID</t>
  </si>
  <si>
    <t>Soort</t>
  </si>
  <si>
    <t>Datum ingebruikname</t>
  </si>
  <si>
    <t>Waarde bij  concessie start</t>
  </si>
  <si>
    <t>Locatie</t>
  </si>
  <si>
    <t>Maximaal vermogen
[kW]</t>
  </si>
  <si>
    <t>Energie 31-12
jaar T [kWh]</t>
  </si>
  <si>
    <t>Energie 31-12
jaar T-1 [kWh]</t>
  </si>
  <si>
    <t>Systeem uptime jaar T &lt;% van 24*365 uur&gt;</t>
  </si>
  <si>
    <t>1e onderhoud 
jaar T [maand]</t>
  </si>
  <si>
    <t>2e onderhoud 
jaar T [maand]</t>
  </si>
  <si>
    <t>(toevoegen indien nodig)</t>
  </si>
  <si>
    <t>DC01-0</t>
  </si>
  <si>
    <t>Heliox</t>
  </si>
  <si>
    <t>Flex 180</t>
  </si>
  <si>
    <t>Laadkast</t>
  </si>
  <si>
    <t>DC01-A</t>
  </si>
  <si>
    <t>CCS2</t>
  </si>
  <si>
    <t>Laadaansluiting</t>
  </si>
  <si>
    <t>DC01-B</t>
  </si>
  <si>
    <t>Energievoorziening</t>
  </si>
  <si>
    <t>HV Batterij &lt;indien van toepassing&gt;</t>
  </si>
  <si>
    <t>PV panelen &lt;indien van toepassing&gt;</t>
  </si>
  <si>
    <t>Uitgevoerde Beurten</t>
  </si>
  <si>
    <t>Eigenaar</t>
  </si>
  <si>
    <t>Betreedbaar?</t>
  </si>
  <si>
    <t>Maximaal vermogen
[kVA]</t>
  </si>
  <si>
    <t>Contract vermogen
[kVA]</t>
  </si>
  <si>
    <t>Bruto batterijgrootte
[kWh]</t>
  </si>
  <si>
    <t>Geinstalleerd vermogen
[kW-piek]</t>
  </si>
  <si>
    <t>EV-01</t>
  </si>
  <si>
    <t>Inkoopstation</t>
  </si>
  <si>
    <t>Enexis</t>
  </si>
  <si>
    <t>Ja</t>
  </si>
  <si>
    <t>nvt</t>
  </si>
  <si>
    <t>CS-01</t>
  </si>
  <si>
    <t>Alfen</t>
  </si>
  <si>
    <t>Diabolo 30H</t>
  </si>
  <si>
    <t>Compactstation</t>
  </si>
  <si>
    <t>&lt;vervoerder&gt;</t>
  </si>
  <si>
    <t>BS-01</t>
  </si>
  <si>
    <t>iWell</t>
  </si>
  <si>
    <t>860kWh BESS</t>
  </si>
  <si>
    <t>Batterijopslag</t>
  </si>
  <si>
    <t>PV-01</t>
  </si>
  <si>
    <t>SunGrow</t>
  </si>
  <si>
    <t>SG125CX</t>
  </si>
  <si>
    <t>Omvormer zonnepanelen</t>
  </si>
  <si>
    <t>Overige assets</t>
  </si>
  <si>
    <t>WS-01</t>
  </si>
  <si>
    <t>CHRIST</t>
  </si>
  <si>
    <t>Nova</t>
  </si>
  <si>
    <t>Volautomatisch</t>
  </si>
  <si>
    <t>TI-01</t>
  </si>
  <si>
    <t>FULLTANK</t>
  </si>
  <si>
    <t>10.000L</t>
  </si>
  <si>
    <r>
      <t xml:space="preserve">Bijlage B4.2 bij Jaarrapoortage Assets
</t>
    </r>
    <r>
      <rPr>
        <sz val="10"/>
        <color rgb="FF000000"/>
        <rFont val="Arial"/>
      </rPr>
      <t>Minimale parameters Jaarrapportage Assets Zero-Emissiebussysteem NoordWest Noord-Holland</t>
    </r>
  </si>
  <si>
    <r>
      <rPr>
        <b/>
        <sz val="10"/>
        <color rgb="FF000000"/>
        <rFont val="Aptos Narrow"/>
        <scheme val="minor"/>
      </rPr>
      <t xml:space="preserve">Instructie:
</t>
    </r>
    <r>
      <rPr>
        <sz val="10"/>
        <color rgb="FF000000"/>
        <rFont val="Aptos Narrow"/>
        <scheme val="minor"/>
      </rPr>
      <t xml:space="preserve">- Inschrijver dient in tabbald 1 t/m 4 jaarlijks voor per rij voor iedere individuele asset  de cellen in te vullen, 
   waar de gevraagde parameters van toepassing is.
- In </t>
    </r>
    <r>
      <rPr>
        <i/>
        <sz val="10"/>
        <color rgb="FF00B0F0"/>
        <rFont val="Aptos Narrow"/>
        <scheme val="minor"/>
      </rPr>
      <t>cursief blauw</t>
    </r>
    <r>
      <rPr>
        <sz val="10"/>
        <color rgb="FF00B0F0"/>
        <rFont val="Aptos Narrow"/>
        <scheme val="minor"/>
      </rPr>
      <t xml:space="preserve"> </t>
    </r>
    <r>
      <rPr>
        <sz val="10"/>
        <color rgb="FF000000"/>
        <rFont val="Aptos Narrow"/>
        <scheme val="minor"/>
      </rPr>
      <t xml:space="preserve">zijn enkele voorbeelden gegeven welke informatie minimaal wordt vewacht
- De Concessiehouder heeft het recht jaarlijks een audit te (laten) uitvoeren om op basis van de  
  jaarrapportage op de aanwezigheid en rechtmatigheid van de opgegeven parameters.
- Awijkingen die uit de Audit naar voren komen dienen binnen 2 maanden door de Inschrijver 
   aantoonbaar te zijn gecorrigeerd.
</t>
    </r>
  </si>
  <si>
    <t>- Vb: Een Bus die stilvalt of direct uit de dienst moet worden genomen.</t>
  </si>
  <si>
    <t>B-Storing: Storing die leidt functiereductie van de Asset</t>
  </si>
  <si>
    <t>- Vb: Een Bus met een storing die leidt tot vertraging/ omwisselen aan het einde van de Rit.</t>
  </si>
  <si>
    <t>AB-CD-EF</t>
  </si>
  <si>
    <t>Alkmaar</t>
  </si>
  <si>
    <t>Stalling Haarlem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</si>
</sst>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rgb="FF000000"/>
      <name val="Aptos Narrow"/>
      <scheme val="minor"/>
    </font>
    <font>
      <sz val="10"/>
      <color rgb="FF000000"/>
      <name val="Aptos Narrow"/>
      <scheme val="minor"/>
    </font>
    <font>
      <i/>
      <sz val="10"/>
      <color rgb="FF00B0F0"/>
      <name val="Aptos Narrow"/>
      <scheme val="minor"/>
    </font>
    <font>
      <sz val="10"/>
      <color rgb="FF00B0F0"/>
      <name val="Aptos Narrow"/>
      <scheme val="minor"/>
    </font>
    <font>
      <sz val="10"/>
      <color rgb="FF000000"/>
      <name val="Aptos Narrow"/>
      <charset val="1"/>
    </font>
    <font>
      <b/>
      <sz val="10"/>
      <color rgb="FF000000"/>
      <name val="Aptos Narrow"/>
      <charset val="1"/>
    </font>
    <font>
      <i/>
      <sz val="10"/>
      <color rgb="FF000000"/>
      <name val="Aptos Narrow"/>
      <charset val="1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81536301767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9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1" fillId="0" borderId="7" xfId="0" applyFont="1" applyBorder="1"/>
    <xf numFmtId="0" fontId="0" fillId="0" borderId="6" xfId="0" applyBorder="1"/>
    <xf numFmtId="0" fontId="0" fillId="0" borderId="8" xfId="0" applyBorder="1"/>
    <xf numFmtId="0" fontId="4" fillId="0" borderId="1" xfId="0" applyFont="1" applyBorder="1" applyAlignment="1">
      <alignment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/>
    <xf numFmtId="0" fontId="0" fillId="0" borderId="1" xfId="0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2" borderId="12" xfId="0" applyFont="1" applyFill="1" applyBorder="1" applyAlignment="1">
      <alignment vertical="top" wrapText="1"/>
    </xf>
    <xf numFmtId="0" fontId="11" fillId="4" borderId="13" xfId="0" applyFont="1" applyFill="1" applyBorder="1"/>
    <xf numFmtId="0" fontId="10" fillId="4" borderId="13" xfId="0" applyFont="1" applyFill="1" applyBorder="1"/>
    <xf numFmtId="0" fontId="12" fillId="4" borderId="13" xfId="0" quotePrefix="1" applyFont="1" applyFill="1" applyBorder="1"/>
    <xf numFmtId="0" fontId="0" fillId="4" borderId="13" xfId="0" applyFill="1" applyBorder="1"/>
    <xf numFmtId="0" fontId="10" fillId="3" borderId="14" xfId="0" applyFont="1" applyFill="1" applyBorder="1"/>
    <xf numFmtId="0" fontId="13" fillId="0" borderId="15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DE5E-4EA1-4B5D-88CE-CE85F5AA0FEE}">
  <dimension ref="B2:B18"/>
  <sheetViews>
    <sheetView workbookViewId="0">
      <selection activeCell="B8" sqref="B8"/>
    </sheetView>
  </sheetViews>
  <sheetFormatPr defaultRowHeight="14.4" x14ac:dyDescent="0.3"/>
  <cols>
    <col min="2" max="2" width="82.88671875" customWidth="1"/>
  </cols>
  <sheetData>
    <row r="2" spans="2:2" ht="25.8" x14ac:dyDescent="0.5">
      <c r="B2" s="30" t="s">
        <v>0</v>
      </c>
    </row>
    <row r="4" spans="2:2" ht="30" customHeight="1" x14ac:dyDescent="0.3">
      <c r="B4" s="37" t="s">
        <v>118</v>
      </c>
    </row>
    <row r="6" spans="2:2" ht="123" customHeight="1" x14ac:dyDescent="0.3">
      <c r="B6" s="31" t="s">
        <v>119</v>
      </c>
    </row>
    <row r="7" spans="2:2" x14ac:dyDescent="0.3">
      <c r="B7" s="32" t="s">
        <v>1</v>
      </c>
    </row>
    <row r="8" spans="2:2" x14ac:dyDescent="0.3">
      <c r="B8" s="33" t="s">
        <v>2</v>
      </c>
    </row>
    <row r="9" spans="2:2" x14ac:dyDescent="0.3">
      <c r="B9" s="34" t="s">
        <v>120</v>
      </c>
    </row>
    <row r="10" spans="2:2" x14ac:dyDescent="0.3">
      <c r="B10" s="34" t="s">
        <v>3</v>
      </c>
    </row>
    <row r="11" spans="2:2" x14ac:dyDescent="0.3">
      <c r="B11" s="34" t="s">
        <v>4</v>
      </c>
    </row>
    <row r="12" spans="2:2" x14ac:dyDescent="0.3">
      <c r="B12" s="35"/>
    </row>
    <row r="13" spans="2:2" x14ac:dyDescent="0.3">
      <c r="B13" s="33" t="s">
        <v>121</v>
      </c>
    </row>
    <row r="14" spans="2:2" x14ac:dyDescent="0.3">
      <c r="B14" s="34" t="s">
        <v>122</v>
      </c>
    </row>
    <row r="15" spans="2:2" x14ac:dyDescent="0.3">
      <c r="B15" s="34" t="s">
        <v>5</v>
      </c>
    </row>
    <row r="16" spans="2:2" x14ac:dyDescent="0.3">
      <c r="B16" s="34" t="s">
        <v>4</v>
      </c>
    </row>
    <row r="17" spans="2:2" x14ac:dyDescent="0.3">
      <c r="B17" s="35"/>
    </row>
    <row r="18" spans="2:2" x14ac:dyDescent="0.3">
      <c r="B18" s="3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984B-D1B7-4D98-A1E8-59023A6B5CEA}">
  <dimension ref="A1:AL5"/>
  <sheetViews>
    <sheetView topLeftCell="A2" workbookViewId="0">
      <selection activeCell="C5" sqref="C5"/>
    </sheetView>
  </sheetViews>
  <sheetFormatPr defaultRowHeight="15" customHeight="1" x14ac:dyDescent="0.3"/>
  <cols>
    <col min="1" max="1" width="6" customWidth="1"/>
    <col min="2" max="2" width="11.44140625" customWidth="1"/>
    <col min="3" max="3" width="12" customWidth="1"/>
    <col min="4" max="4" width="7.6640625" customWidth="1"/>
    <col min="5" max="5" width="11" customWidth="1"/>
    <col min="6" max="6" width="11.6640625" bestFit="1" customWidth="1"/>
    <col min="7" max="7" width="15.88671875" customWidth="1"/>
    <col min="8" max="8" width="20.44140625" customWidth="1"/>
    <col min="9" max="9" width="15" customWidth="1"/>
    <col min="10" max="10" width="15.109375" customWidth="1"/>
    <col min="11" max="11" width="16.5546875" customWidth="1"/>
    <col min="12" max="12" width="18.33203125" bestFit="1" customWidth="1"/>
    <col min="13" max="13" width="17.33203125" bestFit="1" customWidth="1"/>
    <col min="14" max="14" width="15.44140625" bestFit="1" customWidth="1"/>
    <col min="15" max="15" width="15.44140625" customWidth="1"/>
    <col min="16" max="16" width="15.44140625" bestFit="1" customWidth="1"/>
    <col min="17" max="17" width="15.44140625" customWidth="1"/>
    <col min="18" max="19" width="15.6640625" customWidth="1"/>
    <col min="20" max="20" width="18" bestFit="1" customWidth="1"/>
    <col min="21" max="21" width="12.33203125" bestFit="1" customWidth="1"/>
    <col min="22" max="23" width="12.6640625" customWidth="1"/>
    <col min="24" max="24" width="27.109375" customWidth="1"/>
    <col min="25" max="25" width="10.109375" customWidth="1"/>
    <col min="26" max="26" width="11.6640625" customWidth="1"/>
    <col min="27" max="27" width="27.44140625" bestFit="1" customWidth="1"/>
    <col min="28" max="28" width="27.88671875" bestFit="1" customWidth="1"/>
    <col min="29" max="29" width="14.44140625" bestFit="1" customWidth="1"/>
    <col min="30" max="30" width="24.5546875" customWidth="1"/>
    <col min="31" max="31" width="14.33203125" customWidth="1"/>
    <col min="32" max="32" width="21.33203125" customWidth="1"/>
    <col min="33" max="33" width="13.33203125" bestFit="1" customWidth="1"/>
    <col min="34" max="34" width="13.6640625" customWidth="1"/>
    <col min="35" max="35" width="20.44140625" bestFit="1" customWidth="1"/>
    <col min="38" max="38" width="9.6640625" bestFit="1" customWidth="1"/>
  </cols>
  <sheetData>
    <row r="1" spans="1:38" ht="14.4" x14ac:dyDescent="0.3">
      <c r="A1" s="2" t="s">
        <v>7</v>
      </c>
      <c r="D1" s="3" t="s">
        <v>8</v>
      </c>
    </row>
    <row r="3" spans="1:38" ht="14.4" x14ac:dyDescent="0.3">
      <c r="B3" s="14" t="s">
        <v>9</v>
      </c>
      <c r="C3" s="12"/>
      <c r="D3" s="12"/>
      <c r="E3" s="12"/>
      <c r="F3" s="12"/>
      <c r="G3" s="12"/>
      <c r="H3" s="12"/>
      <c r="I3" s="12"/>
      <c r="J3" s="12"/>
      <c r="K3" s="13"/>
      <c r="L3" s="14" t="s">
        <v>10</v>
      </c>
      <c r="M3" s="19"/>
      <c r="N3" s="14" t="s">
        <v>11</v>
      </c>
      <c r="O3" s="20"/>
      <c r="P3" s="20"/>
      <c r="Q3" s="20"/>
      <c r="R3" s="20"/>
      <c r="S3" s="19"/>
      <c r="T3" s="14" t="s">
        <v>12</v>
      </c>
      <c r="U3" s="20"/>
      <c r="V3" s="20"/>
      <c r="W3" s="20"/>
      <c r="X3" s="19"/>
      <c r="Y3" s="14" t="s">
        <v>13</v>
      </c>
      <c r="Z3" s="12"/>
      <c r="AA3" s="12"/>
      <c r="AB3" s="12"/>
      <c r="AC3" s="12"/>
      <c r="AD3" s="12"/>
      <c r="AE3" s="12"/>
      <c r="AF3" s="17"/>
      <c r="AG3" s="18" t="s">
        <v>14</v>
      </c>
      <c r="AH3" s="18"/>
      <c r="AI3" s="21" t="s">
        <v>15</v>
      </c>
      <c r="AJ3" s="22"/>
      <c r="AK3" s="22"/>
      <c r="AL3" s="23"/>
    </row>
    <row r="4" spans="1:38" s="1" customFormat="1" ht="47.25" customHeight="1" x14ac:dyDescent="0.3">
      <c r="B4" s="7" t="s">
        <v>16</v>
      </c>
      <c r="C4" s="7" t="s">
        <v>17</v>
      </c>
      <c r="D4" s="7" t="s">
        <v>18</v>
      </c>
      <c r="E4" s="7" t="s">
        <v>19</v>
      </c>
      <c r="F4" s="28" t="s">
        <v>20</v>
      </c>
      <c r="G4" s="28" t="s">
        <v>21</v>
      </c>
      <c r="H4" s="28" t="s">
        <v>22</v>
      </c>
      <c r="I4" s="7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8" t="s">
        <v>30</v>
      </c>
      <c r="Q4" s="8" t="s">
        <v>31</v>
      </c>
      <c r="R4" s="8" t="s">
        <v>32</v>
      </c>
      <c r="S4" s="8" t="s">
        <v>33</v>
      </c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 t="s">
        <v>39</v>
      </c>
      <c r="Z4" s="8" t="s">
        <v>40</v>
      </c>
      <c r="AA4" s="7" t="s">
        <v>41</v>
      </c>
      <c r="AB4" s="8" t="s">
        <v>42</v>
      </c>
      <c r="AC4" s="8" t="s">
        <v>43</v>
      </c>
      <c r="AD4" s="8" t="s">
        <v>44</v>
      </c>
      <c r="AE4" s="9" t="s">
        <v>45</v>
      </c>
      <c r="AF4" s="15" t="s">
        <v>46</v>
      </c>
      <c r="AG4" s="16" t="s">
        <v>47</v>
      </c>
      <c r="AH4" s="15" t="s">
        <v>45</v>
      </c>
      <c r="AI4" s="15" t="s">
        <v>48</v>
      </c>
      <c r="AJ4" s="15" t="s">
        <v>49</v>
      </c>
      <c r="AK4" s="15" t="s">
        <v>50</v>
      </c>
      <c r="AL4" s="15" t="s">
        <v>51</v>
      </c>
    </row>
    <row r="5" spans="1:38" s="4" customFormat="1" ht="14.4" x14ac:dyDescent="0.3">
      <c r="A5" s="4" t="s">
        <v>52</v>
      </c>
      <c r="B5" s="4">
        <v>200</v>
      </c>
      <c r="C5" s="4" t="s">
        <v>53</v>
      </c>
      <c r="D5" s="4" t="s">
        <v>54</v>
      </c>
      <c r="E5" s="4" t="s">
        <v>123</v>
      </c>
      <c r="F5" s="5">
        <v>46935</v>
      </c>
      <c r="G5" s="29">
        <v>450000</v>
      </c>
      <c r="H5" s="29">
        <f>G5-G5/15</f>
        <v>420000</v>
      </c>
      <c r="I5" s="4" t="s">
        <v>124</v>
      </c>
      <c r="J5" s="4">
        <v>588</v>
      </c>
      <c r="K5" s="4">
        <v>10</v>
      </c>
      <c r="L5" s="6">
        <v>60000</v>
      </c>
      <c r="M5" s="4">
        <v>0</v>
      </c>
      <c r="N5" s="4">
        <v>2</v>
      </c>
      <c r="O5" s="4">
        <v>0</v>
      </c>
      <c r="P5" s="4">
        <v>6</v>
      </c>
      <c r="Q5" s="4">
        <v>0</v>
      </c>
      <c r="R5" s="4">
        <v>15</v>
      </c>
      <c r="S5" s="4">
        <v>0</v>
      </c>
      <c r="T5" s="4">
        <v>1</v>
      </c>
      <c r="U5" s="4">
        <v>1</v>
      </c>
      <c r="V5" s="4">
        <v>0</v>
      </c>
      <c r="X5" s="4">
        <v>0</v>
      </c>
      <c r="Y5" s="4">
        <v>98.5</v>
      </c>
      <c r="Z5" s="4">
        <v>100</v>
      </c>
      <c r="AA5" s="5">
        <v>49309</v>
      </c>
      <c r="AB5" s="4">
        <v>80</v>
      </c>
      <c r="AC5" s="10">
        <v>0.9</v>
      </c>
      <c r="AD5" s="4" t="s">
        <v>55</v>
      </c>
      <c r="AE5" s="5">
        <v>46672</v>
      </c>
      <c r="AF5" s="4">
        <v>2</v>
      </c>
      <c r="AG5" s="4" t="s">
        <v>56</v>
      </c>
      <c r="AH5" s="11" t="s">
        <v>57</v>
      </c>
      <c r="AI5" s="4">
        <v>3</v>
      </c>
      <c r="AJ5" s="4">
        <v>2</v>
      </c>
      <c r="AK5" s="4">
        <v>1</v>
      </c>
      <c r="AL5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2FA6-1293-47CD-AE87-2109E07EB281}">
  <dimension ref="A1:Y7"/>
  <sheetViews>
    <sheetView tabSelected="1" workbookViewId="0">
      <selection activeCell="C5" sqref="C5"/>
    </sheetView>
  </sheetViews>
  <sheetFormatPr defaultRowHeight="15" customHeight="1" x14ac:dyDescent="0.3"/>
  <cols>
    <col min="5" max="5" width="14.6640625" bestFit="1" customWidth="1"/>
    <col min="6" max="6" width="20.33203125" bestFit="1" customWidth="1"/>
    <col min="7" max="8" width="20.33203125" customWidth="1"/>
    <col min="9" max="9" width="17" customWidth="1"/>
    <col min="10" max="10" width="18" customWidth="1"/>
    <col min="11" max="11" width="13.44140625" customWidth="1"/>
    <col min="12" max="12" width="13.33203125" customWidth="1"/>
    <col min="17" max="17" width="17.44140625" customWidth="1"/>
    <col min="18" max="18" width="12.88671875" customWidth="1"/>
    <col min="19" max="19" width="13" customWidth="1"/>
    <col min="20" max="20" width="13.6640625" customWidth="1"/>
    <col min="21" max="21" width="21.5546875" bestFit="1" customWidth="1"/>
    <col min="22" max="23" width="9.5546875" bestFit="1" customWidth="1"/>
    <col min="24" max="24" width="10.5546875" bestFit="1" customWidth="1"/>
  </cols>
  <sheetData>
    <row r="1" spans="1:25" ht="14.4" x14ac:dyDescent="0.3">
      <c r="A1" s="2" t="s">
        <v>7</v>
      </c>
      <c r="D1" s="3" t="s">
        <v>8</v>
      </c>
      <c r="E1" s="3"/>
    </row>
    <row r="2" spans="1:25" ht="14.4" x14ac:dyDescent="0.3"/>
    <row r="3" spans="1:25" ht="14.4" x14ac:dyDescent="0.3">
      <c r="B3" s="14" t="s">
        <v>58</v>
      </c>
      <c r="C3" s="12"/>
      <c r="D3" s="12"/>
      <c r="E3" s="12"/>
      <c r="F3" s="12"/>
      <c r="G3" s="12"/>
      <c r="H3" s="12"/>
      <c r="I3" s="12"/>
      <c r="J3" s="12"/>
      <c r="K3" s="14" t="s">
        <v>59</v>
      </c>
      <c r="L3" s="19"/>
      <c r="M3" s="14" t="s">
        <v>60</v>
      </c>
      <c r="N3" s="20"/>
      <c r="O3" s="20"/>
      <c r="P3" s="20"/>
      <c r="Q3" s="20"/>
      <c r="R3" s="14" t="s">
        <v>61</v>
      </c>
      <c r="S3" s="20"/>
      <c r="T3" s="19"/>
      <c r="U3" s="21" t="s">
        <v>15</v>
      </c>
      <c r="V3" s="22"/>
      <c r="W3" s="22"/>
      <c r="X3" s="27"/>
    </row>
    <row r="4" spans="1:25" ht="57.6" x14ac:dyDescent="0.3">
      <c r="A4" s="1"/>
      <c r="B4" s="7" t="s">
        <v>62</v>
      </c>
      <c r="C4" s="7" t="s">
        <v>17</v>
      </c>
      <c r="D4" s="7" t="s">
        <v>18</v>
      </c>
      <c r="E4" s="7" t="s">
        <v>63</v>
      </c>
      <c r="F4" s="7" t="s">
        <v>64</v>
      </c>
      <c r="G4" s="28" t="s">
        <v>65</v>
      </c>
      <c r="H4" s="28" t="s">
        <v>22</v>
      </c>
      <c r="I4" s="7" t="s">
        <v>66</v>
      </c>
      <c r="J4" s="8" t="s">
        <v>67</v>
      </c>
      <c r="K4" s="8" t="s">
        <v>68</v>
      </c>
      <c r="L4" s="8" t="s">
        <v>69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70</v>
      </c>
      <c r="R4" s="8" t="s">
        <v>71</v>
      </c>
      <c r="S4" s="8" t="s">
        <v>72</v>
      </c>
      <c r="T4" s="24" t="s">
        <v>73</v>
      </c>
      <c r="U4" s="15" t="s">
        <v>48</v>
      </c>
      <c r="V4" s="15" t="s">
        <v>49</v>
      </c>
      <c r="W4" s="26" t="s">
        <v>50</v>
      </c>
      <c r="X4" s="25" t="s">
        <v>51</v>
      </c>
      <c r="Y4" s="1"/>
    </row>
    <row r="5" spans="1:25" ht="14.4" x14ac:dyDescent="0.3">
      <c r="A5" s="4" t="s">
        <v>52</v>
      </c>
      <c r="B5" s="4" t="s">
        <v>74</v>
      </c>
      <c r="C5" s="4" t="s">
        <v>75</v>
      </c>
      <c r="D5" s="4" t="s">
        <v>76</v>
      </c>
      <c r="E5" s="4" t="s">
        <v>77</v>
      </c>
      <c r="F5" s="5">
        <v>46388</v>
      </c>
      <c r="G5" s="29">
        <v>50000</v>
      </c>
      <c r="H5" s="29">
        <f>G5-G5/15</f>
        <v>46666.666666666664</v>
      </c>
      <c r="I5" s="4" t="s">
        <v>125</v>
      </c>
      <c r="J5" s="4">
        <v>180</v>
      </c>
      <c r="K5" s="4">
        <v>270000</v>
      </c>
      <c r="L5" s="4">
        <v>0</v>
      </c>
      <c r="M5" s="4">
        <v>1</v>
      </c>
      <c r="N5" s="4">
        <v>0</v>
      </c>
      <c r="O5" s="4">
        <v>0</v>
      </c>
      <c r="P5" s="4">
        <v>0</v>
      </c>
      <c r="Q5" s="10">
        <v>0.99</v>
      </c>
      <c r="R5" s="4">
        <v>6</v>
      </c>
      <c r="S5" s="4">
        <v>12</v>
      </c>
      <c r="T5" s="4" t="s">
        <v>57</v>
      </c>
      <c r="U5" s="4">
        <v>1</v>
      </c>
      <c r="V5" s="4">
        <v>1</v>
      </c>
      <c r="W5" s="4">
        <v>0</v>
      </c>
      <c r="X5" s="4">
        <v>0</v>
      </c>
      <c r="Y5" s="4"/>
    </row>
    <row r="6" spans="1:25" ht="15" customHeight="1" x14ac:dyDescent="0.3">
      <c r="A6" s="4"/>
      <c r="B6" s="4" t="s">
        <v>78</v>
      </c>
      <c r="C6" s="4" t="s">
        <v>75</v>
      </c>
      <c r="D6" s="4" t="s">
        <v>79</v>
      </c>
      <c r="E6" s="4" t="s">
        <v>80</v>
      </c>
      <c r="F6" s="5">
        <v>46388</v>
      </c>
      <c r="G6" s="29">
        <v>5000</v>
      </c>
      <c r="H6" s="29">
        <f t="shared" ref="H6:H7" si="0">G6-G6/15</f>
        <v>4666.666666666667</v>
      </c>
      <c r="I6" s="4" t="s">
        <v>125</v>
      </c>
      <c r="J6" s="4">
        <v>90</v>
      </c>
      <c r="K6" s="4">
        <v>145000</v>
      </c>
      <c r="L6" s="4">
        <v>0</v>
      </c>
      <c r="M6" s="4">
        <v>1</v>
      </c>
      <c r="N6" s="4">
        <v>0</v>
      </c>
      <c r="O6" s="4">
        <v>0</v>
      </c>
      <c r="P6" s="4">
        <v>0</v>
      </c>
      <c r="Q6" s="10">
        <v>0.99</v>
      </c>
      <c r="R6" s="4">
        <v>12</v>
      </c>
      <c r="S6" s="4" t="s">
        <v>57</v>
      </c>
      <c r="T6" s="4" t="s">
        <v>57</v>
      </c>
      <c r="U6" s="4">
        <v>0</v>
      </c>
      <c r="V6" s="4">
        <v>0</v>
      </c>
      <c r="W6" s="4">
        <v>0</v>
      </c>
      <c r="X6" s="4">
        <v>0</v>
      </c>
      <c r="Y6" s="4"/>
    </row>
    <row r="7" spans="1:25" ht="15" customHeight="1" x14ac:dyDescent="0.3">
      <c r="A7" s="4"/>
      <c r="B7" s="4" t="s">
        <v>81</v>
      </c>
      <c r="C7" s="4" t="s">
        <v>75</v>
      </c>
      <c r="D7" s="4" t="s">
        <v>79</v>
      </c>
      <c r="E7" s="4" t="s">
        <v>80</v>
      </c>
      <c r="F7" s="5">
        <v>46388</v>
      </c>
      <c r="G7" s="29">
        <v>5000</v>
      </c>
      <c r="H7" s="29">
        <f t="shared" si="0"/>
        <v>4666.666666666667</v>
      </c>
      <c r="I7" s="4" t="s">
        <v>125</v>
      </c>
      <c r="J7" s="4">
        <v>90</v>
      </c>
      <c r="K7" s="4">
        <v>125000</v>
      </c>
      <c r="L7" s="4">
        <v>0</v>
      </c>
      <c r="M7" s="4">
        <v>1</v>
      </c>
      <c r="N7" s="4">
        <v>0</v>
      </c>
      <c r="O7" s="4">
        <v>1</v>
      </c>
      <c r="P7" s="4">
        <v>0</v>
      </c>
      <c r="Q7" s="10">
        <v>0.98</v>
      </c>
      <c r="R7" s="4">
        <v>12</v>
      </c>
      <c r="S7" s="4" t="s">
        <v>57</v>
      </c>
      <c r="T7" s="4" t="s">
        <v>57</v>
      </c>
      <c r="U7" s="4">
        <v>1</v>
      </c>
      <c r="V7" s="4">
        <v>1</v>
      </c>
      <c r="W7" s="4">
        <v>0</v>
      </c>
      <c r="X7" s="4">
        <v>0</v>
      </c>
      <c r="Y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8DEE-B1B9-4E2B-AC6A-8810C8AB91D2}">
  <dimension ref="A1:AE8"/>
  <sheetViews>
    <sheetView topLeftCell="O1" workbookViewId="0">
      <selection activeCell="K9" sqref="K9"/>
    </sheetView>
  </sheetViews>
  <sheetFormatPr defaultRowHeight="15" customHeight="1" x14ac:dyDescent="0.3"/>
  <cols>
    <col min="2" max="2" width="9.44140625" customWidth="1"/>
    <col min="4" max="4" width="15.44140625" customWidth="1"/>
    <col min="5" max="5" width="23" customWidth="1"/>
    <col min="6" max="6" width="12.44140625" bestFit="1" customWidth="1"/>
    <col min="7" max="7" width="12.44140625" customWidth="1"/>
    <col min="8" max="9" width="14.109375" customWidth="1"/>
    <col min="10" max="10" width="16.5546875" customWidth="1"/>
    <col min="11" max="11" width="18" customWidth="1"/>
    <col min="16" max="16" width="13.109375" customWidth="1"/>
    <col min="17" max="17" width="10.109375" customWidth="1"/>
    <col min="18" max="18" width="11.6640625" customWidth="1"/>
    <col min="19" max="19" width="30.88671875" bestFit="1" customWidth="1"/>
    <col min="24" max="24" width="15.33203125" customWidth="1"/>
    <col min="25" max="25" width="9.6640625" bestFit="1" customWidth="1"/>
    <col min="26" max="26" width="11.88671875" customWidth="1"/>
    <col min="27" max="27" width="19.88671875" bestFit="1" customWidth="1"/>
    <col min="29" max="29" width="8.6640625" bestFit="1" customWidth="1"/>
    <col min="30" max="30" width="9.6640625" bestFit="1" customWidth="1"/>
  </cols>
  <sheetData>
    <row r="1" spans="1:31" ht="14.4" x14ac:dyDescent="0.3">
      <c r="A1" s="2" t="s">
        <v>7</v>
      </c>
      <c r="D1" s="3" t="s">
        <v>8</v>
      </c>
      <c r="E1" s="3"/>
      <c r="F1" s="3"/>
      <c r="G1" s="3"/>
    </row>
    <row r="2" spans="1:31" ht="14.4" x14ac:dyDescent="0.3"/>
    <row r="3" spans="1:31" ht="14.4" x14ac:dyDescent="0.3">
      <c r="B3" s="14" t="s">
        <v>82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4" t="s">
        <v>59</v>
      </c>
      <c r="O3" s="19"/>
      <c r="P3" s="14" t="s">
        <v>83</v>
      </c>
      <c r="Q3" s="12"/>
      <c r="R3" s="12"/>
      <c r="S3" s="14" t="s">
        <v>84</v>
      </c>
      <c r="T3" s="14" t="s">
        <v>11</v>
      </c>
      <c r="U3" s="20"/>
      <c r="V3" s="20"/>
      <c r="W3" s="20"/>
      <c r="X3" s="14" t="s">
        <v>85</v>
      </c>
      <c r="Y3" s="20"/>
      <c r="Z3" s="19"/>
      <c r="AA3" s="21" t="s">
        <v>15</v>
      </c>
      <c r="AB3" s="22"/>
      <c r="AC3" s="22"/>
      <c r="AD3" s="27"/>
    </row>
    <row r="4" spans="1:31" ht="57.6" x14ac:dyDescent="0.3">
      <c r="A4" s="1"/>
      <c r="B4" s="7" t="s">
        <v>62</v>
      </c>
      <c r="C4" s="7" t="s">
        <v>17</v>
      </c>
      <c r="D4" s="7" t="s">
        <v>18</v>
      </c>
      <c r="E4" s="7" t="s">
        <v>63</v>
      </c>
      <c r="F4" s="7" t="s">
        <v>86</v>
      </c>
      <c r="G4" s="7" t="s">
        <v>87</v>
      </c>
      <c r="H4" s="8" t="s">
        <v>64</v>
      </c>
      <c r="I4" s="28" t="s">
        <v>65</v>
      </c>
      <c r="J4" s="28" t="s">
        <v>22</v>
      </c>
      <c r="K4" s="7" t="s">
        <v>66</v>
      </c>
      <c r="L4" s="8" t="s">
        <v>88</v>
      </c>
      <c r="M4" s="8" t="s">
        <v>89</v>
      </c>
      <c r="N4" s="8" t="s">
        <v>68</v>
      </c>
      <c r="O4" s="8" t="s">
        <v>69</v>
      </c>
      <c r="P4" s="8" t="s">
        <v>90</v>
      </c>
      <c r="Q4" s="8" t="s">
        <v>39</v>
      </c>
      <c r="R4" s="8" t="s">
        <v>40</v>
      </c>
      <c r="S4" s="8" t="s">
        <v>91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71</v>
      </c>
      <c r="Y4" s="8" t="s">
        <v>72</v>
      </c>
      <c r="Z4" s="24" t="s">
        <v>73</v>
      </c>
      <c r="AA4" s="15" t="s">
        <v>48</v>
      </c>
      <c r="AB4" s="15" t="s">
        <v>49</v>
      </c>
      <c r="AC4" s="26" t="s">
        <v>50</v>
      </c>
      <c r="AD4" s="25" t="s">
        <v>51</v>
      </c>
      <c r="AE4" s="1"/>
    </row>
    <row r="5" spans="1:31" ht="14.4" x14ac:dyDescent="0.3">
      <c r="A5" s="4" t="s">
        <v>52</v>
      </c>
      <c r="B5" s="4" t="s">
        <v>92</v>
      </c>
      <c r="C5" s="4" t="s">
        <v>57</v>
      </c>
      <c r="D5" s="4" t="s">
        <v>57</v>
      </c>
      <c r="E5" s="4" t="s">
        <v>93</v>
      </c>
      <c r="F5" s="4" t="s">
        <v>94</v>
      </c>
      <c r="G5" s="4" t="s">
        <v>95</v>
      </c>
      <c r="H5" s="5">
        <v>46388</v>
      </c>
      <c r="I5" s="29">
        <v>25000</v>
      </c>
      <c r="J5" s="29">
        <f>I5-H5/30</f>
        <v>23453.733333333334</v>
      </c>
      <c r="K5" s="4" t="s">
        <v>125</v>
      </c>
      <c r="L5" s="4">
        <v>1750</v>
      </c>
      <c r="M5" s="4">
        <v>1000</v>
      </c>
      <c r="N5" s="4">
        <v>180000</v>
      </c>
      <c r="O5" s="4">
        <v>0</v>
      </c>
      <c r="P5" s="4" t="s">
        <v>96</v>
      </c>
      <c r="Q5" s="4" t="s">
        <v>96</v>
      </c>
      <c r="R5" s="4" t="s">
        <v>96</v>
      </c>
      <c r="S5" s="4" t="s">
        <v>96</v>
      </c>
      <c r="T5" s="4">
        <v>0</v>
      </c>
      <c r="U5" s="4">
        <v>0</v>
      </c>
      <c r="V5" s="4">
        <v>0</v>
      </c>
      <c r="W5" s="4">
        <v>0</v>
      </c>
      <c r="X5" s="4" t="s">
        <v>57</v>
      </c>
      <c r="Y5" s="4" t="s">
        <v>57</v>
      </c>
      <c r="Z5" s="4" t="s">
        <v>57</v>
      </c>
      <c r="AA5" s="4">
        <v>0</v>
      </c>
      <c r="AB5" s="4">
        <v>0</v>
      </c>
      <c r="AC5" s="4">
        <v>0</v>
      </c>
      <c r="AD5" s="4">
        <v>0</v>
      </c>
      <c r="AE5" s="4"/>
    </row>
    <row r="6" spans="1:31" ht="15" customHeight="1" x14ac:dyDescent="0.3">
      <c r="A6" s="4"/>
      <c r="B6" s="4" t="s">
        <v>97</v>
      </c>
      <c r="C6" s="4" t="s">
        <v>98</v>
      </c>
      <c r="D6" s="4" t="s">
        <v>99</v>
      </c>
      <c r="E6" s="4" t="s">
        <v>100</v>
      </c>
      <c r="F6" s="4" t="s">
        <v>101</v>
      </c>
      <c r="G6" s="4" t="s">
        <v>56</v>
      </c>
      <c r="H6" s="5">
        <v>46388</v>
      </c>
      <c r="I6" s="29">
        <v>50000</v>
      </c>
      <c r="J6" s="29">
        <f t="shared" ref="J6:J8" si="0">I6-H6/30</f>
        <v>48453.73333333333</v>
      </c>
      <c r="K6" s="4" t="s">
        <v>125</v>
      </c>
      <c r="L6" s="4">
        <v>1250</v>
      </c>
      <c r="M6" s="4" t="s">
        <v>96</v>
      </c>
      <c r="N6" s="4">
        <v>180000</v>
      </c>
      <c r="O6" s="4">
        <v>0</v>
      </c>
      <c r="P6" s="4" t="s">
        <v>96</v>
      </c>
      <c r="Q6" s="4" t="s">
        <v>96</v>
      </c>
      <c r="R6" s="4" t="s">
        <v>96</v>
      </c>
      <c r="S6" s="4" t="s">
        <v>96</v>
      </c>
      <c r="T6" s="4">
        <v>0</v>
      </c>
      <c r="U6" s="4">
        <v>0</v>
      </c>
      <c r="V6" s="4">
        <v>1</v>
      </c>
      <c r="W6" s="4">
        <v>0</v>
      </c>
      <c r="X6" s="4">
        <v>6</v>
      </c>
      <c r="Y6" s="4">
        <v>12</v>
      </c>
      <c r="Z6" s="4" t="s">
        <v>57</v>
      </c>
      <c r="AA6" s="4">
        <v>0</v>
      </c>
      <c r="AB6" s="4">
        <v>0</v>
      </c>
      <c r="AC6" s="4">
        <v>0</v>
      </c>
      <c r="AD6" s="4">
        <v>0</v>
      </c>
      <c r="AE6" s="4"/>
    </row>
    <row r="7" spans="1:31" ht="15" customHeight="1" x14ac:dyDescent="0.3">
      <c r="A7" s="4"/>
      <c r="B7" s="4" t="s">
        <v>102</v>
      </c>
      <c r="C7" s="4" t="s">
        <v>103</v>
      </c>
      <c r="D7" s="4" t="s">
        <v>104</v>
      </c>
      <c r="E7" s="4" t="s">
        <v>105</v>
      </c>
      <c r="F7" s="4" t="s">
        <v>101</v>
      </c>
      <c r="G7" s="4" t="s">
        <v>56</v>
      </c>
      <c r="H7" s="5">
        <v>46388</v>
      </c>
      <c r="I7" s="29">
        <v>250000</v>
      </c>
      <c r="J7" s="29">
        <f t="shared" si="0"/>
        <v>248453.73333333334</v>
      </c>
      <c r="K7" s="4" t="s">
        <v>125</v>
      </c>
      <c r="L7" s="4">
        <v>250</v>
      </c>
      <c r="M7" s="4" t="s">
        <v>96</v>
      </c>
      <c r="N7" s="4">
        <v>105000</v>
      </c>
      <c r="O7" s="4">
        <v>0</v>
      </c>
      <c r="P7" s="4">
        <v>860</v>
      </c>
      <c r="Q7" s="4">
        <v>98.2</v>
      </c>
      <c r="R7" s="4">
        <v>0</v>
      </c>
      <c r="S7" s="4" t="s">
        <v>96</v>
      </c>
      <c r="T7" s="4">
        <v>1</v>
      </c>
      <c r="U7" s="4">
        <v>0</v>
      </c>
      <c r="V7" s="4">
        <v>1</v>
      </c>
      <c r="W7" s="4">
        <v>0</v>
      </c>
      <c r="X7" s="4">
        <v>12</v>
      </c>
      <c r="Y7" s="4" t="s">
        <v>57</v>
      </c>
      <c r="Z7" s="4" t="s">
        <v>57</v>
      </c>
      <c r="AA7" s="4">
        <v>0</v>
      </c>
      <c r="AB7" s="4">
        <v>0</v>
      </c>
      <c r="AC7" s="4">
        <v>0</v>
      </c>
      <c r="AD7" s="4">
        <v>0</v>
      </c>
      <c r="AE7" s="4"/>
    </row>
    <row r="8" spans="1:31" ht="15" customHeight="1" x14ac:dyDescent="0.3">
      <c r="A8" s="4"/>
      <c r="B8" s="4" t="s">
        <v>106</v>
      </c>
      <c r="C8" s="4" t="s">
        <v>107</v>
      </c>
      <c r="D8" s="4" t="s">
        <v>108</v>
      </c>
      <c r="E8" s="4" t="s">
        <v>109</v>
      </c>
      <c r="F8" s="4" t="s">
        <v>101</v>
      </c>
      <c r="G8" s="4" t="s">
        <v>96</v>
      </c>
      <c r="H8" s="5">
        <v>46388</v>
      </c>
      <c r="I8" s="29">
        <v>2500</v>
      </c>
      <c r="J8" s="29">
        <f t="shared" si="0"/>
        <v>953.73333333333335</v>
      </c>
      <c r="K8" s="4" t="s">
        <v>125</v>
      </c>
      <c r="L8" s="4">
        <v>125</v>
      </c>
      <c r="M8" s="4" t="s">
        <v>96</v>
      </c>
      <c r="N8" s="4">
        <v>85000</v>
      </c>
      <c r="O8" s="4">
        <v>0</v>
      </c>
      <c r="P8" s="4" t="s">
        <v>96</v>
      </c>
      <c r="Q8" s="4" t="s">
        <v>96</v>
      </c>
      <c r="R8" s="4" t="s">
        <v>96</v>
      </c>
      <c r="S8" s="4">
        <v>100</v>
      </c>
      <c r="T8" s="4">
        <v>0</v>
      </c>
      <c r="U8" s="4">
        <v>0</v>
      </c>
      <c r="V8" s="4">
        <v>0</v>
      </c>
      <c r="W8" s="4">
        <v>0</v>
      </c>
      <c r="X8" s="4">
        <v>12</v>
      </c>
      <c r="Y8" s="4" t="s">
        <v>57</v>
      </c>
      <c r="Z8" s="4" t="s">
        <v>57</v>
      </c>
      <c r="AA8" s="4">
        <v>0</v>
      </c>
      <c r="AB8" s="4">
        <v>0</v>
      </c>
      <c r="AC8" s="4">
        <v>0</v>
      </c>
      <c r="AD8" s="4">
        <v>0</v>
      </c>
      <c r="AE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E895-60AC-4791-93E0-1155F6407098}">
  <dimension ref="A1:AA8"/>
  <sheetViews>
    <sheetView workbookViewId="0">
      <selection activeCell="K7" sqref="K7"/>
    </sheetView>
  </sheetViews>
  <sheetFormatPr defaultRowHeight="15" customHeight="1" x14ac:dyDescent="0.3"/>
  <cols>
    <col min="2" max="2" width="9.44140625" customWidth="1"/>
    <col min="3" max="3" width="10.6640625" customWidth="1"/>
    <col min="4" max="4" width="11.6640625" bestFit="1" customWidth="1"/>
    <col min="5" max="7" width="23" customWidth="1"/>
    <col min="8" max="8" width="12.44140625" bestFit="1" customWidth="1"/>
    <col min="9" max="9" width="12.44140625" customWidth="1"/>
    <col min="10" max="10" width="14.109375" customWidth="1"/>
    <col min="11" max="11" width="18" customWidth="1"/>
    <col min="20" max="20" width="15.33203125" customWidth="1"/>
    <col min="21" max="21" width="9.6640625" bestFit="1" customWidth="1"/>
    <col min="22" max="22" width="11.88671875" customWidth="1"/>
    <col min="23" max="23" width="19.88671875" bestFit="1" customWidth="1"/>
    <col min="25" max="25" width="8.6640625" bestFit="1" customWidth="1"/>
    <col min="26" max="26" width="9.6640625" bestFit="1" customWidth="1"/>
  </cols>
  <sheetData>
    <row r="1" spans="1:27" ht="14.4" x14ac:dyDescent="0.3">
      <c r="A1" s="2" t="s">
        <v>7</v>
      </c>
      <c r="D1" s="3" t="s">
        <v>8</v>
      </c>
      <c r="E1" s="3"/>
      <c r="F1" s="3"/>
      <c r="G1" s="3"/>
      <c r="H1" s="3"/>
      <c r="I1" s="3"/>
    </row>
    <row r="2" spans="1:27" ht="14.4" x14ac:dyDescent="0.3"/>
    <row r="3" spans="1:27" ht="14.4" x14ac:dyDescent="0.3">
      <c r="B3" s="14" t="s">
        <v>110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4" t="s">
        <v>59</v>
      </c>
      <c r="O3" s="19"/>
      <c r="P3" s="14" t="s">
        <v>11</v>
      </c>
      <c r="Q3" s="20"/>
      <c r="R3" s="20"/>
      <c r="S3" s="20"/>
      <c r="T3" s="14" t="s">
        <v>85</v>
      </c>
      <c r="U3" s="20"/>
      <c r="V3" s="19"/>
      <c r="W3" s="21" t="s">
        <v>15</v>
      </c>
      <c r="X3" s="22"/>
      <c r="Y3" s="22"/>
      <c r="Z3" s="27"/>
    </row>
    <row r="4" spans="1:27" ht="57.6" x14ac:dyDescent="0.3">
      <c r="A4" s="1"/>
      <c r="B4" s="7" t="s">
        <v>62</v>
      </c>
      <c r="C4" s="7" t="s">
        <v>17</v>
      </c>
      <c r="D4" s="7" t="s">
        <v>18</v>
      </c>
      <c r="E4" s="7" t="s">
        <v>63</v>
      </c>
      <c r="F4" s="28" t="s">
        <v>65</v>
      </c>
      <c r="G4" s="28" t="s">
        <v>22</v>
      </c>
      <c r="H4" s="7" t="s">
        <v>86</v>
      </c>
      <c r="I4" s="7" t="s">
        <v>87</v>
      </c>
      <c r="J4" s="8" t="s">
        <v>64</v>
      </c>
      <c r="K4" s="7" t="s">
        <v>66</v>
      </c>
      <c r="L4" s="8" t="s">
        <v>88</v>
      </c>
      <c r="M4" s="8" t="s">
        <v>89</v>
      </c>
      <c r="N4" s="8" t="s">
        <v>68</v>
      </c>
      <c r="O4" s="8" t="s">
        <v>69</v>
      </c>
      <c r="P4" s="8" t="s">
        <v>28</v>
      </c>
      <c r="Q4" s="8" t="s">
        <v>29</v>
      </c>
      <c r="R4" s="8" t="s">
        <v>30</v>
      </c>
      <c r="S4" s="8" t="s">
        <v>31</v>
      </c>
      <c r="T4" s="8" t="s">
        <v>71</v>
      </c>
      <c r="U4" s="8" t="s">
        <v>72</v>
      </c>
      <c r="V4" s="24" t="s">
        <v>73</v>
      </c>
      <c r="W4" s="15" t="s">
        <v>48</v>
      </c>
      <c r="X4" s="15" t="s">
        <v>49</v>
      </c>
      <c r="Y4" s="26" t="s">
        <v>50</v>
      </c>
      <c r="Z4" s="25" t="s">
        <v>51</v>
      </c>
      <c r="AA4" s="1"/>
    </row>
    <row r="5" spans="1:27" ht="15" customHeight="1" x14ac:dyDescent="0.3">
      <c r="A5" s="4" t="s">
        <v>52</v>
      </c>
      <c r="B5" s="4" t="s">
        <v>111</v>
      </c>
      <c r="C5" s="4" t="s">
        <v>112</v>
      </c>
      <c r="D5" s="4" t="s">
        <v>113</v>
      </c>
      <c r="E5" s="4" t="s">
        <v>114</v>
      </c>
      <c r="F5" s="29">
        <v>25000</v>
      </c>
      <c r="G5" s="29">
        <f>F5-F5/30</f>
        <v>24166.666666666668</v>
      </c>
      <c r="H5" s="4" t="s">
        <v>101</v>
      </c>
      <c r="I5" s="4" t="s">
        <v>56</v>
      </c>
      <c r="J5" s="5">
        <v>46388</v>
      </c>
      <c r="K5" s="4" t="s">
        <v>125</v>
      </c>
      <c r="L5" s="4">
        <v>10</v>
      </c>
      <c r="M5" s="4" t="s">
        <v>96</v>
      </c>
      <c r="N5" s="4">
        <v>180000</v>
      </c>
      <c r="O5" s="4">
        <v>0</v>
      </c>
      <c r="P5" s="4">
        <v>0</v>
      </c>
      <c r="Q5" s="4">
        <v>0</v>
      </c>
      <c r="R5" s="4">
        <v>1</v>
      </c>
      <c r="S5" s="4">
        <v>0</v>
      </c>
      <c r="T5" s="4">
        <v>6</v>
      </c>
      <c r="U5" s="4">
        <v>12</v>
      </c>
      <c r="V5" s="4" t="s">
        <v>57</v>
      </c>
      <c r="W5" s="4">
        <v>0</v>
      </c>
      <c r="X5" s="4">
        <v>0</v>
      </c>
      <c r="Y5" s="4">
        <v>0</v>
      </c>
      <c r="Z5" s="4">
        <v>0</v>
      </c>
      <c r="AA5" s="4"/>
    </row>
    <row r="6" spans="1:27" ht="15" customHeight="1" x14ac:dyDescent="0.3">
      <c r="A6" s="4"/>
      <c r="B6" s="4" t="s">
        <v>115</v>
      </c>
      <c r="C6" s="4" t="s">
        <v>116</v>
      </c>
      <c r="D6" s="6" t="s">
        <v>117</v>
      </c>
      <c r="E6" s="4" t="s">
        <v>114</v>
      </c>
      <c r="F6" s="29">
        <v>50000</v>
      </c>
      <c r="G6" s="29">
        <f>F6-F6/30</f>
        <v>48333.333333333336</v>
      </c>
      <c r="H6" s="4" t="s">
        <v>101</v>
      </c>
      <c r="I6" s="4" t="s">
        <v>56</v>
      </c>
      <c r="J6" s="5">
        <v>46388</v>
      </c>
      <c r="K6" s="4" t="s">
        <v>125</v>
      </c>
      <c r="L6" s="4">
        <v>10</v>
      </c>
      <c r="M6" s="4" t="s">
        <v>96</v>
      </c>
      <c r="N6" s="4">
        <v>3560000</v>
      </c>
      <c r="O6" s="4">
        <v>0</v>
      </c>
      <c r="P6" s="4">
        <v>1</v>
      </c>
      <c r="Q6" s="4">
        <v>0</v>
      </c>
      <c r="R6" s="4">
        <v>1</v>
      </c>
      <c r="S6" s="4">
        <v>0</v>
      </c>
      <c r="T6" s="4">
        <v>12</v>
      </c>
      <c r="U6" s="4" t="s">
        <v>57</v>
      </c>
      <c r="V6" s="4" t="s">
        <v>57</v>
      </c>
      <c r="W6" s="4">
        <v>0</v>
      </c>
      <c r="X6" s="4">
        <v>0</v>
      </c>
      <c r="Y6" s="4">
        <v>0</v>
      </c>
      <c r="Z6" s="4">
        <v>0</v>
      </c>
      <c r="AA6" s="4"/>
    </row>
    <row r="7" spans="1:27" ht="15" customHeight="1" x14ac:dyDescent="0.3">
      <c r="F7" s="29"/>
      <c r="G7" s="29"/>
    </row>
    <row r="8" spans="1:27" ht="15" customHeight="1" x14ac:dyDescent="0.3">
      <c r="F8" s="29"/>
      <c r="G8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20F6C-7715-467C-93E1-0CA64EA032B0}">
  <ds:schemaRefs>
    <ds:schemaRef ds:uri="http://schemas.microsoft.com/office/2006/metadata/properties"/>
    <ds:schemaRef ds:uri="http://schemas.microsoft.com/office/infopath/2007/PartnerControls"/>
    <ds:schemaRef ds:uri="3e3bfcdc-4705-42cc-a283-89cdd8a00123"/>
    <ds:schemaRef ds:uri="a7eb6bcf-cc33-465f-b0a0-0691c366e1bb"/>
  </ds:schemaRefs>
</ds:datastoreItem>
</file>

<file path=customXml/itemProps2.xml><?xml version="1.0" encoding="utf-8"?>
<ds:datastoreItem xmlns:ds="http://schemas.openxmlformats.org/officeDocument/2006/customXml" ds:itemID="{ABA8E63F-DF4F-4393-B6D2-2F03701F4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56ED4-F061-453A-BD9F-6B901225D92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Toelichting</vt:lpstr>
      <vt:lpstr>1. ZE Bus</vt:lpstr>
      <vt:lpstr>2. Laadinfrastructuur</vt:lpstr>
      <vt:lpstr>3. Energievoorziening</vt:lpstr>
      <vt:lpstr>4. Overige assets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2024-09-27T04:34:16Z</dcterms:created>
  <dcterms:modified xsi:type="dcterms:W3CDTF">2026-02-03T13:32:56Z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2024-10-09T20:06:49Z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82ea5bdd-f2cd-43c3-8fd6-a46ffa5f50d2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