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033.sharepoint.com/sites/TeamAanbestedingen/Gedeelde documenten/General/Aanbestedingen/2026 Compute en Storage 2025-2030  1892948/04 NvI/"/>
    </mc:Choice>
  </mc:AlternateContent>
  <xr:revisionPtr revIDLastSave="0" documentId="8_{27C9EA08-96A7-48B5-87F3-3BB860D7480D}" xr6:coauthVersionLast="47" xr6:coauthVersionMax="47" xr10:uidLastSave="{00000000-0000-0000-0000-000000000000}"/>
  <bookViews>
    <workbookView xWindow="-110" yWindow="-110" windowWidth="19420" windowHeight="11500" activeTab="4" xr2:uid="{E1AC6591-95D4-4E75-BCF3-53E5F659E408}"/>
  </bookViews>
  <sheets>
    <sheet name="Totaalprijs" sheetId="3" r:id="rId1"/>
    <sheet name="Beheer " sheetId="7" r:id="rId2"/>
    <sheet name="onderdeel A Compute and Storage" sheetId="13" r:id="rId3"/>
    <sheet name="Onderdeel B Backup on Prem" sheetId="14" r:id="rId4"/>
    <sheet name="Onderdeel C Backup 365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1" l="1"/>
  <c r="H35" i="11"/>
  <c r="H36" i="11"/>
  <c r="H37" i="11"/>
  <c r="H38" i="11"/>
  <c r="H39" i="11"/>
  <c r="H40" i="11"/>
  <c r="H21" i="11"/>
  <c r="H22" i="11"/>
  <c r="H23" i="11"/>
  <c r="H24" i="11"/>
  <c r="H25" i="11"/>
  <c r="H26" i="11"/>
  <c r="H20" i="11"/>
  <c r="H38" i="14"/>
  <c r="I38" i="14" s="1"/>
  <c r="H39" i="14"/>
  <c r="I39" i="14" s="1"/>
  <c r="H40" i="14"/>
  <c r="H41" i="14"/>
  <c r="H42" i="14"/>
  <c r="I42" i="14" s="1"/>
  <c r="H43" i="14"/>
  <c r="H44" i="14"/>
  <c r="H45" i="14"/>
  <c r="H46" i="14"/>
  <c r="H47" i="14"/>
  <c r="H21" i="14"/>
  <c r="H22" i="14"/>
  <c r="H23" i="14"/>
  <c r="H24" i="14"/>
  <c r="H25" i="14"/>
  <c r="H26" i="14"/>
  <c r="H27" i="14"/>
  <c r="H28" i="14"/>
  <c r="H29" i="14"/>
  <c r="H30" i="14"/>
  <c r="H20" i="14"/>
  <c r="H20" i="13"/>
  <c r="H21" i="13"/>
  <c r="H22" i="13"/>
  <c r="H23" i="13"/>
  <c r="H24" i="13"/>
  <c r="H25" i="13"/>
  <c r="H26" i="13"/>
  <c r="H27" i="13"/>
  <c r="H28" i="13"/>
  <c r="H29" i="13"/>
  <c r="H30" i="13"/>
  <c r="H31" i="13"/>
  <c r="I31" i="13" s="1"/>
  <c r="H32" i="13"/>
  <c r="H33" i="13"/>
  <c r="H34" i="13"/>
  <c r="H35" i="13"/>
  <c r="I35" i="13" s="1"/>
  <c r="H44" i="13"/>
  <c r="H45" i="13"/>
  <c r="H46" i="13"/>
  <c r="H47" i="13"/>
  <c r="H48" i="13"/>
  <c r="H49" i="13"/>
  <c r="H50" i="13"/>
  <c r="H51" i="13"/>
  <c r="H52" i="13"/>
  <c r="H53" i="13"/>
  <c r="H54" i="13"/>
  <c r="H55" i="13"/>
  <c r="I55" i="13" s="1"/>
  <c r="H56" i="13"/>
  <c r="I56" i="13" s="1"/>
  <c r="H57" i="13"/>
  <c r="H43" i="13"/>
  <c r="I40" i="11"/>
  <c r="I39" i="11"/>
  <c r="I38" i="11"/>
  <c r="I37" i="11"/>
  <c r="I36" i="11"/>
  <c r="I35" i="11"/>
  <c r="I34" i="11"/>
  <c r="I47" i="14"/>
  <c r="I46" i="14"/>
  <c r="I45" i="14"/>
  <c r="I44" i="14"/>
  <c r="I43" i="14"/>
  <c r="I41" i="14"/>
  <c r="I40" i="14"/>
  <c r="I29" i="14"/>
  <c r="I28" i="14"/>
  <c r="I27" i="14"/>
  <c r="I26" i="14"/>
  <c r="I52" i="13"/>
  <c r="I51" i="13"/>
  <c r="I50" i="13"/>
  <c r="I49" i="13"/>
  <c r="I54" i="13"/>
  <c r="I53" i="13"/>
  <c r="I48" i="13"/>
  <c r="I47" i="13"/>
  <c r="I28" i="13"/>
  <c r="I27" i="13"/>
  <c r="I26" i="13"/>
  <c r="I25" i="13"/>
  <c r="I34" i="13"/>
  <c r="I33" i="13"/>
  <c r="I32" i="13"/>
  <c r="I30" i="13"/>
  <c r="I30" i="14"/>
  <c r="I25" i="14"/>
  <c r="I24" i="14"/>
  <c r="I23" i="14"/>
  <c r="I22" i="14"/>
  <c r="I21" i="14"/>
  <c r="I20" i="14"/>
  <c r="E10" i="14"/>
  <c r="I57" i="13"/>
  <c r="I46" i="13"/>
  <c r="I45" i="13"/>
  <c r="I44" i="13"/>
  <c r="I29" i="13"/>
  <c r="I24" i="13"/>
  <c r="I23" i="13"/>
  <c r="I22" i="13"/>
  <c r="I21" i="13"/>
  <c r="I20" i="13"/>
  <c r="E10" i="13"/>
  <c r="I41" i="11"/>
  <c r="I26" i="11"/>
  <c r="I25" i="11"/>
  <c r="I24" i="11"/>
  <c r="I23" i="11"/>
  <c r="I22" i="11"/>
  <c r="I21" i="11"/>
  <c r="I20" i="11"/>
  <c r="E10" i="11"/>
  <c r="G17" i="7"/>
  <c r="C14" i="7"/>
  <c r="G18" i="7"/>
  <c r="G6" i="7"/>
  <c r="E8" i="7" s="1"/>
  <c r="I48" i="14" l="1"/>
  <c r="I27" i="11"/>
  <c r="I31" i="14"/>
  <c r="I36" i="13"/>
  <c r="I43" i="13"/>
  <c r="I58" i="13" s="1"/>
  <c r="E43" i="11"/>
  <c r="E13" i="3" s="1"/>
  <c r="E50" i="14"/>
  <c r="E11" i="3" s="1"/>
  <c r="E20" i="7"/>
  <c r="E22" i="7" s="1"/>
  <c r="E7" i="3" s="1"/>
  <c r="E60" i="13" l="1"/>
  <c r="E9" i="3" s="1"/>
  <c r="G16" i="3"/>
</calcChain>
</file>

<file path=xl/sharedStrings.xml><?xml version="1.0" encoding="utf-8"?>
<sst xmlns="http://schemas.openxmlformats.org/spreadsheetml/2006/main" count="171" uniqueCount="66">
  <si>
    <t>Bijlage C: Prijzenblad</t>
  </si>
  <si>
    <t>Alle genoemde bedragen zijn Exclusief BTW</t>
  </si>
  <si>
    <t>Totaalsom  Beheer</t>
  </si>
  <si>
    <t>Totaalsom Onderdeel A: Compute and Storage</t>
  </si>
  <si>
    <t xml:space="preserve">Totaalsom Onderdeel B :  Backup On Premise </t>
  </si>
  <si>
    <t xml:space="preserve">Totaalsom Onderdeel C: Backup 365 </t>
  </si>
  <si>
    <t>Totale Inschrijfsom</t>
  </si>
  <si>
    <t xml:space="preserve"> </t>
  </si>
  <si>
    <t>Inschrijver</t>
  </si>
  <si>
    <t>Plaats</t>
  </si>
  <si>
    <t xml:space="preserve">Naam </t>
  </si>
  <si>
    <t>Datum</t>
  </si>
  <si>
    <t xml:space="preserve">Functie </t>
  </si>
  <si>
    <t>Handtekening</t>
  </si>
  <si>
    <t>BEHEER</t>
  </si>
  <si>
    <t>Dit blad bevat de maandelijkse kosten voor het uitvoeren van de afgesproken Beheersactiviteiten (conform SLA) en de eenmalige transitiekosten van het beheer van de huidige naar de toekomstige organisatie.</t>
  </si>
  <si>
    <t>Alle lichtgroene velden dienen door de inschrijver te worden ingevuld met minimaal 0,01</t>
  </si>
  <si>
    <t>all-in kosten periodiek</t>
  </si>
  <si>
    <t>opgave prijs per maand exclusief BTW</t>
  </si>
  <si>
    <t>Totaal per 12 Maanden</t>
  </si>
  <si>
    <r>
      <rPr>
        <sz val="10"/>
        <color rgb="FF000000"/>
        <rFont val="Calibri"/>
      </rPr>
      <t>Maandelijkse kosten voor Beheer</t>
    </r>
    <r>
      <rPr>
        <strike/>
        <sz val="10"/>
        <color rgb="FF000000"/>
        <rFont val="Calibri"/>
      </rPr>
      <t xml:space="preserve"> </t>
    </r>
    <r>
      <rPr>
        <sz val="10"/>
        <color rgb="FF000000"/>
        <rFont val="Calibri"/>
      </rPr>
      <t>(dit is exclusief licenties en HWsupport)</t>
    </r>
  </si>
  <si>
    <t>Subtotaal bedrag Beheer over de periode van 5 Jaar (dit is exclusief eventuele verlenging van 2 maal 1 jaar)</t>
  </si>
  <si>
    <t>Transitiekosten</t>
  </si>
  <si>
    <t>eenmalig</t>
  </si>
  <si>
    <t>Transitiekosten van het Beheer</t>
  </si>
  <si>
    <t>Subtotaal eenmalige kosten</t>
  </si>
  <si>
    <t>Kosten voor aanvullende diensten , op basis van uurtarief (optioneel af te nemen, maar wel verplicht in te vullen)</t>
  </si>
  <si>
    <t>Aantal fictieve afname op basis van 5 jaar en 100 uur per jaar</t>
  </si>
  <si>
    <t>prijs per eenheid exclusief BTW</t>
  </si>
  <si>
    <t>Totaal</t>
  </si>
  <si>
    <t>Senior Consultant, uurtarief</t>
  </si>
  <si>
    <t>Senior Specialist, uurtarief</t>
  </si>
  <si>
    <t>Subtotaal aanvullende diensten</t>
  </si>
  <si>
    <t>Totaal som  Beheer (exclusief BTW)</t>
  </si>
  <si>
    <t>Compute  and Storage Projectkosten (eenmalig)</t>
  </si>
  <si>
    <t>Projectkosten eenmalig</t>
  </si>
  <si>
    <t>Projectkosten (incl. Advies, Planning, Projectmanagement)</t>
  </si>
  <si>
    <t>Ontwerp kosten (inclusief uren benodigde resources)</t>
  </si>
  <si>
    <t>Transitie kosten (inclusief uren benodigde resources)</t>
  </si>
  <si>
    <t>Compute and Storage Hardware, Software en Licentiekosten voor de duur v.h. Contract (5 jaar)</t>
  </si>
  <si>
    <t>Hardwarekosten (excl. support-licentie en software)) Eenmalige aanschaf</t>
  </si>
  <si>
    <t xml:space="preserve">Product  (door inschrijver zelf te omschrijven) </t>
  </si>
  <si>
    <t>Product-ID</t>
  </si>
  <si>
    <t>Aantal</t>
  </si>
  <si>
    <t>Adviesprijs (per stuk)</t>
  </si>
  <si>
    <t>Vast kortingspercentage</t>
  </si>
  <si>
    <t>Stuksprijs</t>
  </si>
  <si>
    <t>Totaal Prijs</t>
  </si>
  <si>
    <t xml:space="preserve">SubTotaal </t>
  </si>
  <si>
    <t>Het aantal gebruikers (2200)  en storage  (100TB) staan beschreven in de Leidraad en PvE</t>
  </si>
  <si>
    <t>Kosten voor Licenties, HWSupport, Software) Jaarlijkse kosten</t>
  </si>
  <si>
    <r>
      <rPr>
        <b/>
        <sz val="11"/>
        <color rgb="FF000000"/>
        <rFont val="Calibri"/>
        <scheme val="minor"/>
      </rPr>
      <t xml:space="preserve">Product  (door inschrijver zelf te omschrijven) </t>
    </r>
  </si>
  <si>
    <t>Adviesprijs</t>
  </si>
  <si>
    <t>Totaal Prijs over 5 jaar</t>
  </si>
  <si>
    <t>Totaal som Compute and Storage (exclusief BTW)</t>
  </si>
  <si>
    <t>Backup on Prem Projectkosten (eenmalig)</t>
  </si>
  <si>
    <t>Algemene Projectkosten (incl. Advies, Planning, Projectmanagement)</t>
  </si>
  <si>
    <t>Backup on Prem Hardware, Software en Licentiekosten voor de duur v/h Contract ( 5 Jaar)</t>
  </si>
  <si>
    <t>Product   (door inschrijver zelf te omschrijven)</t>
  </si>
  <si>
    <t>Het aantal gebruikers (2200)  en storage  (523TB) staan beschreven in de Leidraad en PvE</t>
  </si>
  <si>
    <t>Totaal som Backup on Prem (exclusief BTW)</t>
  </si>
  <si>
    <t>Backup 365 Projectkosten (eenmalig)</t>
  </si>
  <si>
    <t>Transitiekosten (inclusief uren benodigde resources)</t>
  </si>
  <si>
    <t>Backup 365 Hardware, Software en Licentiekosten voor de duur v/h Contract ( 5 Jaar)</t>
  </si>
  <si>
    <t>Het aantal gebruikers (2200)  staat beschreven in de Leidraad en PvE</t>
  </si>
  <si>
    <t>Totaal som Backup365 (exclusief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</si>
</sst>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&quot;€&quot;\ #,##0.00"/>
    <numFmt numFmtId="166" formatCode="_ [$€-2]\ * #,##0.00_ ;_ [$€-2]\ * \-#,##0.00_ ;_ [$€-2]\ * &quot;-&quot;??_ ;_ @_ "/>
  </numFmts>
  <fonts count="3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8"/>
      <name val="Verdana"/>
      <family val="2"/>
    </font>
    <font>
      <b/>
      <sz val="10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1"/>
      <color rgb="FF242424"/>
      <name val="Aptos Narrow"/>
      <charset val="1"/>
    </font>
    <font>
      <b/>
      <sz val="8"/>
      <color rgb="FFFFFFFF"/>
      <name val="Calibri"/>
      <scheme val="minor"/>
    </font>
    <font>
      <i/>
      <sz val="14"/>
      <color theme="0"/>
      <name val="Calibri"/>
      <family val="2"/>
      <scheme val="minor"/>
    </font>
    <font>
      <i/>
      <sz val="14"/>
      <color theme="0"/>
      <name val="Calibri"/>
      <scheme val="minor"/>
    </font>
    <font>
      <sz val="12"/>
      <color rgb="FF000000"/>
      <name val="Verdana"/>
    </font>
    <font>
      <sz val="12"/>
      <color rgb="FF000000"/>
      <name val="Verdana"/>
      <family val="2"/>
    </font>
    <font>
      <sz val="10"/>
      <color rgb="FF00B0F0"/>
      <name val="Calibri"/>
      <family val="2"/>
      <scheme val="minor"/>
    </font>
    <font>
      <strike/>
      <sz val="10"/>
      <color rgb="FF00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rgb="FF000000"/>
      <name val="Calibri"/>
    </font>
    <font>
      <strike/>
      <sz val="10"/>
      <color rgb="FF000000"/>
      <name val="Calibri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0" fillId="0" borderId="0"/>
    <xf numFmtId="164" fontId="3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center" indent="5"/>
    </xf>
    <xf numFmtId="0" fontId="9" fillId="0" borderId="0" xfId="0" applyFont="1" applyAlignment="1">
      <alignment horizontal="left" vertical="center" indent="10"/>
    </xf>
    <xf numFmtId="0" fontId="6" fillId="2" borderId="1" xfId="0" applyFont="1" applyFill="1" applyBorder="1" applyAlignment="1">
      <alignment wrapText="1"/>
    </xf>
    <xf numFmtId="0" fontId="0" fillId="8" borderId="0" xfId="0" applyFill="1" applyAlignment="1">
      <alignment wrapText="1"/>
    </xf>
    <xf numFmtId="0" fontId="0" fillId="8" borderId="0" xfId="0" applyFill="1"/>
    <xf numFmtId="165" fontId="0" fillId="8" borderId="0" xfId="0" applyNumberFormat="1" applyFill="1" applyAlignment="1">
      <alignment horizontal="center" vertical="center"/>
    </xf>
    <xf numFmtId="0" fontId="0" fillId="7" borderId="0" xfId="0" applyFill="1" applyAlignment="1">
      <alignment wrapText="1"/>
    </xf>
    <xf numFmtId="0" fontId="0" fillId="9" borderId="0" xfId="0" applyFill="1"/>
    <xf numFmtId="166" fontId="20" fillId="9" borderId="2" xfId="0" applyNumberFormat="1" applyFont="1" applyFill="1" applyBorder="1" applyAlignment="1">
      <alignment wrapText="1"/>
    </xf>
    <xf numFmtId="166" fontId="5" fillId="9" borderId="6" xfId="0" applyNumberFormat="1" applyFont="1" applyFill="1" applyBorder="1" applyAlignment="1">
      <alignment wrapText="1"/>
    </xf>
    <xf numFmtId="166" fontId="20" fillId="9" borderId="7" xfId="0" applyNumberFormat="1" applyFont="1" applyFill="1" applyBorder="1" applyAlignment="1">
      <alignment wrapText="1"/>
    </xf>
    <xf numFmtId="165" fontId="0" fillId="6" borderId="0" xfId="0" applyNumberFormat="1" applyFill="1" applyAlignment="1" applyProtection="1">
      <alignment horizontal="center" vertical="center"/>
      <protection locked="0"/>
    </xf>
    <xf numFmtId="0" fontId="21" fillId="3" borderId="0" xfId="0" applyFont="1" applyFill="1"/>
    <xf numFmtId="165" fontId="21" fillId="3" borderId="0" xfId="0" applyNumberFormat="1" applyFont="1" applyFill="1"/>
    <xf numFmtId="0" fontId="21" fillId="3" borderId="0" xfId="0" applyFont="1" applyFill="1" applyAlignment="1">
      <alignment vertical="center"/>
    </xf>
    <xf numFmtId="0" fontId="0" fillId="0" borderId="0" xfId="0" applyProtection="1">
      <protection locked="0"/>
    </xf>
    <xf numFmtId="166" fontId="20" fillId="10" borderId="0" xfId="0" applyNumberFormat="1" applyFont="1" applyFill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6" fillId="10" borderId="0" xfId="0" applyFont="1" applyFill="1" applyAlignment="1">
      <alignment horizontal="center" wrapText="1"/>
    </xf>
    <xf numFmtId="9" fontId="1" fillId="6" borderId="1" xfId="0" applyNumberFormat="1" applyFont="1" applyFill="1" applyBorder="1" applyAlignment="1" applyProtection="1">
      <alignment wrapText="1"/>
      <protection locked="0"/>
    </xf>
    <xf numFmtId="0" fontId="0" fillId="11" borderId="0" xfId="0" applyFill="1"/>
    <xf numFmtId="166" fontId="1" fillId="5" borderId="1" xfId="0" applyNumberFormat="1" applyFont="1" applyFill="1" applyBorder="1" applyAlignment="1" applyProtection="1">
      <alignment wrapText="1"/>
      <protection locked="0"/>
    </xf>
    <xf numFmtId="0" fontId="1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166" fontId="1" fillId="10" borderId="0" xfId="0" applyNumberFormat="1" applyFont="1" applyFill="1" applyAlignment="1">
      <alignment wrapText="1"/>
    </xf>
    <xf numFmtId="0" fontId="1" fillId="0" borderId="0" xfId="0" applyFont="1" applyAlignment="1">
      <alignment wrapText="1"/>
    </xf>
    <xf numFmtId="9" fontId="1" fillId="10" borderId="0" xfId="0" applyNumberFormat="1" applyFont="1" applyFill="1" applyAlignment="1" applyProtection="1">
      <alignment wrapText="1"/>
      <protection locked="0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9" fontId="1" fillId="0" borderId="0" xfId="0" applyNumberFormat="1" applyFont="1" applyAlignment="1">
      <alignment wrapText="1"/>
    </xf>
    <xf numFmtId="166" fontId="1" fillId="0" borderId="0" xfId="0" applyNumberFormat="1" applyFont="1" applyAlignment="1">
      <alignment wrapText="1"/>
    </xf>
    <xf numFmtId="0" fontId="1" fillId="10" borderId="0" xfId="0" applyFont="1" applyFill="1" applyAlignment="1">
      <alignment wrapText="1"/>
    </xf>
    <xf numFmtId="9" fontId="1" fillId="10" borderId="0" xfId="0" applyNumberFormat="1" applyFont="1" applyFill="1" applyAlignment="1">
      <alignment wrapText="1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29" fillId="0" borderId="0" xfId="0" applyFont="1" applyAlignment="1" applyProtection="1">
      <alignment wrapText="1"/>
      <protection locked="0"/>
    </xf>
    <xf numFmtId="0" fontId="29" fillId="0" borderId="0" xfId="0" applyFont="1" applyAlignment="1">
      <alignment wrapText="1"/>
    </xf>
    <xf numFmtId="0" fontId="12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4" fillId="7" borderId="0" xfId="0" applyFont="1" applyFill="1" applyAlignment="1">
      <alignment wrapText="1"/>
    </xf>
    <xf numFmtId="0" fontId="16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wrapText="1"/>
    </xf>
    <xf numFmtId="0" fontId="4" fillId="8" borderId="0" xfId="0" applyFont="1" applyFill="1" applyAlignment="1">
      <alignment horizontal="center" vertical="center"/>
    </xf>
    <xf numFmtId="165" fontId="18" fillId="9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7" borderId="0" xfId="0" applyFill="1" applyAlignment="1">
      <alignment vertical="center"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166" fontId="1" fillId="5" borderId="1" xfId="0" applyNumberFormat="1" applyFont="1" applyFill="1" applyBorder="1" applyAlignment="1">
      <alignment wrapText="1"/>
    </xf>
    <xf numFmtId="49" fontId="7" fillId="6" borderId="1" xfId="0" applyNumberFormat="1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166" fontId="1" fillId="6" borderId="1" xfId="0" applyNumberFormat="1" applyFont="1" applyFill="1" applyBorder="1" applyAlignment="1" applyProtection="1">
      <alignment horizontal="center" wrapText="1"/>
      <protection locked="0"/>
    </xf>
    <xf numFmtId="0" fontId="7" fillId="6" borderId="1" xfId="0" applyFont="1" applyFill="1" applyBorder="1" applyAlignment="1" applyProtection="1">
      <alignment vertical="center" wrapText="1"/>
      <protection locked="0"/>
    </xf>
    <xf numFmtId="14" fontId="7" fillId="6" borderId="1" xfId="0" applyNumberFormat="1" applyFont="1" applyFill="1" applyBorder="1" applyAlignment="1" applyProtection="1">
      <alignment vertical="center" wrapText="1"/>
      <protection locked="0"/>
    </xf>
    <xf numFmtId="49" fontId="7" fillId="6" borderId="1" xfId="0" applyNumberFormat="1" applyFont="1" applyFill="1" applyBorder="1" applyAlignment="1" applyProtection="1">
      <alignment vertical="center" wrapText="1"/>
      <protection locked="0"/>
    </xf>
    <xf numFmtId="166" fontId="6" fillId="10" borderId="0" xfId="0" applyNumberFormat="1" applyFont="1" applyFill="1" applyAlignment="1">
      <alignment horizontal="center" vertical="center" wrapText="1"/>
    </xf>
    <xf numFmtId="166" fontId="8" fillId="10" borderId="0" xfId="0" applyNumberFormat="1" applyFont="1" applyFill="1" applyAlignment="1">
      <alignment horizontal="center" vertical="center" wrapText="1"/>
    </xf>
    <xf numFmtId="166" fontId="5" fillId="9" borderId="5" xfId="0" applyNumberFormat="1" applyFont="1" applyFill="1" applyBorder="1" applyAlignment="1">
      <alignment horizontal="center" vertical="center" wrapText="1"/>
    </xf>
    <xf numFmtId="166" fontId="12" fillId="9" borderId="1" xfId="0" applyNumberFormat="1" applyFont="1" applyFill="1" applyBorder="1" applyAlignment="1">
      <alignment horizontal="center" vertical="center" wrapText="1"/>
    </xf>
    <xf numFmtId="166" fontId="5" fillId="9" borderId="9" xfId="0" applyNumberFormat="1" applyFont="1" applyFill="1" applyBorder="1" applyAlignment="1">
      <alignment horizontal="center" vertical="center" wrapText="1"/>
    </xf>
    <xf numFmtId="166" fontId="12" fillId="9" borderId="2" xfId="0" applyNumberFormat="1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25" fillId="5" borderId="8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center" vertical="center" wrapText="1"/>
    </xf>
    <xf numFmtId="165" fontId="15" fillId="9" borderId="0" xfId="0" applyNumberFormat="1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9" fontId="5" fillId="4" borderId="3" xfId="0" applyNumberFormat="1" applyFont="1" applyFill="1" applyBorder="1" applyAlignment="1">
      <alignment horizontal="center" vertical="center" wrapText="1"/>
    </xf>
    <xf numFmtId="9" fontId="5" fillId="4" borderId="4" xfId="0" applyNumberFormat="1" applyFont="1" applyFill="1" applyBorder="1" applyAlignment="1">
      <alignment horizontal="center" vertical="center" wrapText="1"/>
    </xf>
    <xf numFmtId="9" fontId="5" fillId="4" borderId="5" xfId="0" applyNumberFormat="1" applyFont="1" applyFill="1" applyBorder="1" applyAlignment="1">
      <alignment horizontal="center" vertical="center" wrapText="1"/>
    </xf>
    <xf numFmtId="166" fontId="5" fillId="4" borderId="3" xfId="0" applyNumberFormat="1" applyFont="1" applyFill="1" applyBorder="1" applyAlignment="1">
      <alignment horizontal="center" vertical="center" wrapText="1"/>
    </xf>
    <xf numFmtId="166" fontId="5" fillId="4" borderId="4" xfId="0" applyNumberFormat="1" applyFont="1" applyFill="1" applyBorder="1" applyAlignment="1">
      <alignment horizontal="center" vertical="center" wrapText="1"/>
    </xf>
    <xf numFmtId="166" fontId="5" fillId="4" borderId="5" xfId="0" applyNumberFormat="1" applyFont="1" applyFill="1" applyBorder="1" applyAlignment="1">
      <alignment horizontal="center" vertical="center" wrapText="1"/>
    </xf>
    <xf numFmtId="9" fontId="5" fillId="10" borderId="0" xfId="0" applyNumberFormat="1" applyFont="1" applyFill="1" applyAlignment="1">
      <alignment horizontal="center" vertical="center" wrapText="1"/>
    </xf>
    <xf numFmtId="9" fontId="12" fillId="10" borderId="0" xfId="0" applyNumberFormat="1" applyFont="1" applyFill="1" applyAlignment="1">
      <alignment horizontal="center" vertical="center" wrapText="1"/>
    </xf>
    <xf numFmtId="166" fontId="5" fillId="10" borderId="0" xfId="0" applyNumberFormat="1" applyFont="1" applyFill="1" applyAlignment="1">
      <alignment horizontal="center" vertical="center" wrapText="1"/>
    </xf>
    <xf numFmtId="166" fontId="12" fillId="10" borderId="0" xfId="0" applyNumberFormat="1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9" fillId="9" borderId="0" xfId="0" applyFont="1" applyFill="1" applyAlignment="1">
      <alignment horizontal="center" wrapText="1"/>
    </xf>
    <xf numFmtId="0" fontId="23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6" fillId="10" borderId="0" xfId="0" applyFont="1" applyFill="1" applyAlignment="1">
      <alignment horizontal="center" vertical="center" wrapText="1"/>
    </xf>
    <xf numFmtId="0" fontId="8" fillId="10" borderId="0" xfId="0" applyFont="1" applyFill="1" applyAlignment="1">
      <alignment horizontal="center" vertical="center" wrapText="1"/>
    </xf>
    <xf numFmtId="49" fontId="7" fillId="6" borderId="2" xfId="0" applyNumberFormat="1" applyFont="1" applyFill="1" applyBorder="1" applyAlignment="1" applyProtection="1">
      <alignment vertical="center" wrapText="1"/>
      <protection locked="0"/>
    </xf>
    <xf numFmtId="49" fontId="7" fillId="6" borderId="10" xfId="0" applyNumberFormat="1" applyFont="1" applyFill="1" applyBorder="1" applyAlignment="1" applyProtection="1">
      <alignment vertical="center" wrapText="1"/>
      <protection locked="0"/>
    </xf>
    <xf numFmtId="0" fontId="7" fillId="6" borderId="2" xfId="0" applyFont="1" applyFill="1" applyBorder="1" applyAlignment="1" applyProtection="1">
      <alignment vertical="center" wrapText="1"/>
      <protection locked="0"/>
    </xf>
    <xf numFmtId="0" fontId="7" fillId="6" borderId="10" xfId="0" applyFont="1" applyFill="1" applyBorder="1" applyAlignment="1" applyProtection="1">
      <alignment vertical="center" wrapText="1"/>
      <protection locked="0"/>
    </xf>
    <xf numFmtId="0" fontId="19" fillId="9" borderId="0" xfId="0" applyFont="1" applyFill="1" applyAlignment="1">
      <alignment horizontal="left" vertical="center" wrapText="1"/>
    </xf>
    <xf numFmtId="165" fontId="15" fillId="9" borderId="0" xfId="0" applyNumberFormat="1" applyFont="1" applyFill="1" applyAlignment="1">
      <alignment horizontal="right" vertical="center"/>
    </xf>
    <xf numFmtId="0" fontId="15" fillId="9" borderId="0" xfId="0" applyFont="1" applyFill="1" applyAlignment="1">
      <alignment horizontal="right" vertical="center"/>
    </xf>
    <xf numFmtId="0" fontId="22" fillId="5" borderId="0" xfId="0" applyFont="1" applyFill="1" applyAlignment="1">
      <alignment horizontal="center" wrapText="1"/>
    </xf>
    <xf numFmtId="0" fontId="32" fillId="10" borderId="12" xfId="0" applyFont="1" applyFill="1" applyBorder="1" applyAlignment="1">
      <alignment vertical="center" wrapText="1"/>
    </xf>
    <xf numFmtId="0" fontId="32" fillId="10" borderId="13" xfId="0" applyFont="1" applyFill="1" applyBorder="1" applyAlignment="1">
      <alignment vertical="center" wrapText="1"/>
    </xf>
    <xf numFmtId="0" fontId="32" fillId="10" borderId="14" xfId="0" applyFont="1" applyFill="1" applyBorder="1" applyAlignment="1">
      <alignment vertical="center" wrapText="1"/>
    </xf>
    <xf numFmtId="0" fontId="32" fillId="6" borderId="12" xfId="0" applyFont="1" applyFill="1" applyBorder="1" applyAlignment="1" applyProtection="1">
      <alignment horizontal="center" vertical="center" wrapText="1"/>
      <protection locked="0"/>
    </xf>
    <xf numFmtId="0" fontId="32" fillId="6" borderId="13" xfId="0" applyFont="1" applyFill="1" applyBorder="1" applyAlignment="1" applyProtection="1">
      <alignment horizontal="center" vertical="center" wrapText="1"/>
      <protection locked="0"/>
    </xf>
    <xf numFmtId="0" fontId="32" fillId="6" borderId="14" xfId="0" applyFont="1" applyFill="1" applyBorder="1" applyAlignment="1" applyProtection="1">
      <alignment horizontal="center" vertical="center" wrapText="1"/>
      <protection locked="0"/>
    </xf>
    <xf numFmtId="0" fontId="32" fillId="10" borderId="12" xfId="0" applyFont="1" applyFill="1" applyBorder="1" applyAlignment="1">
      <alignment horizontal="center" vertical="center" wrapText="1"/>
    </xf>
    <xf numFmtId="0" fontId="32" fillId="10" borderId="13" xfId="0" applyFont="1" applyFill="1" applyBorder="1" applyAlignment="1">
      <alignment horizontal="center" vertical="center" wrapText="1"/>
    </xf>
    <xf numFmtId="0" fontId="32" fillId="10" borderId="14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 applyProtection="1">
      <alignment vertical="center" wrapText="1"/>
      <protection locked="0"/>
    </xf>
    <xf numFmtId="0" fontId="33" fillId="6" borderId="13" xfId="0" applyFont="1" applyFill="1" applyBorder="1" applyAlignment="1" applyProtection="1">
      <alignment vertical="center" wrapText="1"/>
      <protection locked="0"/>
    </xf>
    <xf numFmtId="0" fontId="33" fillId="6" borderId="14" xfId="0" applyFont="1" applyFill="1" applyBorder="1" applyAlignment="1" applyProtection="1">
      <alignment vertical="center" wrapText="1"/>
      <protection locked="0"/>
    </xf>
    <xf numFmtId="14" fontId="33" fillId="6" borderId="12" xfId="0" applyNumberFormat="1" applyFont="1" applyFill="1" applyBorder="1" applyAlignment="1" applyProtection="1">
      <alignment vertical="center" wrapText="1"/>
      <protection locked="0"/>
    </xf>
    <xf numFmtId="0" fontId="27" fillId="6" borderId="8" xfId="0" applyFont="1" applyFill="1" applyBorder="1" applyAlignment="1">
      <alignment horizontal="left" vertical="center" wrapText="1"/>
    </xf>
    <xf numFmtId="0" fontId="28" fillId="6" borderId="8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8" fillId="8" borderId="0" xfId="0" applyFont="1" applyFill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11" fillId="10" borderId="8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36" fillId="4" borderId="3" xfId="0" applyFont="1" applyFill="1" applyBorder="1" applyAlignment="1">
      <alignment horizontal="center" vertical="center" wrapText="1"/>
    </xf>
    <xf numFmtId="0" fontId="36" fillId="4" borderId="4" xfId="0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/>
    </xf>
  </cellXfs>
  <cellStyles count="4">
    <cellStyle name="Euro" xfId="3" xr:uid="{07FB1128-5798-4321-B9E8-5555E6EBA0FC}"/>
    <cellStyle name="Jun" xfId="1" xr:uid="{5FD31320-678B-4A59-B016-AB88FD02CAFA}"/>
    <cellStyle name="Standaard" xfId="0" builtinId="0"/>
    <cellStyle name="Standaard 2" xfId="2" xr:uid="{87C7CA86-E468-4443-BF97-A9546DEC95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241D3-C7F6-4166-9737-12892F026732}">
  <dimension ref="A1:I31"/>
  <sheetViews>
    <sheetView showGridLines="0" zoomScale="80" zoomScaleNormal="80" workbookViewId="0">
      <selection activeCell="D23" sqref="D23:D25"/>
    </sheetView>
  </sheetViews>
  <sheetFormatPr defaultRowHeight="13" x14ac:dyDescent="0.3"/>
  <cols>
    <col min="1" max="1" width="25.09765625" customWidth="1"/>
    <col min="2" max="2" width="63" customWidth="1"/>
    <col min="3" max="3" width="20.296875" customWidth="1"/>
    <col min="4" max="4" width="36.296875" customWidth="1"/>
    <col min="5" max="5" width="2.69921875" customWidth="1"/>
    <col min="6" max="6" width="5.8984375" customWidth="1"/>
    <col min="7" max="7" width="34" customWidth="1"/>
  </cols>
  <sheetData>
    <row r="1" spans="1:9" ht="46.5" customHeight="1" x14ac:dyDescent="1">
      <c r="A1" s="105" t="s">
        <v>0</v>
      </c>
      <c r="B1" s="105"/>
      <c r="C1" s="105"/>
      <c r="D1" s="105"/>
      <c r="E1" s="105"/>
      <c r="F1" s="105"/>
      <c r="G1" s="105"/>
    </row>
    <row r="3" spans="1:9" ht="14.5" x14ac:dyDescent="0.3">
      <c r="A3" s="3"/>
    </row>
    <row r="4" spans="1:9" ht="14.5" x14ac:dyDescent="0.3">
      <c r="A4" s="3" t="s">
        <v>1</v>
      </c>
    </row>
    <row r="5" spans="1:9" ht="14.5" x14ac:dyDescent="0.3">
      <c r="A5" s="4"/>
    </row>
    <row r="7" spans="1:9" ht="66" customHeight="1" x14ac:dyDescent="0.3">
      <c r="A7" s="102" t="s">
        <v>2</v>
      </c>
      <c r="B7" s="102"/>
      <c r="C7" s="10"/>
      <c r="D7" s="10"/>
      <c r="E7" s="103">
        <f>'Beheer '!E22</f>
        <v>0</v>
      </c>
      <c r="F7" s="104"/>
      <c r="G7" s="104"/>
    </row>
    <row r="8" spans="1:9" x14ac:dyDescent="0.3">
      <c r="A8" s="28"/>
      <c r="B8" s="28"/>
    </row>
    <row r="9" spans="1:9" ht="56.25" customHeight="1" x14ac:dyDescent="0.3">
      <c r="A9" s="102" t="s">
        <v>3</v>
      </c>
      <c r="B9" s="102"/>
      <c r="C9" s="10"/>
      <c r="D9" s="10"/>
      <c r="E9" s="103">
        <f>'onderdeel A Compute and Storage'!E60</f>
        <v>0</v>
      </c>
      <c r="F9" s="104"/>
      <c r="G9" s="104"/>
    </row>
    <row r="10" spans="1:9" x14ac:dyDescent="0.3">
      <c r="A10" s="28"/>
      <c r="B10" s="28"/>
    </row>
    <row r="11" spans="1:9" ht="60.75" customHeight="1" x14ac:dyDescent="0.3">
      <c r="A11" s="102" t="s">
        <v>4</v>
      </c>
      <c r="B11" s="102"/>
      <c r="C11" s="10"/>
      <c r="D11" s="10"/>
      <c r="E11" s="103">
        <f>'Onderdeel B Backup on Prem'!E50</f>
        <v>0</v>
      </c>
      <c r="F11" s="104"/>
      <c r="G11" s="104"/>
    </row>
    <row r="12" spans="1:9" x14ac:dyDescent="0.3">
      <c r="A12" s="28"/>
      <c r="B12" s="28"/>
    </row>
    <row r="13" spans="1:9" ht="60.75" customHeight="1" x14ac:dyDescent="0.3">
      <c r="A13" s="102" t="s">
        <v>5</v>
      </c>
      <c r="B13" s="102"/>
      <c r="C13" s="10"/>
      <c r="D13" s="10"/>
      <c r="E13" s="103">
        <f>'Onderdeel C Backup 365'!E43</f>
        <v>0</v>
      </c>
      <c r="F13" s="104"/>
      <c r="G13" s="104"/>
    </row>
    <row r="16" spans="1:9" ht="28.5" x14ac:dyDescent="0.65">
      <c r="A16" s="15" t="s">
        <v>6</v>
      </c>
      <c r="B16" s="15"/>
      <c r="C16" s="15"/>
      <c r="D16" s="15"/>
      <c r="E16" s="15"/>
      <c r="F16" s="15"/>
      <c r="G16" s="16">
        <f>SUM(E7:G13)</f>
        <v>0</v>
      </c>
      <c r="I16" t="s">
        <v>7</v>
      </c>
    </row>
    <row r="17" spans="1:7" ht="10.5" customHeight="1" x14ac:dyDescent="0.65">
      <c r="A17" s="17"/>
      <c r="B17" s="15"/>
      <c r="C17" s="15"/>
      <c r="D17" s="15"/>
      <c r="E17" s="15"/>
      <c r="F17" s="15"/>
      <c r="G17" s="15"/>
    </row>
    <row r="18" spans="1:7" ht="28.5" hidden="1" x14ac:dyDescent="0.65">
      <c r="A18" s="15"/>
      <c r="B18" s="15"/>
      <c r="C18" s="15"/>
      <c r="D18" s="15"/>
      <c r="E18" s="15"/>
      <c r="F18" s="15"/>
      <c r="G18" s="15"/>
    </row>
    <row r="19" spans="1:7" ht="28.5" hidden="1" x14ac:dyDescent="0.65">
      <c r="A19" s="15"/>
      <c r="B19" s="15"/>
      <c r="C19" s="15"/>
      <c r="D19" s="15"/>
      <c r="E19" s="15"/>
      <c r="F19" s="15"/>
      <c r="G19" s="15"/>
    </row>
    <row r="22" spans="1:7" ht="13.5" thickBot="1" x14ac:dyDescent="0.35"/>
    <row r="23" spans="1:7" x14ac:dyDescent="0.3">
      <c r="A23" s="106" t="s">
        <v>8</v>
      </c>
      <c r="B23" s="109"/>
      <c r="C23" s="112" t="s">
        <v>9</v>
      </c>
      <c r="D23" s="115"/>
    </row>
    <row r="24" spans="1:7" x14ac:dyDescent="0.3">
      <c r="A24" s="107"/>
      <c r="B24" s="110"/>
      <c r="C24" s="113"/>
      <c r="D24" s="116"/>
    </row>
    <row r="25" spans="1:7" ht="13.5" thickBot="1" x14ac:dyDescent="0.35">
      <c r="A25" s="108"/>
      <c r="B25" s="111"/>
      <c r="C25" s="114"/>
      <c r="D25" s="117"/>
    </row>
    <row r="26" spans="1:7" x14ac:dyDescent="0.3">
      <c r="A26" s="106" t="s">
        <v>10</v>
      </c>
      <c r="B26" s="109"/>
      <c r="C26" s="112" t="s">
        <v>11</v>
      </c>
      <c r="D26" s="118"/>
    </row>
    <row r="27" spans="1:7" x14ac:dyDescent="0.3">
      <c r="A27" s="107"/>
      <c r="B27" s="110"/>
      <c r="C27" s="113"/>
      <c r="D27" s="116"/>
    </row>
    <row r="28" spans="1:7" ht="13.5" thickBot="1" x14ac:dyDescent="0.35">
      <c r="A28" s="108"/>
      <c r="B28" s="111"/>
      <c r="C28" s="114"/>
      <c r="D28" s="117"/>
    </row>
    <row r="29" spans="1:7" ht="13" customHeight="1" x14ac:dyDescent="0.3">
      <c r="A29" s="106" t="s">
        <v>12</v>
      </c>
      <c r="B29" s="109"/>
      <c r="C29" s="112" t="s">
        <v>13</v>
      </c>
      <c r="D29" s="115"/>
    </row>
    <row r="30" spans="1:7" x14ac:dyDescent="0.3">
      <c r="A30" s="107"/>
      <c r="B30" s="110"/>
      <c r="C30" s="113"/>
      <c r="D30" s="116"/>
    </row>
    <row r="31" spans="1:7" ht="13.5" thickBot="1" x14ac:dyDescent="0.35">
      <c r="A31" s="108"/>
      <c r="B31" s="111"/>
      <c r="C31" s="114"/>
      <c r="D31" s="117"/>
    </row>
  </sheetData>
  <sheetProtection algorithmName="SHA-512" hashValue="G2RrpklHzGNz7EYw4fhS1cEAdgqv5KfWEIuo48bZcTZ9B/tDHAGcDUcuT6zfAr3am04WrqkMdC/hWz5fL/kuzQ==" saltValue="SWXsb456j/HTsur+eCggNQ==" spinCount="100000" sheet="1" objects="1" scenarios="1" selectLockedCells="1"/>
  <protectedRanges>
    <protectedRange sqref="D23:D31" name="Bereik2"/>
    <protectedRange sqref="B23:B31" name="Bereik1"/>
  </protectedRanges>
  <mergeCells count="21">
    <mergeCell ref="A29:A31"/>
    <mergeCell ref="B29:B31"/>
    <mergeCell ref="C29:C31"/>
    <mergeCell ref="D23:D25"/>
    <mergeCell ref="D26:D28"/>
    <mergeCell ref="D29:D31"/>
    <mergeCell ref="A23:A25"/>
    <mergeCell ref="B23:B25"/>
    <mergeCell ref="C23:C25"/>
    <mergeCell ref="A26:A28"/>
    <mergeCell ref="B26:B28"/>
    <mergeCell ref="C26:C28"/>
    <mergeCell ref="A11:B11"/>
    <mergeCell ref="E11:G11"/>
    <mergeCell ref="A13:B13"/>
    <mergeCell ref="E13:G13"/>
    <mergeCell ref="A1:G1"/>
    <mergeCell ref="A7:B7"/>
    <mergeCell ref="E7:G7"/>
    <mergeCell ref="A9:B9"/>
    <mergeCell ref="E9:G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A22A-9ED8-4042-8DFE-B1131F1D18F0}">
  <dimension ref="A1:J22"/>
  <sheetViews>
    <sheetView showGridLines="0" topLeftCell="A8" workbookViewId="0">
      <selection activeCell="E6" sqref="E6"/>
    </sheetView>
  </sheetViews>
  <sheetFormatPr defaultColWidth="9.09765625" defaultRowHeight="13" x14ac:dyDescent="0.3"/>
  <cols>
    <col min="1" max="1" width="57.3984375" style="18" customWidth="1"/>
    <col min="2" max="2" width="21.8984375" style="18" customWidth="1"/>
    <col min="3" max="3" width="16.296875" style="18" bestFit="1" customWidth="1"/>
    <col min="4" max="4" width="2.69921875" style="18" customWidth="1"/>
    <col min="5" max="5" width="30.59765625" style="18" customWidth="1"/>
    <col min="6" max="6" width="2.69921875" style="18" customWidth="1"/>
    <col min="7" max="7" width="24.8984375" style="18" customWidth="1"/>
    <col min="8" max="8" width="9.09765625" style="18"/>
    <col min="9" max="9" width="61.8984375" style="40" customWidth="1"/>
    <col min="10" max="16384" width="9.09765625" style="18"/>
  </cols>
  <sheetData>
    <row r="1" spans="1:10" ht="51" customHeight="1" x14ac:dyDescent="0.3">
      <c r="A1" s="70" t="s">
        <v>14</v>
      </c>
      <c r="B1" s="70"/>
      <c r="C1" s="70"/>
      <c r="D1" s="70"/>
      <c r="E1" s="70"/>
      <c r="F1" s="70"/>
      <c r="G1" s="70"/>
    </row>
    <row r="2" spans="1:10" ht="51" customHeight="1" x14ac:dyDescent="0.3">
      <c r="A2" s="119" t="s">
        <v>15</v>
      </c>
      <c r="B2" s="120"/>
      <c r="C2" s="120"/>
      <c r="D2" s="120"/>
      <c r="E2" s="120"/>
      <c r="F2" s="120"/>
      <c r="G2" s="120"/>
    </row>
    <row r="3" spans="1:10" ht="19.5" customHeight="1" x14ac:dyDescent="0.45">
      <c r="A3" s="121" t="s">
        <v>16</v>
      </c>
      <c r="B3" s="121"/>
      <c r="C3" s="121"/>
      <c r="D3" s="121"/>
      <c r="E3" s="121"/>
      <c r="F3" s="121"/>
      <c r="G3" s="121"/>
    </row>
    <row r="4" spans="1:10" x14ac:dyDescent="0.3">
      <c r="A4"/>
      <c r="B4"/>
      <c r="C4"/>
      <c r="D4"/>
      <c r="E4"/>
      <c r="F4"/>
      <c r="G4"/>
    </row>
    <row r="5" spans="1:10" ht="38.25" customHeight="1" x14ac:dyDescent="0.3">
      <c r="A5" s="44" t="s">
        <v>17</v>
      </c>
      <c r="B5" s="44"/>
      <c r="C5" s="44"/>
      <c r="D5" s="45"/>
      <c r="E5" s="44" t="s">
        <v>18</v>
      </c>
      <c r="F5" s="46"/>
      <c r="G5" s="44" t="s">
        <v>19</v>
      </c>
    </row>
    <row r="6" spans="1:10" ht="33" customHeight="1" x14ac:dyDescent="0.3">
      <c r="A6" s="47" t="s">
        <v>20</v>
      </c>
      <c r="B6" s="6"/>
      <c r="C6" s="7"/>
      <c r="D6" s="7"/>
      <c r="E6" s="14">
        <v>0</v>
      </c>
      <c r="F6" s="7"/>
      <c r="G6" s="8">
        <f>E6*12</f>
        <v>0</v>
      </c>
    </row>
    <row r="7" spans="1:10" ht="9.75" customHeight="1" x14ac:dyDescent="0.3">
      <c r="A7"/>
      <c r="B7"/>
      <c r="C7"/>
      <c r="D7"/>
      <c r="E7"/>
      <c r="F7"/>
      <c r="G7"/>
    </row>
    <row r="8" spans="1:10" ht="37.5" customHeight="1" x14ac:dyDescent="0.3">
      <c r="A8" s="122" t="s">
        <v>21</v>
      </c>
      <c r="B8" s="122"/>
      <c r="C8" s="122"/>
      <c r="D8"/>
      <c r="E8" s="74">
        <f>G6*5</f>
        <v>0</v>
      </c>
      <c r="F8" s="74"/>
      <c r="G8" s="74"/>
      <c r="I8" s="42" t="s">
        <v>7</v>
      </c>
    </row>
    <row r="9" spans="1:10" x14ac:dyDescent="0.3">
      <c r="A9"/>
      <c r="B9"/>
      <c r="C9"/>
      <c r="D9"/>
      <c r="E9"/>
      <c r="F9"/>
      <c r="G9"/>
    </row>
    <row r="10" spans="1:10" ht="39" customHeight="1" x14ac:dyDescent="0.3">
      <c r="A10" s="48" t="s">
        <v>22</v>
      </c>
      <c r="B10" s="48"/>
      <c r="C10" s="48" t="s">
        <v>23</v>
      </c>
      <c r="D10" s="48"/>
      <c r="E10"/>
      <c r="F10"/>
      <c r="G10"/>
    </row>
    <row r="11" spans="1:10" ht="65.5" customHeight="1" x14ac:dyDescent="0.3">
      <c r="A11" s="49" t="s">
        <v>24</v>
      </c>
      <c r="B11" s="7"/>
      <c r="C11" s="14">
        <v>0</v>
      </c>
      <c r="D11"/>
      <c r="E11"/>
      <c r="F11"/>
      <c r="G11"/>
    </row>
    <row r="12" spans="1:10" ht="6.75" customHeight="1" x14ac:dyDescent="0.3">
      <c r="A12"/>
      <c r="B12"/>
      <c r="C12"/>
      <c r="D12"/>
      <c r="E12"/>
      <c r="F12"/>
      <c r="G12"/>
    </row>
    <row r="13" spans="1:10" ht="7.5" customHeight="1" x14ac:dyDescent="0.3">
      <c r="A13"/>
      <c r="B13"/>
      <c r="C13"/>
      <c r="D13"/>
      <c r="E13"/>
      <c r="F13"/>
      <c r="G13"/>
    </row>
    <row r="14" spans="1:10" ht="40.5" customHeight="1" x14ac:dyDescent="0.3">
      <c r="A14" s="50" t="s">
        <v>25</v>
      </c>
      <c r="B14" s="50"/>
      <c r="C14" s="51">
        <f>C11</f>
        <v>0</v>
      </c>
      <c r="D14"/>
      <c r="E14"/>
      <c r="F14"/>
      <c r="G14"/>
    </row>
    <row r="15" spans="1:10" x14ac:dyDescent="0.3">
      <c r="A15"/>
      <c r="B15"/>
      <c r="C15"/>
      <c r="D15"/>
      <c r="E15"/>
      <c r="F15"/>
      <c r="G15"/>
    </row>
    <row r="16" spans="1:10" ht="42" customHeight="1" x14ac:dyDescent="0.3">
      <c r="A16" s="52" t="s">
        <v>26</v>
      </c>
      <c r="B16" s="44" t="s">
        <v>7</v>
      </c>
      <c r="C16" s="53" t="s">
        <v>27</v>
      </c>
      <c r="D16" s="45"/>
      <c r="E16" s="44" t="s">
        <v>28</v>
      </c>
      <c r="F16" s="46"/>
      <c r="G16" s="44" t="s">
        <v>29</v>
      </c>
      <c r="I16" s="42" t="s">
        <v>7</v>
      </c>
      <c r="J16" s="18" t="s">
        <v>7</v>
      </c>
    </row>
    <row r="17" spans="1:9" ht="27.75" customHeight="1" x14ac:dyDescent="0.3">
      <c r="A17" s="54" t="s">
        <v>30</v>
      </c>
      <c r="B17" s="6" t="s">
        <v>7</v>
      </c>
      <c r="C17" s="7">
        <v>500</v>
      </c>
      <c r="D17" s="7"/>
      <c r="E17" s="14">
        <v>0</v>
      </c>
      <c r="F17" s="7"/>
      <c r="G17" s="8">
        <f>C17*E17</f>
        <v>0</v>
      </c>
      <c r="I17" s="40" t="s">
        <v>7</v>
      </c>
    </row>
    <row r="18" spans="1:9" ht="27.75" customHeight="1" x14ac:dyDescent="0.3">
      <c r="A18" s="54" t="s">
        <v>31</v>
      </c>
      <c r="B18" s="6"/>
      <c r="C18" s="7">
        <v>500</v>
      </c>
      <c r="D18" s="7"/>
      <c r="E18" s="14">
        <v>0</v>
      </c>
      <c r="F18" s="7"/>
      <c r="G18" s="8">
        <f>C18*E18</f>
        <v>0</v>
      </c>
    </row>
    <row r="19" spans="1:9" ht="9" customHeight="1" x14ac:dyDescent="0.3">
      <c r="A19"/>
      <c r="B19"/>
      <c r="C19"/>
      <c r="D19"/>
      <c r="E19"/>
      <c r="F19"/>
      <c r="G19"/>
    </row>
    <row r="20" spans="1:9" ht="37.5" customHeight="1" x14ac:dyDescent="0.3">
      <c r="A20" s="50" t="s">
        <v>32</v>
      </c>
      <c r="B20" s="50"/>
      <c r="C20" s="50"/>
      <c r="D20" s="50"/>
      <c r="E20" s="74">
        <f>G18+G17</f>
        <v>0</v>
      </c>
      <c r="F20" s="75"/>
      <c r="G20" s="75"/>
      <c r="I20" s="42" t="s">
        <v>7</v>
      </c>
    </row>
    <row r="21" spans="1:9" x14ac:dyDescent="0.3">
      <c r="A21"/>
      <c r="B21"/>
      <c r="C21"/>
      <c r="D21"/>
      <c r="E21"/>
      <c r="F21"/>
      <c r="G21"/>
    </row>
    <row r="22" spans="1:9" ht="63.75" customHeight="1" x14ac:dyDescent="0.6">
      <c r="A22" s="92" t="s">
        <v>33</v>
      </c>
      <c r="B22" s="92"/>
      <c r="C22" s="10"/>
      <c r="D22"/>
      <c r="E22" s="74">
        <f>E20+C14+E8</f>
        <v>0</v>
      </c>
      <c r="F22" s="75"/>
      <c r="G22" s="75"/>
    </row>
  </sheetData>
  <sheetProtection algorithmName="SHA-512" hashValue="KyBT+hez7W9vUxdWhOqUaJpBZrj68LNJ8MSvL9ffl0WsFvr7zLAc13ufQ07w8T/47HEBYXWpR8Ks2bTuz67KMA==" saltValue="OXepEKRtTY/gfxCT+TL7rA==" spinCount="100000" sheet="1" objects="1" scenarios="1" selectLockedCells="1"/>
  <protectedRanges>
    <protectedRange sqref="E17:E18" name="Bereik3"/>
    <protectedRange sqref="C11" name="Bereik2"/>
    <protectedRange sqref="E6" name="Bereik1"/>
  </protectedRanges>
  <mergeCells count="8">
    <mergeCell ref="A1:G1"/>
    <mergeCell ref="A2:G2"/>
    <mergeCell ref="E20:G20"/>
    <mergeCell ref="E22:G22"/>
    <mergeCell ref="A22:B22"/>
    <mergeCell ref="A3:G3"/>
    <mergeCell ref="E8:G8"/>
    <mergeCell ref="A8:C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FE8C7-8C25-4FCF-95D5-0322B68F7C55}">
  <dimension ref="A1:N60"/>
  <sheetViews>
    <sheetView showGridLines="0" topLeftCell="A19" workbookViewId="0">
      <selection activeCell="I38" sqref="I38"/>
    </sheetView>
  </sheetViews>
  <sheetFormatPr defaultRowHeight="13" x14ac:dyDescent="0.3"/>
  <cols>
    <col min="1" max="1" width="57.3984375" customWidth="1"/>
    <col min="2" max="2" width="21.8984375" customWidth="1"/>
    <col min="3" max="3" width="14.69921875" customWidth="1"/>
    <col min="4" max="4" width="7" customWidth="1"/>
    <col min="5" max="5" width="30.59765625" customWidth="1"/>
    <col min="6" max="6" width="2.69921875" customWidth="1"/>
    <col min="7" max="7" width="24.8984375" customWidth="1"/>
    <col min="8" max="8" width="12.296875" customWidth="1"/>
    <col min="9" max="9" width="37.09765625" style="41" customWidth="1"/>
    <col min="10" max="10" width="33" customWidth="1"/>
  </cols>
  <sheetData>
    <row r="1" spans="1:14" ht="51" customHeight="1" x14ac:dyDescent="0.3">
      <c r="A1" s="70" t="s">
        <v>34</v>
      </c>
      <c r="B1" s="70"/>
      <c r="C1" s="70"/>
      <c r="D1" s="70"/>
      <c r="E1" s="70"/>
      <c r="F1" s="70"/>
      <c r="G1" s="70"/>
      <c r="I1" s="43" t="s">
        <v>7</v>
      </c>
      <c r="J1" s="43" t="s">
        <v>7</v>
      </c>
    </row>
    <row r="2" spans="1:14" ht="30" customHeight="1" x14ac:dyDescent="0.3">
      <c r="A2" s="125"/>
      <c r="B2" s="126"/>
      <c r="C2" s="126"/>
      <c r="D2" s="126"/>
      <c r="E2" s="126"/>
      <c r="F2" s="126"/>
      <c r="G2" s="126"/>
    </row>
    <row r="3" spans="1:14" ht="38.25" customHeight="1" x14ac:dyDescent="0.3">
      <c r="A3" s="25" t="s">
        <v>35</v>
      </c>
      <c r="B3" s="25" t="s">
        <v>7</v>
      </c>
      <c r="C3" s="25"/>
      <c r="D3" s="26"/>
      <c r="E3" s="25" t="s">
        <v>7</v>
      </c>
      <c r="F3" s="27"/>
      <c r="G3" s="25" t="s">
        <v>7</v>
      </c>
      <c r="I3" s="43" t="s">
        <v>7</v>
      </c>
    </row>
    <row r="4" spans="1:14" x14ac:dyDescent="0.3">
      <c r="A4" s="9" t="s">
        <v>36</v>
      </c>
      <c r="B4" s="6" t="s">
        <v>7</v>
      </c>
      <c r="C4" s="7"/>
      <c r="D4" s="7"/>
      <c r="E4" s="14">
        <v>0</v>
      </c>
      <c r="F4" s="7"/>
      <c r="G4" s="8" t="s">
        <v>7</v>
      </c>
      <c r="I4" s="55" t="s">
        <v>7</v>
      </c>
      <c r="J4" t="s">
        <v>7</v>
      </c>
    </row>
    <row r="5" spans="1:14" ht="9.75" customHeight="1" x14ac:dyDescent="0.3"/>
    <row r="6" spans="1:14" x14ac:dyDescent="0.3">
      <c r="A6" s="9" t="s">
        <v>37</v>
      </c>
      <c r="B6" s="6" t="s">
        <v>7</v>
      </c>
      <c r="C6" s="7"/>
      <c r="D6" s="7"/>
      <c r="E6" s="14">
        <v>0</v>
      </c>
      <c r="F6" s="7"/>
      <c r="G6" s="8" t="s">
        <v>7</v>
      </c>
    </row>
    <row r="7" spans="1:14" ht="9.75" customHeight="1" x14ac:dyDescent="0.3"/>
    <row r="8" spans="1:14" ht="50.25" customHeight="1" x14ac:dyDescent="0.3">
      <c r="A8" s="9" t="s">
        <v>38</v>
      </c>
      <c r="B8" s="6" t="s">
        <v>7</v>
      </c>
      <c r="C8" s="7"/>
      <c r="D8" s="7"/>
      <c r="E8" s="14">
        <v>0</v>
      </c>
      <c r="F8" s="7"/>
      <c r="G8" s="8" t="s">
        <v>7</v>
      </c>
      <c r="I8" s="41" t="s">
        <v>7</v>
      </c>
    </row>
    <row r="9" spans="1:14" ht="9.75" customHeight="1" x14ac:dyDescent="0.3"/>
    <row r="10" spans="1:14" ht="37.5" customHeight="1" x14ac:dyDescent="0.3">
      <c r="A10" s="73" t="s">
        <v>25</v>
      </c>
      <c r="B10" s="73"/>
      <c r="C10" s="73"/>
      <c r="D10" s="23"/>
      <c r="E10" s="74">
        <f>E8+E6+E4</f>
        <v>0</v>
      </c>
      <c r="F10" s="75"/>
      <c r="G10" s="75"/>
    </row>
    <row r="13" spans="1:14" ht="63.75" customHeight="1" x14ac:dyDescent="0.3">
      <c r="A13" s="89" t="s">
        <v>39</v>
      </c>
      <c r="B13" s="89"/>
      <c r="C13" s="89"/>
      <c r="D13" s="89"/>
      <c r="E13" s="89"/>
      <c r="F13" s="89"/>
      <c r="G13" s="89"/>
    </row>
    <row r="14" spans="1:14" ht="45" customHeight="1" x14ac:dyDescent="0.3">
      <c r="A14" s="123"/>
      <c r="B14" s="124"/>
      <c r="C14" s="124"/>
      <c r="D14" s="124"/>
      <c r="E14" s="124"/>
      <c r="F14" s="124"/>
      <c r="G14" s="124"/>
      <c r="I14" s="43" t="s">
        <v>7</v>
      </c>
    </row>
    <row r="15" spans="1:14" ht="9" customHeight="1" x14ac:dyDescent="0.3"/>
    <row r="16" spans="1:14" s="1" customFormat="1" ht="14.5" x14ac:dyDescent="0.35">
      <c r="A16" s="93" t="s">
        <v>40</v>
      </c>
      <c r="B16" s="94"/>
      <c r="C16" s="94"/>
      <c r="D16" s="94"/>
      <c r="E16" s="94"/>
      <c r="F16" s="94"/>
      <c r="G16" s="95"/>
      <c r="H16" s="96"/>
      <c r="I16" s="97"/>
      <c r="J16" s="97"/>
      <c r="K16" s="97"/>
      <c r="L16" s="97"/>
      <c r="M16" s="97"/>
      <c r="N16" s="29"/>
    </row>
    <row r="17" spans="1:14" s="1" customFormat="1" ht="14.5" x14ac:dyDescent="0.35">
      <c r="A17" s="76" t="s">
        <v>41</v>
      </c>
      <c r="B17" s="76" t="s">
        <v>7</v>
      </c>
      <c r="C17" s="76" t="s">
        <v>42</v>
      </c>
      <c r="D17" s="76" t="s">
        <v>43</v>
      </c>
      <c r="E17" s="76" t="s">
        <v>44</v>
      </c>
      <c r="F17" s="82"/>
      <c r="G17" s="79" t="s">
        <v>45</v>
      </c>
      <c r="H17" s="66" t="s">
        <v>46</v>
      </c>
      <c r="I17" s="68" t="s">
        <v>47</v>
      </c>
      <c r="J17" s="30"/>
      <c r="K17" s="30"/>
      <c r="L17" s="85"/>
      <c r="M17" s="87"/>
      <c r="N17" s="64"/>
    </row>
    <row r="18" spans="1:14" s="1" customFormat="1" ht="14.5" x14ac:dyDescent="0.35">
      <c r="A18" s="77"/>
      <c r="B18" s="90"/>
      <c r="C18" s="90"/>
      <c r="D18" s="90"/>
      <c r="E18" s="77"/>
      <c r="F18" s="83"/>
      <c r="G18" s="80"/>
      <c r="H18" s="67"/>
      <c r="I18" s="69"/>
      <c r="J18" s="56" t="s">
        <v>7</v>
      </c>
      <c r="K18" s="30"/>
      <c r="L18" s="86"/>
      <c r="M18" s="88"/>
      <c r="N18" s="65"/>
    </row>
    <row r="19" spans="1:14" s="1" customFormat="1" ht="14.5" x14ac:dyDescent="0.35">
      <c r="A19" s="78"/>
      <c r="B19" s="91"/>
      <c r="C19" s="91"/>
      <c r="D19" s="91"/>
      <c r="E19" s="78"/>
      <c r="F19" s="84"/>
      <c r="G19" s="81"/>
      <c r="H19" s="67"/>
      <c r="I19" s="69"/>
      <c r="J19" s="30"/>
      <c r="K19" s="30"/>
      <c r="L19" s="86"/>
      <c r="M19" s="88"/>
      <c r="N19" s="65"/>
    </row>
    <row r="20" spans="1:14" s="1" customFormat="1" ht="14.5" x14ac:dyDescent="0.35">
      <c r="A20" s="98"/>
      <c r="B20" s="99"/>
      <c r="C20" s="58"/>
      <c r="D20" s="59"/>
      <c r="E20" s="60"/>
      <c r="F20" s="57"/>
      <c r="G20" s="22"/>
      <c r="H20" s="11">
        <f t="shared" ref="H20:H35" si="0">E20-(E20*G20)</f>
        <v>0</v>
      </c>
      <c r="I20" s="11">
        <f>H20*D20</f>
        <v>0</v>
      </c>
      <c r="J20" s="30"/>
      <c r="K20" s="30"/>
      <c r="L20" s="37"/>
      <c r="M20" s="19"/>
      <c r="N20" s="19"/>
    </row>
    <row r="21" spans="1:14" s="1" customFormat="1" ht="14.5" x14ac:dyDescent="0.35">
      <c r="A21" s="98"/>
      <c r="B21" s="99"/>
      <c r="C21" s="58"/>
      <c r="D21" s="59"/>
      <c r="E21" s="60"/>
      <c r="F21" s="57"/>
      <c r="G21" s="22"/>
      <c r="H21" s="11">
        <f t="shared" si="0"/>
        <v>0</v>
      </c>
      <c r="I21" s="11">
        <f t="shared" ref="I21:I35" si="1">H21*D21</f>
        <v>0</v>
      </c>
      <c r="J21" s="30"/>
      <c r="K21" s="30"/>
      <c r="L21" s="37"/>
      <c r="M21" s="19"/>
      <c r="N21" s="19"/>
    </row>
    <row r="22" spans="1:14" s="1" customFormat="1" ht="14.5" x14ac:dyDescent="0.35">
      <c r="A22" s="98"/>
      <c r="B22" s="99"/>
      <c r="C22" s="58"/>
      <c r="D22" s="59"/>
      <c r="E22" s="60"/>
      <c r="F22" s="57"/>
      <c r="G22" s="22"/>
      <c r="H22" s="11">
        <f t="shared" si="0"/>
        <v>0</v>
      </c>
      <c r="I22" s="11">
        <f t="shared" si="1"/>
        <v>0</v>
      </c>
      <c r="J22" s="30"/>
      <c r="K22" s="30"/>
      <c r="L22" s="37"/>
      <c r="M22" s="19"/>
      <c r="N22" s="19"/>
    </row>
    <row r="23" spans="1:14" s="1" customFormat="1" ht="14.5" x14ac:dyDescent="0.35">
      <c r="A23" s="98"/>
      <c r="B23" s="99"/>
      <c r="C23" s="58"/>
      <c r="D23" s="59"/>
      <c r="E23" s="60"/>
      <c r="F23" s="57"/>
      <c r="G23" s="22"/>
      <c r="H23" s="11">
        <f t="shared" si="0"/>
        <v>0</v>
      </c>
      <c r="I23" s="11">
        <f t="shared" si="1"/>
        <v>0</v>
      </c>
      <c r="J23" s="30"/>
      <c r="K23" s="30"/>
      <c r="L23" s="37"/>
      <c r="M23" s="19"/>
      <c r="N23" s="19"/>
    </row>
    <row r="24" spans="1:14" s="1" customFormat="1" ht="14.5" x14ac:dyDescent="0.35">
      <c r="A24" s="98"/>
      <c r="B24" s="99"/>
      <c r="C24" s="58"/>
      <c r="D24" s="59"/>
      <c r="E24" s="60"/>
      <c r="F24" s="57"/>
      <c r="G24" s="22"/>
      <c r="H24" s="11">
        <f t="shared" si="0"/>
        <v>0</v>
      </c>
      <c r="I24" s="11">
        <f t="shared" si="1"/>
        <v>0</v>
      </c>
      <c r="J24" s="30"/>
      <c r="K24" s="30"/>
      <c r="L24" s="37"/>
      <c r="M24" s="19"/>
      <c r="N24" s="19"/>
    </row>
    <row r="25" spans="1:14" s="1" customFormat="1" ht="14.5" x14ac:dyDescent="0.35">
      <c r="A25" s="98"/>
      <c r="B25" s="99"/>
      <c r="C25" s="58"/>
      <c r="D25" s="59"/>
      <c r="E25" s="60"/>
      <c r="F25" s="57"/>
      <c r="G25" s="22"/>
      <c r="H25" s="11">
        <f t="shared" si="0"/>
        <v>0</v>
      </c>
      <c r="I25" s="11">
        <f t="shared" ref="I25:I28" si="2">H25*D25</f>
        <v>0</v>
      </c>
      <c r="J25" s="30"/>
      <c r="K25" s="30"/>
      <c r="L25" s="37"/>
      <c r="M25" s="19"/>
      <c r="N25" s="19"/>
    </row>
    <row r="26" spans="1:14" s="1" customFormat="1" ht="14.5" x14ac:dyDescent="0.35">
      <c r="A26" s="98"/>
      <c r="B26" s="99"/>
      <c r="C26" s="58"/>
      <c r="D26" s="59"/>
      <c r="E26" s="60"/>
      <c r="F26" s="57"/>
      <c r="G26" s="22"/>
      <c r="H26" s="11">
        <f t="shared" si="0"/>
        <v>0</v>
      </c>
      <c r="I26" s="11">
        <f t="shared" si="2"/>
        <v>0</v>
      </c>
      <c r="J26" s="30"/>
      <c r="K26" s="30"/>
      <c r="L26" s="37"/>
      <c r="M26" s="19"/>
      <c r="N26" s="19"/>
    </row>
    <row r="27" spans="1:14" s="1" customFormat="1" ht="14.5" x14ac:dyDescent="0.35">
      <c r="A27" s="98"/>
      <c r="B27" s="99"/>
      <c r="C27" s="58"/>
      <c r="D27" s="59"/>
      <c r="E27" s="60"/>
      <c r="F27" s="57"/>
      <c r="G27" s="22"/>
      <c r="H27" s="11">
        <f t="shared" si="0"/>
        <v>0</v>
      </c>
      <c r="I27" s="11">
        <f t="shared" si="2"/>
        <v>0</v>
      </c>
      <c r="J27" s="30"/>
      <c r="K27" s="30"/>
      <c r="L27" s="37"/>
      <c r="M27" s="19"/>
      <c r="N27" s="19"/>
    </row>
    <row r="28" spans="1:14" s="1" customFormat="1" ht="14.5" x14ac:dyDescent="0.35">
      <c r="A28" s="98"/>
      <c r="B28" s="99"/>
      <c r="C28" s="58"/>
      <c r="D28" s="59"/>
      <c r="E28" s="60"/>
      <c r="F28" s="57"/>
      <c r="G28" s="22"/>
      <c r="H28" s="11">
        <f t="shared" si="0"/>
        <v>0</v>
      </c>
      <c r="I28" s="11">
        <f t="shared" si="2"/>
        <v>0</v>
      </c>
      <c r="J28" s="30"/>
      <c r="K28" s="30"/>
      <c r="L28" s="37"/>
      <c r="M28" s="19"/>
      <c r="N28" s="19"/>
    </row>
    <row r="29" spans="1:14" s="1" customFormat="1" ht="14.5" x14ac:dyDescent="0.35">
      <c r="A29" s="98"/>
      <c r="B29" s="99"/>
      <c r="C29" s="58"/>
      <c r="D29" s="59"/>
      <c r="E29" s="60"/>
      <c r="F29" s="57"/>
      <c r="G29" s="22"/>
      <c r="H29" s="11">
        <f t="shared" si="0"/>
        <v>0</v>
      </c>
      <c r="I29" s="11">
        <f t="shared" si="1"/>
        <v>0</v>
      </c>
      <c r="J29" s="30"/>
      <c r="K29" s="30"/>
      <c r="L29" s="37"/>
      <c r="M29" s="19"/>
      <c r="N29" s="19"/>
    </row>
    <row r="30" spans="1:14" s="1" customFormat="1" ht="14.5" x14ac:dyDescent="0.35">
      <c r="A30" s="98"/>
      <c r="B30" s="99"/>
      <c r="C30" s="58"/>
      <c r="D30" s="59"/>
      <c r="E30" s="60"/>
      <c r="F30" s="57"/>
      <c r="G30" s="22"/>
      <c r="H30" s="11">
        <f t="shared" si="0"/>
        <v>0</v>
      </c>
      <c r="I30" s="11">
        <f t="shared" ref="I30:I34" si="3">H30*D30</f>
        <v>0</v>
      </c>
      <c r="J30" s="30"/>
      <c r="K30" s="30"/>
      <c r="L30" s="37"/>
      <c r="M30" s="19"/>
      <c r="N30" s="19"/>
    </row>
    <row r="31" spans="1:14" s="1" customFormat="1" ht="14.5" x14ac:dyDescent="0.35">
      <c r="A31" s="98"/>
      <c r="B31" s="99"/>
      <c r="C31" s="58"/>
      <c r="D31" s="59"/>
      <c r="E31" s="60"/>
      <c r="F31" s="57"/>
      <c r="G31" s="22"/>
      <c r="H31" s="11">
        <f t="shared" si="0"/>
        <v>0</v>
      </c>
      <c r="I31" s="11">
        <f t="shared" si="3"/>
        <v>0</v>
      </c>
      <c r="J31" s="30"/>
      <c r="K31" s="30"/>
      <c r="L31" s="37"/>
      <c r="M31" s="19"/>
      <c r="N31" s="19"/>
    </row>
    <row r="32" spans="1:14" s="1" customFormat="1" ht="14.5" x14ac:dyDescent="0.35">
      <c r="A32" s="98"/>
      <c r="B32" s="99"/>
      <c r="C32" s="58"/>
      <c r="D32" s="59"/>
      <c r="E32" s="60"/>
      <c r="F32" s="57"/>
      <c r="G32" s="22"/>
      <c r="H32" s="11">
        <f t="shared" si="0"/>
        <v>0</v>
      </c>
      <c r="I32" s="11">
        <f t="shared" si="3"/>
        <v>0</v>
      </c>
      <c r="J32" s="30"/>
      <c r="K32" s="30"/>
      <c r="L32" s="37"/>
      <c r="M32" s="19"/>
      <c r="N32" s="19"/>
    </row>
    <row r="33" spans="1:14" s="1" customFormat="1" ht="14.5" x14ac:dyDescent="0.35">
      <c r="A33" s="98"/>
      <c r="B33" s="99"/>
      <c r="C33" s="58"/>
      <c r="D33" s="59"/>
      <c r="E33" s="60"/>
      <c r="F33" s="57"/>
      <c r="G33" s="22"/>
      <c r="H33" s="11">
        <f t="shared" si="0"/>
        <v>0</v>
      </c>
      <c r="I33" s="11">
        <f t="shared" si="3"/>
        <v>0</v>
      </c>
      <c r="J33" s="30"/>
      <c r="K33" s="30"/>
      <c r="L33" s="37"/>
      <c r="M33" s="19"/>
      <c r="N33" s="19"/>
    </row>
    <row r="34" spans="1:14" s="1" customFormat="1" ht="14.5" x14ac:dyDescent="0.35">
      <c r="A34" s="98"/>
      <c r="B34" s="99"/>
      <c r="C34" s="58"/>
      <c r="D34" s="59"/>
      <c r="E34" s="60"/>
      <c r="F34" s="57"/>
      <c r="G34" s="22"/>
      <c r="H34" s="11">
        <f t="shared" si="0"/>
        <v>0</v>
      </c>
      <c r="I34" s="11">
        <f t="shared" si="3"/>
        <v>0</v>
      </c>
      <c r="J34" s="30"/>
      <c r="K34" s="30"/>
      <c r="L34" s="37"/>
      <c r="M34" s="19"/>
      <c r="N34" s="19"/>
    </row>
    <row r="35" spans="1:14" s="1" customFormat="1" ht="14.5" x14ac:dyDescent="0.35">
      <c r="A35" s="98"/>
      <c r="B35" s="99"/>
      <c r="C35" s="58"/>
      <c r="D35" s="59"/>
      <c r="E35" s="60"/>
      <c r="F35" s="57"/>
      <c r="G35" s="22"/>
      <c r="H35" s="11">
        <f t="shared" si="0"/>
        <v>0</v>
      </c>
      <c r="I35" s="11">
        <f t="shared" si="1"/>
        <v>0</v>
      </c>
      <c r="J35" s="30"/>
      <c r="K35" s="30"/>
      <c r="L35" s="37"/>
      <c r="M35" s="19"/>
      <c r="N35" s="19"/>
    </row>
    <row r="36" spans="1:14" s="1" customFormat="1" ht="36" customHeight="1" x14ac:dyDescent="0.35">
      <c r="A36" s="30"/>
      <c r="B36" s="30"/>
      <c r="C36" s="30"/>
      <c r="D36" s="32"/>
      <c r="E36" s="33"/>
      <c r="F36" s="30"/>
      <c r="G36" s="30"/>
      <c r="H36" s="12" t="s">
        <v>48</v>
      </c>
      <c r="I36" s="13">
        <f>SUM(I20:I35)</f>
        <v>0</v>
      </c>
      <c r="J36" s="30"/>
      <c r="K36" s="30"/>
      <c r="L36" s="34"/>
      <c r="M36" s="30"/>
      <c r="N36" s="30"/>
    </row>
    <row r="37" spans="1:14" s="1" customFormat="1" ht="14.5" x14ac:dyDescent="0.35">
      <c r="A37" s="30"/>
      <c r="B37" s="30"/>
      <c r="C37" s="30"/>
      <c r="D37" s="32"/>
      <c r="E37" s="32"/>
      <c r="F37" s="32"/>
      <c r="G37" s="33"/>
      <c r="H37" s="30"/>
      <c r="I37" s="30"/>
      <c r="J37" s="33"/>
      <c r="K37" s="35"/>
      <c r="L37" s="34"/>
      <c r="M37" s="35"/>
      <c r="N37" s="35"/>
    </row>
    <row r="38" spans="1:14" ht="45" customHeight="1" x14ac:dyDescent="0.3">
      <c r="A38" s="38" t="s">
        <v>7</v>
      </c>
      <c r="B38" s="38" t="s">
        <v>49</v>
      </c>
      <c r="C38" s="38"/>
      <c r="D38" s="38"/>
      <c r="E38" s="38"/>
      <c r="F38" s="39"/>
      <c r="G38" s="39"/>
      <c r="J38" s="43" t="s">
        <v>7</v>
      </c>
    </row>
    <row r="39" spans="1:14" s="1" customFormat="1" ht="29" x14ac:dyDescent="0.35">
      <c r="A39" s="5" t="s">
        <v>50</v>
      </c>
      <c r="B39" s="5"/>
      <c r="C39" s="5"/>
      <c r="D39" s="2"/>
      <c r="E39" s="2"/>
      <c r="F39" s="2"/>
      <c r="G39" s="20"/>
      <c r="H39" s="36"/>
      <c r="I39" s="36"/>
      <c r="J39" s="21"/>
      <c r="K39" s="29"/>
      <c r="L39" s="37"/>
      <c r="M39" s="29"/>
      <c r="N39" s="29"/>
    </row>
    <row r="40" spans="1:14" s="1" customFormat="1" ht="14.5" x14ac:dyDescent="0.35">
      <c r="A40" s="127" t="s">
        <v>51</v>
      </c>
      <c r="B40" s="76" t="s">
        <v>7</v>
      </c>
      <c r="C40" s="76" t="s">
        <v>42</v>
      </c>
      <c r="D40" s="76" t="s">
        <v>43</v>
      </c>
      <c r="E40" s="76" t="s">
        <v>52</v>
      </c>
      <c r="F40" s="82"/>
      <c r="G40" s="79" t="s">
        <v>45</v>
      </c>
      <c r="H40" s="66" t="s">
        <v>46</v>
      </c>
      <c r="I40" s="68" t="s">
        <v>53</v>
      </c>
      <c r="J40" s="30"/>
      <c r="K40" s="30"/>
      <c r="L40" s="85"/>
      <c r="M40" s="87"/>
      <c r="N40" s="64"/>
    </row>
    <row r="41" spans="1:14" s="1" customFormat="1" ht="14.5" x14ac:dyDescent="0.35">
      <c r="A41" s="128"/>
      <c r="B41" s="90"/>
      <c r="C41" s="90"/>
      <c r="D41" s="90"/>
      <c r="E41" s="77"/>
      <c r="F41" s="83"/>
      <c r="G41" s="80"/>
      <c r="H41" s="67"/>
      <c r="I41" s="69"/>
      <c r="J41" s="30"/>
      <c r="K41" s="30"/>
      <c r="L41" s="86"/>
      <c r="M41" s="88"/>
      <c r="N41" s="65"/>
    </row>
    <row r="42" spans="1:14" s="1" customFormat="1" ht="14.5" x14ac:dyDescent="0.35">
      <c r="A42" s="129"/>
      <c r="B42" s="91"/>
      <c r="C42" s="91"/>
      <c r="D42" s="91"/>
      <c r="E42" s="78"/>
      <c r="F42" s="84"/>
      <c r="G42" s="81"/>
      <c r="H42" s="67"/>
      <c r="I42" s="69"/>
      <c r="J42" s="30"/>
      <c r="K42" s="30"/>
      <c r="L42" s="86"/>
      <c r="M42" s="88"/>
      <c r="N42" s="65"/>
    </row>
    <row r="43" spans="1:14" s="1" customFormat="1" ht="14.5" x14ac:dyDescent="0.35">
      <c r="A43" s="100"/>
      <c r="B43" s="101"/>
      <c r="C43" s="61"/>
      <c r="D43" s="59"/>
      <c r="E43" s="60"/>
      <c r="F43" s="57"/>
      <c r="G43" s="22"/>
      <c r="H43" s="11">
        <f t="shared" ref="H43:H57" si="4">E43-(E43*G43)</f>
        <v>0</v>
      </c>
      <c r="I43" s="11">
        <f>(H43*D43)*5</f>
        <v>0</v>
      </c>
      <c r="J43" s="30"/>
      <c r="K43" s="30"/>
      <c r="L43" s="37"/>
      <c r="M43" s="19"/>
      <c r="N43" s="19"/>
    </row>
    <row r="44" spans="1:14" s="1" customFormat="1" ht="14.5" x14ac:dyDescent="0.35">
      <c r="A44" s="100"/>
      <c r="B44" s="101"/>
      <c r="C44" s="62"/>
      <c r="D44" s="59"/>
      <c r="E44" s="60"/>
      <c r="F44" s="57"/>
      <c r="G44" s="22"/>
      <c r="H44" s="11">
        <f t="shared" si="4"/>
        <v>0</v>
      </c>
      <c r="I44" s="11">
        <f t="shared" ref="I44:I57" si="5">(H44*D44)*5</f>
        <v>0</v>
      </c>
      <c r="J44" s="30"/>
      <c r="K44" s="30"/>
      <c r="L44" s="37"/>
      <c r="M44" s="19"/>
      <c r="N44" s="19"/>
    </row>
    <row r="45" spans="1:14" s="1" customFormat="1" ht="14.5" x14ac:dyDescent="0.35">
      <c r="A45" s="100"/>
      <c r="B45" s="101"/>
      <c r="C45" s="62"/>
      <c r="D45" s="59"/>
      <c r="E45" s="60"/>
      <c r="F45" s="57"/>
      <c r="G45" s="22"/>
      <c r="H45" s="11">
        <f t="shared" si="4"/>
        <v>0</v>
      </c>
      <c r="I45" s="11">
        <f t="shared" si="5"/>
        <v>0</v>
      </c>
      <c r="J45" s="30"/>
      <c r="K45" s="30"/>
      <c r="L45" s="37"/>
      <c r="M45" s="19"/>
      <c r="N45" s="19"/>
    </row>
    <row r="46" spans="1:14" s="1" customFormat="1" ht="14.5" x14ac:dyDescent="0.35">
      <c r="A46" s="100"/>
      <c r="B46" s="101"/>
      <c r="C46" s="62"/>
      <c r="D46" s="59"/>
      <c r="E46" s="60"/>
      <c r="F46" s="57"/>
      <c r="G46" s="22"/>
      <c r="H46" s="11">
        <f t="shared" si="4"/>
        <v>0</v>
      </c>
      <c r="I46" s="11">
        <f t="shared" si="5"/>
        <v>0</v>
      </c>
      <c r="J46" s="30"/>
      <c r="K46" s="30"/>
      <c r="L46" s="37"/>
      <c r="M46" s="19"/>
      <c r="N46" s="19"/>
    </row>
    <row r="47" spans="1:14" s="1" customFormat="1" ht="14.5" x14ac:dyDescent="0.35">
      <c r="A47" s="100"/>
      <c r="B47" s="101"/>
      <c r="C47" s="61"/>
      <c r="D47" s="59"/>
      <c r="E47" s="60"/>
      <c r="F47" s="57"/>
      <c r="G47" s="22"/>
      <c r="H47" s="11">
        <f t="shared" si="4"/>
        <v>0</v>
      </c>
      <c r="I47" s="11">
        <f t="shared" si="5"/>
        <v>0</v>
      </c>
      <c r="J47" s="30"/>
      <c r="K47" s="30"/>
      <c r="L47" s="37"/>
      <c r="M47" s="19"/>
      <c r="N47" s="19"/>
    </row>
    <row r="48" spans="1:14" s="1" customFormat="1" ht="14.5" x14ac:dyDescent="0.35">
      <c r="A48" s="100"/>
      <c r="B48" s="101"/>
      <c r="C48" s="62"/>
      <c r="D48" s="59"/>
      <c r="E48" s="60"/>
      <c r="F48" s="57"/>
      <c r="G48" s="22"/>
      <c r="H48" s="11">
        <f t="shared" si="4"/>
        <v>0</v>
      </c>
      <c r="I48" s="11">
        <f t="shared" si="5"/>
        <v>0</v>
      </c>
      <c r="J48" s="30"/>
      <c r="K48" s="30"/>
      <c r="L48" s="37"/>
      <c r="M48" s="19"/>
      <c r="N48" s="19"/>
    </row>
    <row r="49" spans="1:14" s="1" customFormat="1" ht="14.5" x14ac:dyDescent="0.35">
      <c r="A49" s="100"/>
      <c r="B49" s="101"/>
      <c r="C49" s="62"/>
      <c r="D49" s="59"/>
      <c r="E49" s="60"/>
      <c r="F49" s="57"/>
      <c r="G49" s="22"/>
      <c r="H49" s="11">
        <f t="shared" si="4"/>
        <v>0</v>
      </c>
      <c r="I49" s="11">
        <f t="shared" si="5"/>
        <v>0</v>
      </c>
      <c r="J49" s="30"/>
      <c r="K49" s="30"/>
      <c r="L49" s="37"/>
      <c r="M49" s="19"/>
      <c r="N49" s="19"/>
    </row>
    <row r="50" spans="1:14" s="1" customFormat="1" ht="14.5" x14ac:dyDescent="0.35">
      <c r="A50" s="100"/>
      <c r="B50" s="101"/>
      <c r="C50" s="62"/>
      <c r="D50" s="59"/>
      <c r="E50" s="60"/>
      <c r="F50" s="57"/>
      <c r="G50" s="22"/>
      <c r="H50" s="11">
        <f t="shared" si="4"/>
        <v>0</v>
      </c>
      <c r="I50" s="11">
        <f t="shared" si="5"/>
        <v>0</v>
      </c>
      <c r="J50" s="30"/>
      <c r="K50" s="30"/>
      <c r="L50" s="37"/>
      <c r="M50" s="19"/>
      <c r="N50" s="19"/>
    </row>
    <row r="51" spans="1:14" s="1" customFormat="1" ht="14.5" x14ac:dyDescent="0.35">
      <c r="A51" s="100"/>
      <c r="B51" s="101"/>
      <c r="C51" s="62"/>
      <c r="D51" s="59"/>
      <c r="E51" s="60"/>
      <c r="F51" s="57"/>
      <c r="G51" s="22"/>
      <c r="H51" s="11">
        <f t="shared" si="4"/>
        <v>0</v>
      </c>
      <c r="I51" s="11">
        <f t="shared" si="5"/>
        <v>0</v>
      </c>
      <c r="J51" s="30"/>
      <c r="K51" s="30"/>
      <c r="L51" s="37"/>
      <c r="M51" s="19"/>
      <c r="N51" s="19"/>
    </row>
    <row r="52" spans="1:14" s="1" customFormat="1" ht="14.5" x14ac:dyDescent="0.35">
      <c r="A52" s="100"/>
      <c r="B52" s="101"/>
      <c r="C52" s="62"/>
      <c r="D52" s="59"/>
      <c r="E52" s="60"/>
      <c r="F52" s="57"/>
      <c r="G52" s="22"/>
      <c r="H52" s="11">
        <f t="shared" si="4"/>
        <v>0</v>
      </c>
      <c r="I52" s="11">
        <f t="shared" si="5"/>
        <v>0</v>
      </c>
      <c r="J52" s="30"/>
      <c r="K52" s="30"/>
      <c r="L52" s="37"/>
      <c r="M52" s="19"/>
      <c r="N52" s="19"/>
    </row>
    <row r="53" spans="1:14" s="1" customFormat="1" ht="14.5" x14ac:dyDescent="0.35">
      <c r="A53" s="100"/>
      <c r="B53" s="101"/>
      <c r="C53" s="62"/>
      <c r="D53" s="59"/>
      <c r="E53" s="60"/>
      <c r="F53" s="57"/>
      <c r="G53" s="22"/>
      <c r="H53" s="11">
        <f t="shared" si="4"/>
        <v>0</v>
      </c>
      <c r="I53" s="11">
        <f t="shared" si="5"/>
        <v>0</v>
      </c>
      <c r="J53" s="30"/>
      <c r="K53" s="30"/>
      <c r="L53" s="37"/>
      <c r="M53" s="19"/>
      <c r="N53" s="19"/>
    </row>
    <row r="54" spans="1:14" s="1" customFormat="1" ht="14.5" x14ac:dyDescent="0.35">
      <c r="A54" s="100"/>
      <c r="B54" s="101"/>
      <c r="C54" s="62"/>
      <c r="D54" s="59"/>
      <c r="E54" s="60"/>
      <c r="F54" s="57"/>
      <c r="G54" s="22"/>
      <c r="H54" s="11">
        <f t="shared" si="4"/>
        <v>0</v>
      </c>
      <c r="I54" s="11">
        <f t="shared" si="5"/>
        <v>0</v>
      </c>
      <c r="J54" s="30"/>
      <c r="K54" s="30"/>
      <c r="L54" s="37"/>
      <c r="M54" s="19"/>
      <c r="N54" s="19"/>
    </row>
    <row r="55" spans="1:14" s="1" customFormat="1" ht="14.5" x14ac:dyDescent="0.35">
      <c r="A55" s="100"/>
      <c r="B55" s="101"/>
      <c r="C55" s="62"/>
      <c r="D55" s="59"/>
      <c r="E55" s="60"/>
      <c r="F55" s="57"/>
      <c r="G55" s="22"/>
      <c r="H55" s="11">
        <f t="shared" si="4"/>
        <v>0</v>
      </c>
      <c r="I55" s="11">
        <f t="shared" si="5"/>
        <v>0</v>
      </c>
      <c r="J55" s="30"/>
      <c r="K55" s="30"/>
      <c r="L55" s="37"/>
      <c r="M55" s="19"/>
      <c r="N55" s="19"/>
    </row>
    <row r="56" spans="1:14" s="1" customFormat="1" ht="14.5" x14ac:dyDescent="0.35">
      <c r="A56" s="100"/>
      <c r="B56" s="101"/>
      <c r="C56" s="62"/>
      <c r="D56" s="59"/>
      <c r="E56" s="60"/>
      <c r="F56" s="57"/>
      <c r="G56" s="22"/>
      <c r="H56" s="11">
        <f t="shared" si="4"/>
        <v>0</v>
      </c>
      <c r="I56" s="11">
        <f t="shared" si="5"/>
        <v>0</v>
      </c>
      <c r="J56" s="30"/>
      <c r="K56" s="30"/>
      <c r="L56" s="37"/>
      <c r="M56" s="19"/>
      <c r="N56" s="19"/>
    </row>
    <row r="57" spans="1:14" s="1" customFormat="1" ht="14.5" x14ac:dyDescent="0.35">
      <c r="A57" s="100"/>
      <c r="B57" s="101"/>
      <c r="C57" s="62"/>
      <c r="D57" s="59"/>
      <c r="E57" s="60"/>
      <c r="F57" s="57"/>
      <c r="G57" s="22"/>
      <c r="H57" s="11">
        <f t="shared" si="4"/>
        <v>0</v>
      </c>
      <c r="I57" s="11">
        <f t="shared" si="5"/>
        <v>0</v>
      </c>
      <c r="J57" s="30"/>
      <c r="K57" s="30"/>
      <c r="L57" s="37"/>
      <c r="M57" s="19"/>
      <c r="N57" s="19"/>
    </row>
    <row r="58" spans="1:14" s="1" customFormat="1" ht="36" customHeight="1" x14ac:dyDescent="0.35">
      <c r="A58" s="30"/>
      <c r="B58" s="30"/>
      <c r="C58" s="30"/>
      <c r="D58" s="32"/>
      <c r="E58" s="33"/>
      <c r="F58" s="30"/>
      <c r="G58" s="30"/>
      <c r="H58" s="12" t="s">
        <v>48</v>
      </c>
      <c r="I58" s="13">
        <f>SUM(I43:I57)</f>
        <v>0</v>
      </c>
      <c r="J58" s="30"/>
      <c r="K58" s="30"/>
      <c r="L58" s="34"/>
      <c r="M58" s="30"/>
      <c r="N58" s="30"/>
    </row>
    <row r="60" spans="1:14" ht="63.75" customHeight="1" x14ac:dyDescent="0.6">
      <c r="A60" s="92" t="s">
        <v>54</v>
      </c>
      <c r="B60" s="92"/>
      <c r="C60" s="10"/>
      <c r="E60" s="74">
        <f>I58+I36+E10</f>
        <v>0</v>
      </c>
      <c r="F60" s="75"/>
      <c r="G60" s="75"/>
    </row>
  </sheetData>
  <sheetProtection algorithmName="SHA-512" hashValue="x3ZeQcXT8mF05Xi+zsBtKqDwsKrzMt3oaIHYI2qQ+KCnrP8XJIuBIDMYEIufNUGVrQlHe5mirXG4rsYDAjfc8g==" saltValue="qHRBbaqYVqy+cMYJ6GlJKQ==" spinCount="100000" sheet="1" objects="1" scenarios="1" selectLockedCells="1"/>
  <protectedRanges>
    <protectedRange sqref="E4" name="Bereik1 projectkosten"/>
    <protectedRange sqref="E6" name="Bereik2 ontwerpkosten"/>
    <protectedRange sqref="E8" name="Bereik3 transitiekosten"/>
    <protectedRange sqref="A20:E35" name="Bereik4 hardwarekosten"/>
    <protectedRange sqref="G20:G35" name="Bereik5 kortingspercentage"/>
    <protectedRange sqref="A43:E57" name="Bereik6 licentiekosten"/>
    <protectedRange sqref="G43:G57" name="Bereik7 kortingspercentage"/>
  </protectedRanges>
  <mergeCells count="65">
    <mergeCell ref="E60:G60"/>
    <mergeCell ref="A30:B30"/>
    <mergeCell ref="A31:B31"/>
    <mergeCell ref="A32:B32"/>
    <mergeCell ref="A33:B33"/>
    <mergeCell ref="A34:B34"/>
    <mergeCell ref="A47:B47"/>
    <mergeCell ref="A48:B48"/>
    <mergeCell ref="A53:B53"/>
    <mergeCell ref="A54:B54"/>
    <mergeCell ref="A45:B45"/>
    <mergeCell ref="A46:B46"/>
    <mergeCell ref="A55:B55"/>
    <mergeCell ref="A56:B56"/>
    <mergeCell ref="A57:B57"/>
    <mergeCell ref="A60:B60"/>
    <mergeCell ref="A49:B49"/>
    <mergeCell ref="A50:B50"/>
    <mergeCell ref="A51:B51"/>
    <mergeCell ref="A52:B52"/>
    <mergeCell ref="I40:I42"/>
    <mergeCell ref="L40:L42"/>
    <mergeCell ref="M40:M42"/>
    <mergeCell ref="N40:N42"/>
    <mergeCell ref="A43:B43"/>
    <mergeCell ref="A44:B44"/>
    <mergeCell ref="C40:C42"/>
    <mergeCell ref="D40:D42"/>
    <mergeCell ref="E40:E42"/>
    <mergeCell ref="F40:F42"/>
    <mergeCell ref="G40:G42"/>
    <mergeCell ref="H40:H42"/>
    <mergeCell ref="A29:B29"/>
    <mergeCell ref="A35:B35"/>
    <mergeCell ref="A40:A42"/>
    <mergeCell ref="B40:B42"/>
    <mergeCell ref="A25:B25"/>
    <mergeCell ref="A26:B26"/>
    <mergeCell ref="A27:B27"/>
    <mergeCell ref="A28:B28"/>
    <mergeCell ref="N17:N19"/>
    <mergeCell ref="A20:B20"/>
    <mergeCell ref="A21:B21"/>
    <mergeCell ref="A23:B23"/>
    <mergeCell ref="A24:B24"/>
    <mergeCell ref="A22:B22"/>
    <mergeCell ref="H16:M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6:G16"/>
    <mergeCell ref="L17:L19"/>
    <mergeCell ref="M17:M19"/>
    <mergeCell ref="A14:G14"/>
    <mergeCell ref="A1:G1"/>
    <mergeCell ref="A2:G2"/>
    <mergeCell ref="A10:C10"/>
    <mergeCell ref="E10:G10"/>
    <mergeCell ref="A13:G1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F20DD-6CB6-49FD-910C-09DEF4C88033}">
  <dimension ref="A1:N50"/>
  <sheetViews>
    <sheetView showGridLines="0" topLeftCell="A2" workbookViewId="0">
      <selection activeCell="E6" sqref="E6"/>
    </sheetView>
  </sheetViews>
  <sheetFormatPr defaultRowHeight="13" x14ac:dyDescent="0.3"/>
  <cols>
    <col min="1" max="1" width="57.3984375" customWidth="1"/>
    <col min="2" max="2" width="21.8984375" customWidth="1"/>
    <col min="3" max="3" width="14.69921875" customWidth="1"/>
    <col min="4" max="4" width="7" customWidth="1"/>
    <col min="5" max="5" width="30.59765625" customWidth="1"/>
    <col min="6" max="6" width="2.69921875" customWidth="1"/>
    <col min="7" max="7" width="24.8984375" customWidth="1"/>
    <col min="8" max="8" width="12.296875" customWidth="1"/>
    <col min="9" max="9" width="16.09765625" customWidth="1"/>
    <col min="10" max="10" width="11.69921875" customWidth="1"/>
  </cols>
  <sheetData>
    <row r="1" spans="1:14" ht="51" customHeight="1" x14ac:dyDescent="0.3">
      <c r="A1" s="70" t="s">
        <v>55</v>
      </c>
      <c r="B1" s="70"/>
      <c r="C1" s="70"/>
      <c r="D1" s="70"/>
      <c r="E1" s="70"/>
      <c r="F1" s="70"/>
      <c r="G1" s="70"/>
    </row>
    <row r="2" spans="1:14" ht="30" customHeight="1" x14ac:dyDescent="0.3">
      <c r="A2" s="123"/>
      <c r="B2" s="124"/>
      <c r="C2" s="124"/>
      <c r="D2" s="124"/>
      <c r="E2" s="124"/>
      <c r="F2" s="124"/>
      <c r="G2" s="124"/>
    </row>
    <row r="3" spans="1:14" ht="38.25" customHeight="1" x14ac:dyDescent="0.3">
      <c r="A3" s="25" t="s">
        <v>35</v>
      </c>
      <c r="B3" s="25" t="s">
        <v>7</v>
      </c>
      <c r="C3" s="25"/>
      <c r="D3" s="26"/>
      <c r="E3" s="25" t="s">
        <v>7</v>
      </c>
      <c r="F3" s="27"/>
      <c r="G3" s="25" t="s">
        <v>7</v>
      </c>
    </row>
    <row r="4" spans="1:14" ht="26" x14ac:dyDescent="0.3">
      <c r="A4" s="9" t="s">
        <v>56</v>
      </c>
      <c r="B4" s="6" t="s">
        <v>7</v>
      </c>
      <c r="C4" s="7"/>
      <c r="D4" s="7"/>
      <c r="E4" s="14">
        <v>0</v>
      </c>
      <c r="F4" s="7"/>
      <c r="G4" s="8" t="s">
        <v>7</v>
      </c>
    </row>
    <row r="5" spans="1:14" ht="9.75" customHeight="1" x14ac:dyDescent="0.3"/>
    <row r="6" spans="1:14" x14ac:dyDescent="0.3">
      <c r="A6" s="9" t="s">
        <v>37</v>
      </c>
      <c r="B6" s="6" t="s">
        <v>7</v>
      </c>
      <c r="C6" s="7"/>
      <c r="D6" s="7"/>
      <c r="E6" s="14">
        <v>0</v>
      </c>
      <c r="F6" s="7"/>
      <c r="G6" s="8" t="s">
        <v>7</v>
      </c>
    </row>
    <row r="7" spans="1:14" ht="9.75" customHeight="1" x14ac:dyDescent="0.3"/>
    <row r="8" spans="1:14" ht="50.25" customHeight="1" x14ac:dyDescent="0.3">
      <c r="A8" s="9" t="s">
        <v>38</v>
      </c>
      <c r="B8" s="6" t="s">
        <v>7</v>
      </c>
      <c r="C8" s="7"/>
      <c r="D8" s="7"/>
      <c r="E8" s="14">
        <v>0</v>
      </c>
      <c r="F8" s="7"/>
      <c r="G8" s="8" t="s">
        <v>7</v>
      </c>
    </row>
    <row r="9" spans="1:14" ht="9.75" customHeight="1" x14ac:dyDescent="0.3"/>
    <row r="10" spans="1:14" ht="37.5" customHeight="1" x14ac:dyDescent="0.3">
      <c r="A10" s="73" t="s">
        <v>25</v>
      </c>
      <c r="B10" s="73"/>
      <c r="C10" s="73"/>
      <c r="D10" s="23"/>
      <c r="E10" s="74">
        <f>E8+E6+E4</f>
        <v>0</v>
      </c>
      <c r="F10" s="75"/>
      <c r="G10" s="75"/>
    </row>
    <row r="13" spans="1:14" ht="52.5" customHeight="1" x14ac:dyDescent="0.3">
      <c r="A13" s="89" t="s">
        <v>57</v>
      </c>
      <c r="B13" s="89"/>
      <c r="C13" s="89"/>
      <c r="D13" s="89"/>
      <c r="E13" s="89"/>
      <c r="F13" s="89"/>
      <c r="G13" s="89"/>
    </row>
    <row r="14" spans="1:14" ht="28.5" customHeight="1" x14ac:dyDescent="0.3">
      <c r="A14" s="72" t="s">
        <v>7</v>
      </c>
      <c r="B14" s="72"/>
      <c r="C14" s="72"/>
      <c r="D14" s="72"/>
      <c r="E14" s="72"/>
      <c r="F14" s="72"/>
      <c r="G14" s="72"/>
    </row>
    <row r="15" spans="1:14" ht="9" customHeight="1" x14ac:dyDescent="0.3">
      <c r="A15" s="130"/>
      <c r="B15" s="130"/>
      <c r="C15" s="130"/>
      <c r="D15" s="130"/>
      <c r="E15" s="130"/>
      <c r="F15" s="130"/>
      <c r="G15" s="130"/>
    </row>
    <row r="16" spans="1:14" s="1" customFormat="1" ht="14.5" x14ac:dyDescent="0.35">
      <c r="A16" s="93" t="s">
        <v>40</v>
      </c>
      <c r="B16" s="94"/>
      <c r="C16" s="94"/>
      <c r="D16" s="94"/>
      <c r="E16" s="94"/>
      <c r="F16" s="94"/>
      <c r="G16" s="95"/>
      <c r="H16" s="96"/>
      <c r="I16" s="97"/>
      <c r="J16" s="97"/>
      <c r="K16" s="97"/>
      <c r="L16" s="97"/>
      <c r="M16" s="97"/>
      <c r="N16" s="29"/>
    </row>
    <row r="17" spans="1:14" s="1" customFormat="1" ht="14.5" x14ac:dyDescent="0.35">
      <c r="A17" s="76" t="s">
        <v>58</v>
      </c>
      <c r="B17" s="76" t="s">
        <v>7</v>
      </c>
      <c r="C17" s="76" t="s">
        <v>42</v>
      </c>
      <c r="D17" s="76" t="s">
        <v>43</v>
      </c>
      <c r="E17" s="76" t="s">
        <v>44</v>
      </c>
      <c r="F17" s="82"/>
      <c r="G17" s="79" t="s">
        <v>45</v>
      </c>
      <c r="H17" s="66" t="s">
        <v>46</v>
      </c>
      <c r="I17" s="68" t="s">
        <v>47</v>
      </c>
      <c r="J17" s="30"/>
      <c r="K17" s="30"/>
      <c r="L17" s="85"/>
      <c r="M17" s="87"/>
      <c r="N17" s="64"/>
    </row>
    <row r="18" spans="1:14" s="1" customFormat="1" ht="14.5" x14ac:dyDescent="0.35">
      <c r="A18" s="77"/>
      <c r="B18" s="90"/>
      <c r="C18" s="90"/>
      <c r="D18" s="90"/>
      <c r="E18" s="77"/>
      <c r="F18" s="83"/>
      <c r="G18" s="80"/>
      <c r="H18" s="67"/>
      <c r="I18" s="69"/>
      <c r="J18" s="30"/>
      <c r="K18" s="30"/>
      <c r="L18" s="86"/>
      <c r="M18" s="88"/>
      <c r="N18" s="65"/>
    </row>
    <row r="19" spans="1:14" s="1" customFormat="1" ht="14.5" x14ac:dyDescent="0.35">
      <c r="A19" s="78"/>
      <c r="B19" s="91"/>
      <c r="C19" s="91"/>
      <c r="D19" s="91"/>
      <c r="E19" s="78"/>
      <c r="F19" s="84"/>
      <c r="G19" s="81"/>
      <c r="H19" s="67"/>
      <c r="I19" s="69"/>
      <c r="J19" s="30"/>
      <c r="K19" s="30"/>
      <c r="L19" s="86"/>
      <c r="M19" s="88"/>
      <c r="N19" s="65"/>
    </row>
    <row r="20" spans="1:14" s="1" customFormat="1" ht="14.5" x14ac:dyDescent="0.35">
      <c r="A20" s="98"/>
      <c r="B20" s="99"/>
      <c r="C20" s="63"/>
      <c r="D20" s="59"/>
      <c r="E20" s="60"/>
      <c r="F20" s="24"/>
      <c r="G20" s="22"/>
      <c r="H20" s="11">
        <f t="shared" ref="H20:H30" si="0">E20-(E20*G20)</f>
        <v>0</v>
      </c>
      <c r="I20" s="11">
        <f>H20*D20</f>
        <v>0</v>
      </c>
      <c r="J20" s="30"/>
      <c r="K20" s="30"/>
      <c r="L20" s="31"/>
      <c r="M20" s="19"/>
      <c r="N20" s="19"/>
    </row>
    <row r="21" spans="1:14" s="1" customFormat="1" ht="14.5" x14ac:dyDescent="0.35">
      <c r="A21" s="98"/>
      <c r="B21" s="99"/>
      <c r="C21" s="63"/>
      <c r="D21" s="59"/>
      <c r="E21" s="60"/>
      <c r="F21" s="24"/>
      <c r="G21" s="22"/>
      <c r="H21" s="11">
        <f t="shared" si="0"/>
        <v>0</v>
      </c>
      <c r="I21" s="11">
        <f t="shared" ref="I21:I30" si="1">H21*D21</f>
        <v>0</v>
      </c>
      <c r="J21" s="30"/>
      <c r="K21" s="30"/>
      <c r="L21" s="31"/>
      <c r="M21" s="19"/>
      <c r="N21" s="19"/>
    </row>
    <row r="22" spans="1:14" s="1" customFormat="1" ht="14.5" x14ac:dyDescent="0.35">
      <c r="A22" s="98"/>
      <c r="B22" s="99"/>
      <c r="C22" s="63"/>
      <c r="D22" s="59"/>
      <c r="E22" s="60"/>
      <c r="F22" s="24"/>
      <c r="G22" s="22"/>
      <c r="H22" s="11">
        <f t="shared" si="0"/>
        <v>0</v>
      </c>
      <c r="I22" s="11">
        <f t="shared" si="1"/>
        <v>0</v>
      </c>
      <c r="J22" s="30"/>
      <c r="K22" s="30"/>
      <c r="L22" s="31"/>
      <c r="M22" s="19"/>
      <c r="N22" s="19"/>
    </row>
    <row r="23" spans="1:14" s="1" customFormat="1" ht="14.5" x14ac:dyDescent="0.35">
      <c r="A23" s="98"/>
      <c r="B23" s="99"/>
      <c r="C23" s="63"/>
      <c r="D23" s="59"/>
      <c r="E23" s="60"/>
      <c r="F23" s="24"/>
      <c r="G23" s="22"/>
      <c r="H23" s="11">
        <f t="shared" si="0"/>
        <v>0</v>
      </c>
      <c r="I23" s="11">
        <f t="shared" si="1"/>
        <v>0</v>
      </c>
      <c r="J23" s="30"/>
      <c r="K23" s="30"/>
      <c r="L23" s="31"/>
      <c r="M23" s="19"/>
      <c r="N23" s="19"/>
    </row>
    <row r="24" spans="1:14" s="1" customFormat="1" ht="14.5" x14ac:dyDescent="0.35">
      <c r="A24" s="98"/>
      <c r="B24" s="99"/>
      <c r="C24" s="63"/>
      <c r="D24" s="59"/>
      <c r="E24" s="60"/>
      <c r="F24" s="24"/>
      <c r="G24" s="22"/>
      <c r="H24" s="11">
        <f t="shared" si="0"/>
        <v>0</v>
      </c>
      <c r="I24" s="11">
        <f t="shared" si="1"/>
        <v>0</v>
      </c>
      <c r="J24" s="30"/>
      <c r="K24" s="30"/>
      <c r="L24" s="31"/>
      <c r="M24" s="19"/>
      <c r="N24" s="19"/>
    </row>
    <row r="25" spans="1:14" s="1" customFormat="1" ht="14.5" x14ac:dyDescent="0.35">
      <c r="A25" s="98"/>
      <c r="B25" s="99"/>
      <c r="C25" s="63"/>
      <c r="D25" s="59"/>
      <c r="E25" s="60"/>
      <c r="F25" s="24"/>
      <c r="G25" s="22"/>
      <c r="H25" s="11">
        <f t="shared" si="0"/>
        <v>0</v>
      </c>
      <c r="I25" s="11">
        <f t="shared" si="1"/>
        <v>0</v>
      </c>
      <c r="J25" s="30"/>
      <c r="K25" s="30"/>
      <c r="L25" s="31"/>
      <c r="M25" s="19"/>
      <c r="N25" s="19"/>
    </row>
    <row r="26" spans="1:14" s="1" customFormat="1" ht="14.5" x14ac:dyDescent="0.35">
      <c r="A26" s="98"/>
      <c r="B26" s="99"/>
      <c r="C26" s="63"/>
      <c r="D26" s="59"/>
      <c r="E26" s="60"/>
      <c r="F26" s="24"/>
      <c r="G26" s="22"/>
      <c r="H26" s="11">
        <f t="shared" si="0"/>
        <v>0</v>
      </c>
      <c r="I26" s="11">
        <f t="shared" ref="I26:I29" si="2">H26*D26</f>
        <v>0</v>
      </c>
      <c r="J26" s="30"/>
      <c r="K26" s="30"/>
      <c r="L26" s="31"/>
      <c r="M26" s="19"/>
      <c r="N26" s="19"/>
    </row>
    <row r="27" spans="1:14" s="1" customFormat="1" ht="14.5" x14ac:dyDescent="0.35">
      <c r="A27" s="98"/>
      <c r="B27" s="99"/>
      <c r="C27" s="63"/>
      <c r="D27" s="59"/>
      <c r="E27" s="60"/>
      <c r="F27" s="24"/>
      <c r="G27" s="22"/>
      <c r="H27" s="11">
        <f t="shared" si="0"/>
        <v>0</v>
      </c>
      <c r="I27" s="11">
        <f t="shared" si="2"/>
        <v>0</v>
      </c>
      <c r="J27" s="30"/>
      <c r="K27" s="30"/>
      <c r="L27" s="31"/>
      <c r="M27" s="19"/>
      <c r="N27" s="19"/>
    </row>
    <row r="28" spans="1:14" s="1" customFormat="1" ht="14.5" x14ac:dyDescent="0.35">
      <c r="A28" s="98"/>
      <c r="B28" s="99"/>
      <c r="C28" s="63"/>
      <c r="D28" s="59"/>
      <c r="E28" s="60"/>
      <c r="F28" s="24"/>
      <c r="G28" s="22"/>
      <c r="H28" s="11">
        <f t="shared" si="0"/>
        <v>0</v>
      </c>
      <c r="I28" s="11">
        <f t="shared" si="2"/>
        <v>0</v>
      </c>
      <c r="J28" s="30"/>
      <c r="K28" s="30"/>
      <c r="L28" s="31"/>
      <c r="M28" s="19"/>
      <c r="N28" s="19"/>
    </row>
    <row r="29" spans="1:14" s="1" customFormat="1" ht="14.5" x14ac:dyDescent="0.35">
      <c r="A29" s="98"/>
      <c r="B29" s="99"/>
      <c r="C29" s="63"/>
      <c r="D29" s="59"/>
      <c r="E29" s="60"/>
      <c r="F29" s="24"/>
      <c r="G29" s="22"/>
      <c r="H29" s="11">
        <f t="shared" si="0"/>
        <v>0</v>
      </c>
      <c r="I29" s="11">
        <f t="shared" si="2"/>
        <v>0</v>
      </c>
      <c r="J29" s="30"/>
      <c r="K29" s="30"/>
      <c r="L29" s="31"/>
      <c r="M29" s="19"/>
      <c r="N29" s="19"/>
    </row>
    <row r="30" spans="1:14" s="1" customFormat="1" ht="14.5" x14ac:dyDescent="0.35">
      <c r="A30" s="98"/>
      <c r="B30" s="99"/>
      <c r="C30" s="63"/>
      <c r="D30" s="59"/>
      <c r="E30" s="60"/>
      <c r="F30" s="24"/>
      <c r="G30" s="22"/>
      <c r="H30" s="11">
        <f t="shared" si="0"/>
        <v>0</v>
      </c>
      <c r="I30" s="11">
        <f t="shared" si="1"/>
        <v>0</v>
      </c>
      <c r="J30" s="30"/>
      <c r="K30" s="30"/>
      <c r="L30" s="31"/>
      <c r="M30" s="19"/>
      <c r="N30" s="19"/>
    </row>
    <row r="31" spans="1:14" s="1" customFormat="1" ht="36" customHeight="1" x14ac:dyDescent="0.35">
      <c r="A31" s="30"/>
      <c r="B31" s="30"/>
      <c r="C31" s="30"/>
      <c r="D31" s="32"/>
      <c r="E31" s="33"/>
      <c r="F31" s="30"/>
      <c r="G31" s="30"/>
      <c r="H31" s="12" t="s">
        <v>48</v>
      </c>
      <c r="I31" s="13">
        <f>SUM(I20:I30)</f>
        <v>0</v>
      </c>
      <c r="J31" s="30"/>
      <c r="K31" s="30"/>
      <c r="L31" s="34"/>
      <c r="M31" s="30"/>
      <c r="N31" s="30"/>
    </row>
    <row r="32" spans="1:14" s="1" customFormat="1" ht="14.5" x14ac:dyDescent="0.35">
      <c r="A32" s="30"/>
      <c r="B32" s="30"/>
      <c r="C32" s="30"/>
      <c r="D32" s="32"/>
      <c r="E32" s="32"/>
      <c r="F32" s="32"/>
      <c r="G32" s="33"/>
      <c r="H32" s="30"/>
      <c r="I32" s="30"/>
      <c r="J32" s="33"/>
      <c r="K32" s="35"/>
      <c r="L32" s="34"/>
      <c r="M32" s="35"/>
      <c r="N32" s="35"/>
    </row>
    <row r="33" spans="1:14" ht="45" customHeight="1" x14ac:dyDescent="0.3">
      <c r="A33" s="38" t="s">
        <v>7</v>
      </c>
      <c r="B33" s="38" t="s">
        <v>59</v>
      </c>
      <c r="C33" s="38"/>
      <c r="D33" s="38"/>
      <c r="E33" s="38"/>
      <c r="F33" s="39"/>
      <c r="G33" s="39"/>
      <c r="I33" s="41"/>
      <c r="J33" s="43" t="s">
        <v>7</v>
      </c>
    </row>
    <row r="34" spans="1:14" s="1" customFormat="1" ht="29" x14ac:dyDescent="0.35">
      <c r="A34" s="5" t="s">
        <v>50</v>
      </c>
      <c r="B34" s="5"/>
      <c r="C34" s="5"/>
      <c r="D34" s="2"/>
      <c r="E34" s="2"/>
      <c r="F34" s="2"/>
      <c r="G34" s="20"/>
      <c r="H34" s="36"/>
      <c r="I34" s="36"/>
      <c r="J34" s="21"/>
      <c r="K34" s="29"/>
      <c r="L34" s="37"/>
      <c r="M34" s="29"/>
      <c r="N34" s="29"/>
    </row>
    <row r="35" spans="1:14" s="1" customFormat="1" ht="14.5" x14ac:dyDescent="0.35">
      <c r="A35" s="76" t="s">
        <v>58</v>
      </c>
      <c r="B35" s="76" t="s">
        <v>7</v>
      </c>
      <c r="C35" s="76" t="s">
        <v>42</v>
      </c>
      <c r="D35" s="76" t="s">
        <v>43</v>
      </c>
      <c r="E35" s="76" t="s">
        <v>52</v>
      </c>
      <c r="F35" s="82"/>
      <c r="G35" s="79" t="s">
        <v>45</v>
      </c>
      <c r="H35" s="66" t="s">
        <v>46</v>
      </c>
      <c r="I35" s="68" t="s">
        <v>53</v>
      </c>
      <c r="J35" s="30"/>
      <c r="K35" s="30"/>
      <c r="L35" s="85"/>
      <c r="M35" s="87"/>
      <c r="N35" s="64"/>
    </row>
    <row r="36" spans="1:14" s="1" customFormat="1" ht="14.5" x14ac:dyDescent="0.35">
      <c r="A36" s="77"/>
      <c r="B36" s="90"/>
      <c r="C36" s="90"/>
      <c r="D36" s="90"/>
      <c r="E36" s="77"/>
      <c r="F36" s="83"/>
      <c r="G36" s="80"/>
      <c r="H36" s="67"/>
      <c r="I36" s="69"/>
      <c r="J36" s="30"/>
      <c r="K36" s="30"/>
      <c r="L36" s="86"/>
      <c r="M36" s="88"/>
      <c r="N36" s="65"/>
    </row>
    <row r="37" spans="1:14" s="1" customFormat="1" ht="14.5" x14ac:dyDescent="0.35">
      <c r="A37" s="78"/>
      <c r="B37" s="91"/>
      <c r="C37" s="91"/>
      <c r="D37" s="91"/>
      <c r="E37" s="78"/>
      <c r="F37" s="84"/>
      <c r="G37" s="81"/>
      <c r="H37" s="67"/>
      <c r="I37" s="69"/>
      <c r="J37" s="30"/>
      <c r="K37" s="30"/>
      <c r="L37" s="86"/>
      <c r="M37" s="88"/>
      <c r="N37" s="65"/>
    </row>
    <row r="38" spans="1:14" s="1" customFormat="1" ht="14.5" x14ac:dyDescent="0.35">
      <c r="A38" s="100"/>
      <c r="B38" s="101"/>
      <c r="C38" s="61"/>
      <c r="D38" s="59"/>
      <c r="E38" s="60"/>
      <c r="F38" s="24"/>
      <c r="G38" s="22"/>
      <c r="H38" s="11">
        <f t="shared" ref="H38:H47" si="3">E38-(E38*G38)</f>
        <v>0</v>
      </c>
      <c r="I38" s="11">
        <f>(H38*D38)*5</f>
        <v>0</v>
      </c>
      <c r="J38" s="30"/>
      <c r="K38" s="30"/>
      <c r="L38" s="31"/>
      <c r="M38" s="19"/>
      <c r="N38" s="19"/>
    </row>
    <row r="39" spans="1:14" s="1" customFormat="1" ht="14.5" x14ac:dyDescent="0.35">
      <c r="A39" s="100"/>
      <c r="B39" s="101"/>
      <c r="C39" s="62"/>
      <c r="D39" s="59"/>
      <c r="E39" s="60"/>
      <c r="F39" s="24"/>
      <c r="G39" s="22"/>
      <c r="H39" s="11">
        <f t="shared" si="3"/>
        <v>0</v>
      </c>
      <c r="I39" s="11">
        <f t="shared" ref="I39:I47" si="4">(H39*D39)*5</f>
        <v>0</v>
      </c>
      <c r="J39" s="30"/>
      <c r="K39" s="30"/>
      <c r="L39" s="31"/>
      <c r="M39" s="19"/>
      <c r="N39" s="19"/>
    </row>
    <row r="40" spans="1:14" s="1" customFormat="1" ht="14.5" x14ac:dyDescent="0.35">
      <c r="A40" s="100"/>
      <c r="B40" s="101"/>
      <c r="C40" s="62"/>
      <c r="D40" s="59"/>
      <c r="E40" s="60"/>
      <c r="F40" s="24"/>
      <c r="G40" s="22"/>
      <c r="H40" s="11">
        <f t="shared" si="3"/>
        <v>0</v>
      </c>
      <c r="I40" s="11">
        <f t="shared" si="4"/>
        <v>0</v>
      </c>
      <c r="J40" s="30"/>
      <c r="K40" s="30"/>
      <c r="L40" s="31"/>
      <c r="M40" s="19"/>
      <c r="N40" s="19"/>
    </row>
    <row r="41" spans="1:14" s="1" customFormat="1" ht="14.5" x14ac:dyDescent="0.35">
      <c r="A41" s="100"/>
      <c r="B41" s="101"/>
      <c r="C41" s="62"/>
      <c r="D41" s="59"/>
      <c r="E41" s="60"/>
      <c r="F41" s="24"/>
      <c r="G41" s="22"/>
      <c r="H41" s="11">
        <f t="shared" si="3"/>
        <v>0</v>
      </c>
      <c r="I41" s="11">
        <f t="shared" si="4"/>
        <v>0</v>
      </c>
      <c r="J41" s="30"/>
      <c r="K41" s="30"/>
      <c r="L41" s="31"/>
      <c r="M41" s="19"/>
      <c r="N41" s="19"/>
    </row>
    <row r="42" spans="1:14" s="1" customFormat="1" ht="14.5" x14ac:dyDescent="0.35">
      <c r="A42" s="100"/>
      <c r="B42" s="101"/>
      <c r="C42" s="62"/>
      <c r="D42" s="59"/>
      <c r="E42" s="60"/>
      <c r="F42" s="24"/>
      <c r="G42" s="22"/>
      <c r="H42" s="11">
        <f t="shared" si="3"/>
        <v>0</v>
      </c>
      <c r="I42" s="11">
        <f t="shared" si="4"/>
        <v>0</v>
      </c>
      <c r="J42" s="30"/>
      <c r="K42" s="30"/>
      <c r="L42" s="31"/>
      <c r="M42" s="19"/>
      <c r="N42" s="19"/>
    </row>
    <row r="43" spans="1:14" s="1" customFormat="1" ht="14.5" x14ac:dyDescent="0.35">
      <c r="A43" s="100"/>
      <c r="B43" s="101"/>
      <c r="C43" s="62"/>
      <c r="D43" s="59"/>
      <c r="E43" s="60"/>
      <c r="F43" s="24"/>
      <c r="G43" s="22"/>
      <c r="H43" s="11">
        <f t="shared" si="3"/>
        <v>0</v>
      </c>
      <c r="I43" s="11">
        <f t="shared" si="4"/>
        <v>0</v>
      </c>
      <c r="J43" s="30"/>
      <c r="K43" s="30"/>
      <c r="L43" s="31"/>
      <c r="M43" s="19"/>
      <c r="N43" s="19"/>
    </row>
    <row r="44" spans="1:14" s="1" customFormat="1" ht="14.5" x14ac:dyDescent="0.35">
      <c r="A44" s="100"/>
      <c r="B44" s="101"/>
      <c r="C44" s="62"/>
      <c r="D44" s="59"/>
      <c r="E44" s="60"/>
      <c r="F44" s="24"/>
      <c r="G44" s="22"/>
      <c r="H44" s="11">
        <f t="shared" si="3"/>
        <v>0</v>
      </c>
      <c r="I44" s="11">
        <f t="shared" si="4"/>
        <v>0</v>
      </c>
      <c r="J44" s="30"/>
      <c r="K44" s="30"/>
      <c r="L44" s="31"/>
      <c r="M44" s="19"/>
      <c r="N44" s="19"/>
    </row>
    <row r="45" spans="1:14" s="1" customFormat="1" ht="14.5" x14ac:dyDescent="0.35">
      <c r="A45" s="100"/>
      <c r="B45" s="101"/>
      <c r="C45" s="62"/>
      <c r="D45" s="59"/>
      <c r="E45" s="60"/>
      <c r="F45" s="24"/>
      <c r="G45" s="22"/>
      <c r="H45" s="11">
        <f t="shared" si="3"/>
        <v>0</v>
      </c>
      <c r="I45" s="11">
        <f t="shared" si="4"/>
        <v>0</v>
      </c>
      <c r="J45" s="30"/>
      <c r="K45" s="30"/>
      <c r="L45" s="31"/>
      <c r="M45" s="19"/>
      <c r="N45" s="19"/>
    </row>
    <row r="46" spans="1:14" s="1" customFormat="1" ht="14.5" x14ac:dyDescent="0.35">
      <c r="A46" s="100"/>
      <c r="B46" s="101"/>
      <c r="C46" s="62"/>
      <c r="D46" s="59"/>
      <c r="E46" s="60"/>
      <c r="F46" s="24"/>
      <c r="G46" s="22"/>
      <c r="H46" s="11">
        <f t="shared" si="3"/>
        <v>0</v>
      </c>
      <c r="I46" s="11">
        <f t="shared" si="4"/>
        <v>0</v>
      </c>
      <c r="J46" s="30"/>
      <c r="K46" s="30"/>
      <c r="L46" s="31"/>
      <c r="M46" s="19"/>
      <c r="N46" s="19"/>
    </row>
    <row r="47" spans="1:14" s="1" customFormat="1" ht="14.5" x14ac:dyDescent="0.35">
      <c r="A47" s="100"/>
      <c r="B47" s="101"/>
      <c r="C47" s="62"/>
      <c r="D47" s="59"/>
      <c r="E47" s="60"/>
      <c r="F47" s="24"/>
      <c r="G47" s="22"/>
      <c r="H47" s="11">
        <f t="shared" si="3"/>
        <v>0</v>
      </c>
      <c r="I47" s="11">
        <f t="shared" si="4"/>
        <v>0</v>
      </c>
      <c r="J47" s="30"/>
      <c r="K47" s="30"/>
      <c r="L47" s="31"/>
      <c r="M47" s="19"/>
      <c r="N47" s="19"/>
    </row>
    <row r="48" spans="1:14" s="1" customFormat="1" ht="36" customHeight="1" x14ac:dyDescent="0.35">
      <c r="A48" s="30"/>
      <c r="B48" s="30"/>
      <c r="C48" s="30"/>
      <c r="D48" s="32"/>
      <c r="E48" s="33"/>
      <c r="F48" s="30"/>
      <c r="G48" s="30"/>
      <c r="H48" s="12" t="s">
        <v>48</v>
      </c>
      <c r="I48" s="13">
        <f>SUM(I38:I47)</f>
        <v>0</v>
      </c>
      <c r="J48" s="30"/>
      <c r="K48" s="30"/>
      <c r="L48" s="34"/>
      <c r="M48" s="30"/>
      <c r="N48" s="30"/>
    </row>
    <row r="50" spans="1:7" ht="63.75" customHeight="1" x14ac:dyDescent="0.6">
      <c r="A50" s="92" t="s">
        <v>60</v>
      </c>
      <c r="B50" s="92"/>
      <c r="C50" s="10"/>
      <c r="E50" s="74">
        <f>I48+I31+E10</f>
        <v>0</v>
      </c>
      <c r="F50" s="75"/>
      <c r="G50" s="75"/>
    </row>
  </sheetData>
  <sheetProtection algorithmName="SHA-512" hashValue="j9iPVl+4IemOnpcMh6SCMRZg+VsIiZW7FU0PmSjoH/FTx9lP14P8y/I44DNeuilFCAbsfgOMVxaW/lBUyX7+qA==" saltValue="05DZFbG4JzCtP1Cr6o+ygg==" spinCount="100000" sheet="1" objects="1" scenarios="1" selectLockedCells="1"/>
  <protectedRanges>
    <protectedRange sqref="E4" name="Bereik1 algemenkosten"/>
    <protectedRange sqref="E6" name="Bereik2ontwrpkosten"/>
    <protectedRange sqref="E8" name="Bereik3 transitiekosten"/>
    <protectedRange sqref="A20:E30" name="Bereik4 hwkosten"/>
    <protectedRange sqref="G20:G30" name="Bereik5 percentage"/>
    <protectedRange sqref="A38:E47" name="Bereik6 licentiekosten"/>
    <protectedRange sqref="G38:G47" name="Bereik7 percentage"/>
  </protectedRanges>
  <mergeCells count="55">
    <mergeCell ref="A14:G15"/>
    <mergeCell ref="E50:G50"/>
    <mergeCell ref="A40:B40"/>
    <mergeCell ref="A41:B41"/>
    <mergeCell ref="A42:B42"/>
    <mergeCell ref="A43:B43"/>
    <mergeCell ref="A47:B47"/>
    <mergeCell ref="A50:B50"/>
    <mergeCell ref="A45:B45"/>
    <mergeCell ref="A46:B46"/>
    <mergeCell ref="A44:B44"/>
    <mergeCell ref="A39:B39"/>
    <mergeCell ref="A25:B25"/>
    <mergeCell ref="A30:B30"/>
    <mergeCell ref="A26:B26"/>
    <mergeCell ref="A27:B27"/>
    <mergeCell ref="I35:I37"/>
    <mergeCell ref="L35:L37"/>
    <mergeCell ref="M35:M37"/>
    <mergeCell ref="N35:N37"/>
    <mergeCell ref="A38:B38"/>
    <mergeCell ref="G35:G37"/>
    <mergeCell ref="H35:H37"/>
    <mergeCell ref="C35:C37"/>
    <mergeCell ref="D35:D37"/>
    <mergeCell ref="E35:E37"/>
    <mergeCell ref="F35:F37"/>
    <mergeCell ref="A35:A37"/>
    <mergeCell ref="B35:B37"/>
    <mergeCell ref="A28:B28"/>
    <mergeCell ref="A29:B29"/>
    <mergeCell ref="N17:N19"/>
    <mergeCell ref="A20:B20"/>
    <mergeCell ref="A21:B21"/>
    <mergeCell ref="A23:B23"/>
    <mergeCell ref="A24:B24"/>
    <mergeCell ref="A22:B22"/>
    <mergeCell ref="H16:M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6:G16"/>
    <mergeCell ref="L17:L19"/>
    <mergeCell ref="M17:M19"/>
    <mergeCell ref="A1:G1"/>
    <mergeCell ref="A2:G2"/>
    <mergeCell ref="A10:C10"/>
    <mergeCell ref="E10:G10"/>
    <mergeCell ref="A13:G1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7EEE-B1AF-4AFD-BF77-EAE0FEB27939}">
  <dimension ref="A1:N43"/>
  <sheetViews>
    <sheetView showGridLines="0" tabSelected="1" topLeftCell="A17" workbookViewId="0">
      <selection activeCell="A34" sqref="A34:B34"/>
    </sheetView>
  </sheetViews>
  <sheetFormatPr defaultRowHeight="13" x14ac:dyDescent="0.3"/>
  <cols>
    <col min="1" max="1" width="57.3984375" customWidth="1"/>
    <col min="2" max="2" width="21.8984375" customWidth="1"/>
    <col min="3" max="3" width="14.69921875" customWidth="1"/>
    <col min="4" max="4" width="7" customWidth="1"/>
    <col min="5" max="5" width="30.59765625" customWidth="1"/>
    <col min="6" max="6" width="2.69921875" customWidth="1"/>
    <col min="7" max="7" width="24.8984375" customWidth="1"/>
    <col min="8" max="8" width="12.296875" customWidth="1"/>
    <col min="9" max="9" width="16.09765625" customWidth="1"/>
    <col min="10" max="10" width="11.69921875" customWidth="1"/>
  </cols>
  <sheetData>
    <row r="1" spans="1:14" ht="51" customHeight="1" x14ac:dyDescent="0.3">
      <c r="A1" s="70" t="s">
        <v>61</v>
      </c>
      <c r="B1" s="70"/>
      <c r="C1" s="70"/>
      <c r="D1" s="70"/>
      <c r="E1" s="70"/>
      <c r="F1" s="70"/>
      <c r="G1" s="70"/>
    </row>
    <row r="2" spans="1:14" ht="30" customHeight="1" x14ac:dyDescent="0.3">
      <c r="A2" s="71"/>
      <c r="B2" s="72"/>
      <c r="C2" s="72"/>
      <c r="D2" s="72"/>
      <c r="E2" s="72"/>
      <c r="F2" s="72"/>
      <c r="G2" s="72"/>
    </row>
    <row r="3" spans="1:14" ht="38.25" customHeight="1" x14ac:dyDescent="0.3">
      <c r="A3" s="25" t="s">
        <v>35</v>
      </c>
      <c r="B3" s="25" t="s">
        <v>7</v>
      </c>
      <c r="C3" s="25"/>
      <c r="D3" s="26"/>
      <c r="E3" s="25" t="s">
        <v>7</v>
      </c>
      <c r="F3" s="27"/>
      <c r="G3" s="25" t="s">
        <v>7</v>
      </c>
    </row>
    <row r="4" spans="1:14" ht="26" x14ac:dyDescent="0.3">
      <c r="A4" s="9" t="s">
        <v>56</v>
      </c>
      <c r="B4" s="6" t="s">
        <v>7</v>
      </c>
      <c r="C4" s="7"/>
      <c r="D4" s="7"/>
      <c r="E4" s="14">
        <v>0</v>
      </c>
      <c r="F4" s="7"/>
      <c r="G4" s="8" t="s">
        <v>7</v>
      </c>
    </row>
    <row r="5" spans="1:14" ht="9.75" customHeight="1" x14ac:dyDescent="0.3"/>
    <row r="6" spans="1:14" x14ac:dyDescent="0.3">
      <c r="A6" s="9" t="s">
        <v>37</v>
      </c>
      <c r="B6" s="6" t="s">
        <v>7</v>
      </c>
      <c r="C6" s="7"/>
      <c r="D6" s="7"/>
      <c r="E6" s="14">
        <v>0</v>
      </c>
      <c r="F6" s="7"/>
      <c r="G6" s="8" t="s">
        <v>7</v>
      </c>
    </row>
    <row r="7" spans="1:14" ht="9.75" customHeight="1" x14ac:dyDescent="0.3"/>
    <row r="8" spans="1:14" ht="50.25" customHeight="1" x14ac:dyDescent="0.3">
      <c r="A8" s="9" t="s">
        <v>62</v>
      </c>
      <c r="B8" s="6" t="s">
        <v>7</v>
      </c>
      <c r="C8" s="7"/>
      <c r="D8" s="7"/>
      <c r="E8" s="14">
        <v>0</v>
      </c>
      <c r="F8" s="7"/>
      <c r="G8" s="8" t="s">
        <v>7</v>
      </c>
    </row>
    <row r="9" spans="1:14" ht="9.75" customHeight="1" x14ac:dyDescent="0.3"/>
    <row r="10" spans="1:14" ht="37.5" customHeight="1" x14ac:dyDescent="0.3">
      <c r="A10" s="73" t="s">
        <v>25</v>
      </c>
      <c r="B10" s="73"/>
      <c r="C10" s="73"/>
      <c r="D10" s="23"/>
      <c r="E10" s="74">
        <f>E8+E6+E4</f>
        <v>0</v>
      </c>
      <c r="F10" s="75"/>
      <c r="G10" s="75"/>
    </row>
    <row r="13" spans="1:14" ht="57" customHeight="1" x14ac:dyDescent="0.3">
      <c r="A13" s="89" t="s">
        <v>63</v>
      </c>
      <c r="B13" s="89"/>
      <c r="C13" s="89"/>
      <c r="D13" s="89"/>
      <c r="E13" s="89"/>
      <c r="F13" s="89"/>
      <c r="G13" s="89"/>
    </row>
    <row r="14" spans="1:14" ht="28.5" customHeight="1" x14ac:dyDescent="0.3">
      <c r="A14" s="71"/>
      <c r="B14" s="72"/>
      <c r="C14" s="72"/>
      <c r="D14" s="72"/>
      <c r="E14" s="72"/>
      <c r="F14" s="72"/>
      <c r="G14" s="72"/>
    </row>
    <row r="15" spans="1:14" ht="9" customHeight="1" x14ac:dyDescent="0.3"/>
    <row r="16" spans="1:14" s="1" customFormat="1" ht="14.5" x14ac:dyDescent="0.35">
      <c r="A16" s="93" t="s">
        <v>40</v>
      </c>
      <c r="B16" s="94"/>
      <c r="C16" s="94"/>
      <c r="D16" s="94"/>
      <c r="E16" s="94"/>
      <c r="F16" s="94"/>
      <c r="G16" s="95"/>
      <c r="H16" s="96"/>
      <c r="I16" s="97"/>
      <c r="J16" s="97"/>
      <c r="K16" s="97"/>
      <c r="L16" s="97"/>
      <c r="M16" s="97"/>
      <c r="N16" s="29"/>
    </row>
    <row r="17" spans="1:14" s="1" customFormat="1" ht="14.5" x14ac:dyDescent="0.35">
      <c r="A17" s="76" t="s">
        <v>58</v>
      </c>
      <c r="B17" s="76" t="s">
        <v>7</v>
      </c>
      <c r="C17" s="76" t="s">
        <v>42</v>
      </c>
      <c r="D17" s="76" t="s">
        <v>43</v>
      </c>
      <c r="E17" s="76" t="s">
        <v>44</v>
      </c>
      <c r="F17" s="82"/>
      <c r="G17" s="79" t="s">
        <v>45</v>
      </c>
      <c r="H17" s="66" t="s">
        <v>46</v>
      </c>
      <c r="I17" s="68" t="s">
        <v>47</v>
      </c>
      <c r="J17" s="30"/>
      <c r="K17" s="30"/>
      <c r="L17" s="85"/>
      <c r="M17" s="87"/>
      <c r="N17" s="64"/>
    </row>
    <row r="18" spans="1:14" s="1" customFormat="1" ht="14.5" x14ac:dyDescent="0.35">
      <c r="A18" s="77"/>
      <c r="B18" s="90"/>
      <c r="C18" s="90"/>
      <c r="D18" s="90"/>
      <c r="E18" s="77"/>
      <c r="F18" s="83"/>
      <c r="G18" s="80"/>
      <c r="H18" s="67"/>
      <c r="I18" s="69"/>
      <c r="J18" s="30"/>
      <c r="K18" s="30"/>
      <c r="L18" s="86"/>
      <c r="M18" s="88"/>
      <c r="N18" s="65"/>
    </row>
    <row r="19" spans="1:14" s="1" customFormat="1" ht="14.5" x14ac:dyDescent="0.35">
      <c r="A19" s="78"/>
      <c r="B19" s="91"/>
      <c r="C19" s="91"/>
      <c r="D19" s="91"/>
      <c r="E19" s="78"/>
      <c r="F19" s="84"/>
      <c r="G19" s="81"/>
      <c r="H19" s="67"/>
      <c r="I19" s="69"/>
      <c r="J19" s="30"/>
      <c r="K19" s="30"/>
      <c r="L19" s="86"/>
      <c r="M19" s="88"/>
      <c r="N19" s="65"/>
    </row>
    <row r="20" spans="1:14" s="1" customFormat="1" ht="14.5" x14ac:dyDescent="0.35">
      <c r="A20" s="98"/>
      <c r="B20" s="99"/>
      <c r="C20" s="63"/>
      <c r="D20" s="59"/>
      <c r="E20" s="60"/>
      <c r="F20" s="24" t="s">
        <v>7</v>
      </c>
      <c r="G20" s="22"/>
      <c r="H20" s="11">
        <f t="shared" ref="H20:H26" si="0">E20-(E20*G20)</f>
        <v>0</v>
      </c>
      <c r="I20" s="11">
        <f>H20*D20</f>
        <v>0</v>
      </c>
      <c r="J20" s="30"/>
      <c r="K20" s="30"/>
      <c r="L20" s="31"/>
      <c r="M20" s="19"/>
      <c r="N20" s="19"/>
    </row>
    <row r="21" spans="1:14" s="1" customFormat="1" ht="14.5" x14ac:dyDescent="0.35">
      <c r="A21" s="98"/>
      <c r="B21" s="99"/>
      <c r="C21" s="63"/>
      <c r="D21" s="59"/>
      <c r="E21" s="60"/>
      <c r="F21" s="24"/>
      <c r="G21" s="22"/>
      <c r="H21" s="11">
        <f t="shared" si="0"/>
        <v>0</v>
      </c>
      <c r="I21" s="11">
        <f t="shared" ref="I21:I26" si="1">H21*D21</f>
        <v>0</v>
      </c>
      <c r="J21" s="30"/>
      <c r="K21" s="30"/>
      <c r="L21" s="31"/>
      <c r="M21" s="19"/>
      <c r="N21" s="19"/>
    </row>
    <row r="22" spans="1:14" s="1" customFormat="1" ht="14.5" x14ac:dyDescent="0.35">
      <c r="A22" s="98"/>
      <c r="B22" s="99"/>
      <c r="C22" s="63"/>
      <c r="D22" s="59"/>
      <c r="E22" s="60"/>
      <c r="F22" s="24"/>
      <c r="G22" s="22"/>
      <c r="H22" s="11">
        <f t="shared" si="0"/>
        <v>0</v>
      </c>
      <c r="I22" s="11">
        <f t="shared" si="1"/>
        <v>0</v>
      </c>
      <c r="J22" s="30"/>
      <c r="K22" s="30"/>
      <c r="L22" s="31"/>
      <c r="M22" s="19"/>
      <c r="N22" s="19"/>
    </row>
    <row r="23" spans="1:14" s="1" customFormat="1" ht="14.5" x14ac:dyDescent="0.35">
      <c r="A23" s="98"/>
      <c r="B23" s="99"/>
      <c r="C23" s="63"/>
      <c r="D23" s="59"/>
      <c r="E23" s="60"/>
      <c r="F23" s="24"/>
      <c r="G23" s="22"/>
      <c r="H23" s="11">
        <f t="shared" si="0"/>
        <v>0</v>
      </c>
      <c r="I23" s="11">
        <f t="shared" si="1"/>
        <v>0</v>
      </c>
      <c r="J23" s="30"/>
      <c r="K23" s="30"/>
      <c r="L23" s="31"/>
      <c r="M23" s="19"/>
      <c r="N23" s="19"/>
    </row>
    <row r="24" spans="1:14" s="1" customFormat="1" ht="14.5" x14ac:dyDescent="0.35">
      <c r="A24" s="98"/>
      <c r="B24" s="99"/>
      <c r="C24" s="63"/>
      <c r="D24" s="59"/>
      <c r="E24" s="60"/>
      <c r="F24" s="24"/>
      <c r="G24" s="22"/>
      <c r="H24" s="11">
        <f t="shared" si="0"/>
        <v>0</v>
      </c>
      <c r="I24" s="11">
        <f t="shared" si="1"/>
        <v>0</v>
      </c>
      <c r="J24" s="30"/>
      <c r="K24" s="30"/>
      <c r="L24" s="31"/>
      <c r="M24" s="19"/>
      <c r="N24" s="19"/>
    </row>
    <row r="25" spans="1:14" s="1" customFormat="1" ht="14.5" x14ac:dyDescent="0.35">
      <c r="A25" s="98"/>
      <c r="B25" s="99"/>
      <c r="C25" s="63"/>
      <c r="D25" s="59"/>
      <c r="E25" s="60"/>
      <c r="F25" s="24"/>
      <c r="G25" s="22"/>
      <c r="H25" s="11">
        <f t="shared" si="0"/>
        <v>0</v>
      </c>
      <c r="I25" s="11">
        <f t="shared" si="1"/>
        <v>0</v>
      </c>
      <c r="J25" s="30"/>
      <c r="K25" s="30"/>
      <c r="L25" s="31"/>
      <c r="M25" s="19"/>
      <c r="N25" s="19"/>
    </row>
    <row r="26" spans="1:14" s="1" customFormat="1" ht="14.5" x14ac:dyDescent="0.35">
      <c r="A26" s="98"/>
      <c r="B26" s="99"/>
      <c r="C26" s="63"/>
      <c r="D26" s="59"/>
      <c r="E26" s="60"/>
      <c r="F26" s="24"/>
      <c r="G26" s="22"/>
      <c r="H26" s="11">
        <f t="shared" si="0"/>
        <v>0</v>
      </c>
      <c r="I26" s="11">
        <f t="shared" si="1"/>
        <v>0</v>
      </c>
      <c r="J26" s="30"/>
      <c r="K26" s="30"/>
      <c r="L26" s="31"/>
      <c r="M26" s="19"/>
      <c r="N26" s="19"/>
    </row>
    <row r="27" spans="1:14" s="1" customFormat="1" ht="36" customHeight="1" x14ac:dyDescent="0.35">
      <c r="A27" s="30"/>
      <c r="B27" s="30"/>
      <c r="C27" s="30"/>
      <c r="D27" s="32"/>
      <c r="E27" s="33"/>
      <c r="F27" s="30"/>
      <c r="G27" s="30"/>
      <c r="H27" s="12" t="s">
        <v>48</v>
      </c>
      <c r="I27" s="13">
        <f>SUM(I20:I26)</f>
        <v>0</v>
      </c>
      <c r="J27" s="30"/>
      <c r="K27" s="30"/>
      <c r="L27" s="34"/>
      <c r="M27" s="30"/>
      <c r="N27" s="30"/>
    </row>
    <row r="28" spans="1:14" s="1" customFormat="1" ht="14.5" x14ac:dyDescent="0.35">
      <c r="A28" s="30"/>
      <c r="B28" s="30"/>
      <c r="C28" s="30"/>
      <c r="D28" s="32"/>
      <c r="E28" s="32"/>
      <c r="F28" s="32"/>
      <c r="G28" s="33"/>
      <c r="H28" s="30"/>
      <c r="I28" s="30"/>
      <c r="J28" s="33"/>
      <c r="K28" s="35"/>
      <c r="L28" s="34"/>
      <c r="M28" s="35"/>
      <c r="N28" s="35"/>
    </row>
    <row r="29" spans="1:14" ht="45" customHeight="1" x14ac:dyDescent="0.3">
      <c r="A29" s="38" t="s">
        <v>7</v>
      </c>
      <c r="B29" s="38" t="s">
        <v>64</v>
      </c>
      <c r="C29" s="38"/>
      <c r="D29" s="38"/>
      <c r="E29" s="38"/>
      <c r="F29" s="39"/>
      <c r="G29" s="39"/>
      <c r="I29" s="41"/>
      <c r="J29" s="43" t="s">
        <v>7</v>
      </c>
    </row>
    <row r="30" spans="1:14" s="1" customFormat="1" ht="29" x14ac:dyDescent="0.35">
      <c r="A30" s="5" t="s">
        <v>50</v>
      </c>
      <c r="B30" s="5"/>
      <c r="C30" s="5"/>
      <c r="D30" s="2"/>
      <c r="E30" s="2"/>
      <c r="F30" s="2"/>
      <c r="G30" s="20"/>
      <c r="H30" s="36"/>
      <c r="I30" s="36"/>
      <c r="J30" s="21"/>
      <c r="K30" s="29"/>
      <c r="L30" s="37"/>
      <c r="M30" s="29"/>
      <c r="N30" s="29"/>
    </row>
    <row r="31" spans="1:14" s="1" customFormat="1" ht="14.5" x14ac:dyDescent="0.35">
      <c r="A31" s="76" t="s">
        <v>58</v>
      </c>
      <c r="B31" s="76" t="s">
        <v>7</v>
      </c>
      <c r="C31" s="76" t="s">
        <v>42</v>
      </c>
      <c r="D31" s="76" t="s">
        <v>43</v>
      </c>
      <c r="E31" s="76" t="s">
        <v>52</v>
      </c>
      <c r="F31" s="82"/>
      <c r="G31" s="79" t="s">
        <v>45</v>
      </c>
      <c r="H31" s="66" t="s">
        <v>46</v>
      </c>
      <c r="I31" s="68" t="s">
        <v>53</v>
      </c>
      <c r="J31" s="30"/>
      <c r="K31" s="30"/>
      <c r="L31" s="85"/>
      <c r="M31" s="87"/>
      <c r="N31" s="64"/>
    </row>
    <row r="32" spans="1:14" s="1" customFormat="1" ht="14.5" x14ac:dyDescent="0.35">
      <c r="A32" s="77"/>
      <c r="B32" s="90"/>
      <c r="C32" s="90"/>
      <c r="D32" s="90"/>
      <c r="E32" s="77"/>
      <c r="F32" s="83"/>
      <c r="G32" s="80"/>
      <c r="H32" s="67"/>
      <c r="I32" s="69"/>
      <c r="J32" s="30"/>
      <c r="K32" s="30"/>
      <c r="L32" s="86"/>
      <c r="M32" s="88"/>
      <c r="N32" s="65"/>
    </row>
    <row r="33" spans="1:14" s="1" customFormat="1" ht="14.5" x14ac:dyDescent="0.35">
      <c r="A33" s="78"/>
      <c r="B33" s="91"/>
      <c r="C33" s="91"/>
      <c r="D33" s="91"/>
      <c r="E33" s="78"/>
      <c r="F33" s="84"/>
      <c r="G33" s="81"/>
      <c r="H33" s="67"/>
      <c r="I33" s="69"/>
      <c r="J33" s="30"/>
      <c r="K33" s="30"/>
      <c r="L33" s="86"/>
      <c r="M33" s="88"/>
      <c r="N33" s="65"/>
    </row>
    <row r="34" spans="1:14" s="1" customFormat="1" ht="14.5" x14ac:dyDescent="0.35">
      <c r="A34" s="100"/>
      <c r="B34" s="101"/>
      <c r="C34" s="61"/>
      <c r="D34" s="59"/>
      <c r="E34" s="60"/>
      <c r="F34" s="24"/>
      <c r="G34" s="22"/>
      <c r="H34" s="11">
        <f t="shared" ref="H34:H40" si="2">E34-(E34*G34)</f>
        <v>0</v>
      </c>
      <c r="I34" s="11">
        <f>(H34*D34)*5</f>
        <v>0</v>
      </c>
      <c r="J34" s="30"/>
      <c r="K34" s="30"/>
      <c r="L34" s="31"/>
      <c r="M34" s="19"/>
      <c r="N34" s="19"/>
    </row>
    <row r="35" spans="1:14" s="1" customFormat="1" ht="14.5" x14ac:dyDescent="0.35">
      <c r="A35" s="100"/>
      <c r="B35" s="101"/>
      <c r="C35" s="62"/>
      <c r="D35" s="59"/>
      <c r="E35" s="60"/>
      <c r="F35" s="24"/>
      <c r="G35" s="22"/>
      <c r="H35" s="11">
        <f t="shared" si="2"/>
        <v>0</v>
      </c>
      <c r="I35" s="11">
        <f t="shared" ref="I35:I40" si="3">(H35*D35)*5</f>
        <v>0</v>
      </c>
      <c r="J35" s="30"/>
      <c r="K35" s="30"/>
      <c r="L35" s="31"/>
      <c r="M35" s="19"/>
      <c r="N35" s="19"/>
    </row>
    <row r="36" spans="1:14" s="1" customFormat="1" ht="14.5" x14ac:dyDescent="0.35">
      <c r="A36" s="100"/>
      <c r="B36" s="101"/>
      <c r="C36" s="62"/>
      <c r="D36" s="59"/>
      <c r="E36" s="60"/>
      <c r="F36" s="24"/>
      <c r="G36" s="22"/>
      <c r="H36" s="11">
        <f t="shared" si="2"/>
        <v>0</v>
      </c>
      <c r="I36" s="11">
        <f t="shared" si="3"/>
        <v>0</v>
      </c>
      <c r="J36" s="30"/>
      <c r="K36" s="30"/>
      <c r="L36" s="31"/>
      <c r="M36" s="19"/>
      <c r="N36" s="19"/>
    </row>
    <row r="37" spans="1:14" s="1" customFormat="1" ht="14.5" x14ac:dyDescent="0.35">
      <c r="A37" s="100"/>
      <c r="B37" s="101"/>
      <c r="C37" s="62"/>
      <c r="D37" s="59"/>
      <c r="E37" s="60"/>
      <c r="F37" s="24"/>
      <c r="G37" s="22"/>
      <c r="H37" s="11">
        <f t="shared" si="2"/>
        <v>0</v>
      </c>
      <c r="I37" s="11">
        <f t="shared" si="3"/>
        <v>0</v>
      </c>
      <c r="J37" s="30"/>
      <c r="K37" s="30"/>
      <c r="L37" s="31"/>
      <c r="M37" s="19"/>
      <c r="N37" s="19"/>
    </row>
    <row r="38" spans="1:14" s="1" customFormat="1" ht="14.5" x14ac:dyDescent="0.35">
      <c r="A38" s="100"/>
      <c r="B38" s="101"/>
      <c r="C38" s="62"/>
      <c r="D38" s="59"/>
      <c r="E38" s="60"/>
      <c r="F38" s="24"/>
      <c r="G38" s="22"/>
      <c r="H38" s="11">
        <f t="shared" si="2"/>
        <v>0</v>
      </c>
      <c r="I38" s="11">
        <f t="shared" si="3"/>
        <v>0</v>
      </c>
      <c r="J38" s="30"/>
      <c r="K38" s="30"/>
      <c r="L38" s="31"/>
      <c r="M38" s="19"/>
      <c r="N38" s="19"/>
    </row>
    <row r="39" spans="1:14" s="1" customFormat="1" ht="14.5" x14ac:dyDescent="0.35">
      <c r="A39" s="100"/>
      <c r="B39" s="101"/>
      <c r="C39" s="62"/>
      <c r="D39" s="59"/>
      <c r="E39" s="60"/>
      <c r="F39" s="24"/>
      <c r="G39" s="22"/>
      <c r="H39" s="11">
        <f t="shared" si="2"/>
        <v>0</v>
      </c>
      <c r="I39" s="11">
        <f t="shared" si="3"/>
        <v>0</v>
      </c>
      <c r="J39" s="30"/>
      <c r="K39" s="30"/>
      <c r="L39" s="31"/>
      <c r="M39" s="19"/>
      <c r="N39" s="19"/>
    </row>
    <row r="40" spans="1:14" s="1" customFormat="1" ht="14.5" x14ac:dyDescent="0.35">
      <c r="A40" s="100"/>
      <c r="B40" s="101"/>
      <c r="C40" s="62"/>
      <c r="D40" s="59"/>
      <c r="E40" s="60"/>
      <c r="F40" s="24"/>
      <c r="G40" s="22"/>
      <c r="H40" s="11">
        <f t="shared" si="2"/>
        <v>0</v>
      </c>
      <c r="I40" s="11">
        <f t="shared" si="3"/>
        <v>0</v>
      </c>
      <c r="J40" s="30"/>
      <c r="K40" s="30"/>
      <c r="L40" s="31"/>
      <c r="M40" s="19"/>
      <c r="N40" s="19"/>
    </row>
    <row r="41" spans="1:14" s="1" customFormat="1" ht="36" customHeight="1" x14ac:dyDescent="0.35">
      <c r="A41" s="30"/>
      <c r="B41" s="30"/>
      <c r="C41" s="30"/>
      <c r="D41" s="32"/>
      <c r="E41" s="33"/>
      <c r="F41" s="30"/>
      <c r="G41" s="30"/>
      <c r="H41" s="12" t="s">
        <v>48</v>
      </c>
      <c r="I41" s="13">
        <f>SUM(I34:I40)</f>
        <v>0</v>
      </c>
      <c r="J41" s="30"/>
      <c r="K41" s="30"/>
      <c r="L41" s="34"/>
      <c r="M41" s="30"/>
      <c r="N41" s="30"/>
    </row>
    <row r="43" spans="1:14" ht="63.75" customHeight="1" x14ac:dyDescent="0.6">
      <c r="A43" s="92" t="s">
        <v>65</v>
      </c>
      <c r="B43" s="92"/>
      <c r="C43" s="10"/>
      <c r="E43" s="74">
        <f>I41+I27+E10</f>
        <v>0</v>
      </c>
      <c r="F43" s="75"/>
      <c r="G43" s="75"/>
    </row>
  </sheetData>
  <sheetProtection algorithmName="SHA-512" hashValue="qKfo64IoIynhU4+uctKCS72hRdwXHBAO3xA1BlhsWXBidqiYg/9qaWtGAinfjPPN4g+u7K2SE1URkib2m+tm9g==" saltValue="AP1F2Gy0Oj/JkOzxVRleWw==" spinCount="100000" sheet="1" objects="1" scenarios="1" selectLockedCells="1"/>
  <protectedRanges>
    <protectedRange sqref="G34:G40" name="Bereik7 perc"/>
    <protectedRange sqref="A34:E40" name="Bereik6 licentiekosten"/>
    <protectedRange sqref="G20:G26" name="Bereik5 perc"/>
    <protectedRange sqref="A20:E26" name="Bereik4 hw kosten"/>
    <protectedRange sqref="E8" name="Bereik3 transitiekosten"/>
    <protectedRange sqref="E6" name="Bereik2 ontwerpkosten"/>
    <protectedRange sqref="E4" name="Bereik1 algemene kostne"/>
  </protectedRanges>
  <mergeCells count="48">
    <mergeCell ref="A39:B39"/>
    <mergeCell ref="A40:B40"/>
    <mergeCell ref="A36:B36"/>
    <mergeCell ref="A37:B37"/>
    <mergeCell ref="A38:B38"/>
    <mergeCell ref="A34:B34"/>
    <mergeCell ref="A35:B35"/>
    <mergeCell ref="A24:B24"/>
    <mergeCell ref="A25:B25"/>
    <mergeCell ref="A26:B26"/>
    <mergeCell ref="A43:B43"/>
    <mergeCell ref="E43:G43"/>
    <mergeCell ref="A16:G16"/>
    <mergeCell ref="H16:M16"/>
    <mergeCell ref="A17:A19"/>
    <mergeCell ref="B17:B19"/>
    <mergeCell ref="C17:C19"/>
    <mergeCell ref="D17:D19"/>
    <mergeCell ref="D31:D33"/>
    <mergeCell ref="A20:B20"/>
    <mergeCell ref="A21:B21"/>
    <mergeCell ref="A22:B22"/>
    <mergeCell ref="A23:B23"/>
    <mergeCell ref="L31:L33"/>
    <mergeCell ref="H31:H33"/>
    <mergeCell ref="I31:I33"/>
    <mergeCell ref="M31:M33"/>
    <mergeCell ref="N31:N33"/>
    <mergeCell ref="A31:A33"/>
    <mergeCell ref="B31:B33"/>
    <mergeCell ref="C31:C33"/>
    <mergeCell ref="E31:E33"/>
    <mergeCell ref="F31:F33"/>
    <mergeCell ref="G31:G33"/>
    <mergeCell ref="N17:N19"/>
    <mergeCell ref="H17:H19"/>
    <mergeCell ref="I17:I19"/>
    <mergeCell ref="A1:G1"/>
    <mergeCell ref="A2:G2"/>
    <mergeCell ref="A10:C10"/>
    <mergeCell ref="E10:G10"/>
    <mergeCell ref="E17:E19"/>
    <mergeCell ref="G17:G19"/>
    <mergeCell ref="F17:F19"/>
    <mergeCell ref="L17:L19"/>
    <mergeCell ref="M17:M19"/>
    <mergeCell ref="A13:G13"/>
    <mergeCell ref="A14:G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b5a991-2c2c-4ab3-97a3-67033b62d7dc">
      <Terms xmlns="http://schemas.microsoft.com/office/infopath/2007/PartnerControls"/>
    </lcf76f155ced4ddcb4097134ff3c332f>
    <TaxCatchAll xmlns="83b75ecb-2e91-4011-83a6-4b2e67872da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E6C596C2DA8D4B9BCDF277B6411BB3" ma:contentTypeVersion="11" ma:contentTypeDescription="Een nieuw document maken." ma:contentTypeScope="" ma:versionID="f2dbdbac70946294dfa617e215adf834">
  <xsd:schema xmlns:xsd="http://www.w3.org/2001/XMLSchema" xmlns:xs="http://www.w3.org/2001/XMLSchema" xmlns:p="http://schemas.microsoft.com/office/2006/metadata/properties" xmlns:ns2="d5b5a991-2c2c-4ab3-97a3-67033b62d7dc" xmlns:ns3="83b75ecb-2e91-4011-83a6-4b2e67872dab" targetNamespace="http://schemas.microsoft.com/office/2006/metadata/properties" ma:root="true" ma:fieldsID="6e89dea3e4a8c8d5201b88a6518d1914" ns2:_="" ns3:_="">
    <xsd:import namespace="d5b5a991-2c2c-4ab3-97a3-67033b62d7dc"/>
    <xsd:import namespace="83b75ecb-2e91-4011-83a6-4b2e67872d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5a991-2c2c-4ab3-97a3-67033b62d7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88b94e4-faf0-4286-a14b-6aee6575d8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75ecb-2e91-4011-83a6-4b2e67872d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68ba613-cf82-46ea-a5b7-38aa629ecbfa}" ma:internalName="TaxCatchAll" ma:showField="CatchAllData" ma:web="83b75ecb-2e91-4011-83a6-4b2e67872d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FF9530-FDB1-4C99-A66A-2F257019874E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5b5a991-2c2c-4ab3-97a3-67033b62d7d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83b75ecb-2e91-4011-83a6-4b2e67872da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FA36BAD-785B-4F21-B701-7E7112A7F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b5a991-2c2c-4ab3-97a3-67033b62d7dc"/>
    <ds:schemaRef ds:uri="83b75ecb-2e91-4011-83a6-4b2e67872d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8B624C-8C2F-4B7A-8DDF-A8ECDEEC8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Totaalprijs</vt:lpstr>
      <vt:lpstr>Beheer </vt:lpstr>
      <vt:lpstr>onderdeel A Compute and Storage</vt:lpstr>
      <vt:lpstr>Onderdeel B Backup on Prem</vt:lpstr>
      <vt:lpstr>Onderdeel C Backup 365</vt:lpstr>
    </vt:vector>
  </TitlesOfParts>
  <Manager/>
  <Company>TelindusISIT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 Frank</dc:creator>
  <cp:keywords/>
  <dc:description/>
  <cp:lastModifiedBy>Esselien Walgaard</cp:lastModifiedBy>
  <cp:revision/>
  <dcterms:created xsi:type="dcterms:W3CDTF">2022-05-06T07:44:48Z</dcterms:created>
  <dcterms:modified xsi:type="dcterms:W3CDTF">2026-03-10T11:23:52Z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0x0101003BE6C596C2DA8D4B9BCDF277B6411BB3</vt:lpwstr>
  </property>
  <property fmtid="{D5CDD505-2E9C-101B-9397-08002B2CF9AE}" pid="3" name="MSIP_Label_36385424-4abe-4cf8-8898-c76487689253_Enabled">
    <vt:lpwstr>true</vt:lpwstr>
  </property>
  <property fmtid="{D5CDD505-2E9C-101B-9397-08002B2CF9AE}" pid="4" name="MSIP_Label_36385424-4abe-4cf8-8898-c76487689253_SetDate">
    <vt:lpwstr>2024-10-24T12:44:18Z</vt:lpwstr>
  </property>
  <property fmtid="{D5CDD505-2E9C-101B-9397-08002B2CF9AE}" pid="5" name="MSIP_Label_36385424-4abe-4cf8-8898-c76487689253_Method">
    <vt:lpwstr>Standard</vt:lpwstr>
  </property>
  <property fmtid="{D5CDD505-2E9C-101B-9397-08002B2CF9AE}" pid="6" name="MSIP_Label_36385424-4abe-4cf8-8898-c76487689253_Name">
    <vt:lpwstr>Bedrijfsvertrouwelijk</vt:lpwstr>
  </property>
  <property fmtid="{D5CDD505-2E9C-101B-9397-08002B2CF9AE}" pid="7" name="MSIP_Label_36385424-4abe-4cf8-8898-c76487689253_SiteId">
    <vt:lpwstr>d9cef3d2-0eb3-4504-b431-80c617bfc930</vt:lpwstr>
  </property>
  <property fmtid="{D5CDD505-2E9C-101B-9397-08002B2CF9AE}" pid="8" name="MSIP_Label_36385424-4abe-4cf8-8898-c76487689253_ActionId">
    <vt:lpwstr>0964eca7-6be7-488b-bafc-a08bfa4c4a3e</vt:lpwstr>
  </property>
  <property fmtid="{D5CDD505-2E9C-101B-9397-08002B2CF9AE}" pid="9" name="MSIP_Label_36385424-4abe-4cf8-8898-c76487689253_ContentBits">
    <vt:lpwstr>0</vt:lpwstr>
  </property>
  <property fmtid="{D5CDD505-2E9C-101B-9397-08002B2CF9AE}" pid="10" name="MediaServiceImageTags">
    <vt:lpwstr/>
  </property>
</Properties>
</file>