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https://old.sharepoint.com/sites/prj-gdd-aanbesteding-schoonmaak-dordste-musea/Gedeelde documenten/General/Aanbestedingsdocumenten/"/>
    </mc:Choice>
  </mc:AlternateContent>
  <xr:revisionPtr revIDLastSave="586" documentId="8_{E6D1B100-3692-4488-8597-4CA94885ADB3}" xr6:coauthVersionLast="47" xr6:coauthVersionMax="47" xr10:uidLastSave="{999BBB99-D48C-4593-A5E9-99B500744EF7}"/>
  <bookViews>
    <workbookView xWindow="-108" yWindow="-108" windowWidth="23256" windowHeight="12456" xr2:uid="{00000000-000D-0000-FFFF-FFFF00000000}"/>
  </bookViews>
  <sheets>
    <sheet name="Inschrijfstaat " sheetId="2" r:id="rId1"/>
    <sheet name="Glasbewassing" sheetId="3" r:id="rId2"/>
    <sheet name="Voor Andrea"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3" l="1"/>
  <c r="C9" i="2"/>
  <c r="D12" i="3"/>
  <c r="D8" i="3"/>
  <c r="E8" i="3" s="1"/>
  <c r="G8" i="3" s="1"/>
  <c r="D7" i="3"/>
  <c r="E7" i="3" s="1"/>
  <c r="G7" i="3" s="1"/>
  <c r="D5" i="3"/>
  <c r="D13" i="3"/>
  <c r="E13" i="3" s="1"/>
  <c r="G13" i="3" s="1"/>
  <c r="E12" i="3"/>
  <c r="G12" i="3" s="1"/>
  <c r="D26" i="3"/>
  <c r="E26" i="3" s="1"/>
  <c r="G26" i="3" s="1"/>
  <c r="D25" i="3"/>
  <c r="E25" i="3" s="1"/>
  <c r="G25" i="3" s="1"/>
  <c r="D24" i="3"/>
  <c r="E24" i="3" s="1"/>
  <c r="G24" i="3" s="1"/>
  <c r="G27" i="3" s="1"/>
  <c r="D22" i="3"/>
  <c r="E22" i="3" s="1"/>
  <c r="G22" i="3" s="1"/>
  <c r="D21" i="3"/>
  <c r="E21" i="3" s="1"/>
  <c r="G21" i="3" s="1"/>
  <c r="D20" i="3"/>
  <c r="E20" i="3" s="1"/>
  <c r="G20" i="3" s="1"/>
  <c r="D18" i="3"/>
  <c r="E18" i="3" s="1"/>
  <c r="G18" i="3" s="1"/>
  <c r="D17" i="3"/>
  <c r="E17" i="3" s="1"/>
  <c r="G17" i="3" s="1"/>
  <c r="D16" i="3"/>
  <c r="E16" i="3" s="1"/>
  <c r="G16" i="3" s="1"/>
  <c r="D14" i="3"/>
  <c r="E14" i="3" s="1"/>
  <c r="G14" i="3" s="1"/>
  <c r="D11" i="3"/>
  <c r="E11" i="3" s="1"/>
  <c r="G11" i="3" s="1"/>
  <c r="D10" i="3"/>
  <c r="E10" i="3" s="1"/>
  <c r="G10" i="3" s="1"/>
  <c r="D6" i="3"/>
  <c r="E6" i="3" s="1"/>
  <c r="G6" i="3" s="1"/>
  <c r="E5" i="3"/>
  <c r="G5" i="3" s="1"/>
  <c r="D3" i="3"/>
  <c r="E3" i="3" s="1"/>
  <c r="G3" i="3" s="1"/>
  <c r="D4" i="3"/>
  <c r="E4" i="3" s="1"/>
  <c r="C11" i="2"/>
  <c r="C10" i="2"/>
  <c r="C12" i="2"/>
  <c r="G23" i="3" l="1"/>
  <c r="G19" i="3"/>
  <c r="G15" i="3"/>
  <c r="E15" i="3"/>
  <c r="E19" i="3"/>
  <c r="E23" i="3"/>
  <c r="E27" i="3"/>
  <c r="G4" i="3"/>
  <c r="C8" i="2"/>
  <c r="C13" i="2" s="1"/>
  <c r="C21" i="2" s="1"/>
  <c r="C22" i="2" s="1"/>
  <c r="G9" i="3" l="1"/>
  <c r="G28" i="3" s="1"/>
  <c r="E28" i="3"/>
  <c r="C19" i="2" l="1"/>
</calcChain>
</file>

<file path=xl/sharedStrings.xml><?xml version="1.0" encoding="utf-8"?>
<sst xmlns="http://schemas.openxmlformats.org/spreadsheetml/2006/main" count="131" uniqueCount="80">
  <si>
    <t>Bijlage E - Inschrijfstaat</t>
  </si>
  <si>
    <t>Behorende bij aanbesteding: 250065GDD Schoonmaak Dordtse Musea</t>
  </si>
  <si>
    <t>A. Kosten schoonmaak conform werkprogramma</t>
  </si>
  <si>
    <r>
      <t xml:space="preserve">Prijsspecificatie </t>
    </r>
    <r>
      <rPr>
        <b/>
        <sz val="10"/>
        <rFont val="Arial"/>
        <family val="2"/>
      </rPr>
      <t>per maand</t>
    </r>
  </si>
  <si>
    <t>Prijsspecificatie per jaar</t>
  </si>
  <si>
    <t xml:space="preserve">Dordrechts Museum </t>
  </si>
  <si>
    <t>Huis van Gijn</t>
  </si>
  <si>
    <t>Hof van Nederland</t>
  </si>
  <si>
    <t xml:space="preserve">De Vest </t>
  </si>
  <si>
    <t>Stadsdepot</t>
  </si>
  <si>
    <t>Totale inschrijfsom schoonmaak per jaar</t>
  </si>
  <si>
    <t xml:space="preserve">B. Glasbewassing </t>
  </si>
  <si>
    <t>Prijs per vierkante meter</t>
  </si>
  <si>
    <t>Gevelglas buitenzijde</t>
  </si>
  <si>
    <t>Gevelglas binnenzijde</t>
  </si>
  <si>
    <t>Separatieglas enkelzijdig gemeten dubbelzijdig gewassen</t>
  </si>
  <si>
    <t>Totale inschrijfsom glasbewassing per jaar</t>
  </si>
  <si>
    <t>Inschrijfsom A+B</t>
  </si>
  <si>
    <t>Totale inschrijfsom voor 4 jaar</t>
  </si>
  <si>
    <t>Periodiek werk (wordt niet beoordeeld!)</t>
  </si>
  <si>
    <t>Dieptereiniging toilet</t>
  </si>
  <si>
    <t>Strippen, coaten lino</t>
  </si>
  <si>
    <t>Dieptereiniging tapijtreiniging</t>
  </si>
  <si>
    <t>Dieptereiniging horeca keuken</t>
  </si>
  <si>
    <t>Kosten schoonmaak op afroep (wordt niet beoordeeld!)</t>
  </si>
  <si>
    <t>Tarief ex btw</t>
  </si>
  <si>
    <t>Regietarief maandag t/m vrijdag (overdag)</t>
  </si>
  <si>
    <t>Regietarief maandag t/m vrijdag ('s nachts)</t>
  </si>
  <si>
    <t>Regietarief weekend (overdag)</t>
  </si>
  <si>
    <t>Regietarief weekend ('s nachts)</t>
  </si>
  <si>
    <t>Regietarief feestdagen</t>
  </si>
  <si>
    <t>Ondertekening
Inschrijver verklaart dat hij deze inschrijfstaat onvoorwaardelijk en zonder enig voorbehoud heeft ondertekend. Ondergetekende is zich er van bewust dat het verstrekken van onjuiste of onvolledige informatie door de Aanbestedende dienst kan worden aangemerkt als een valse verklaring in de zin van artikel 2.87, eerste lid, h, Gewijzigde Aanbestedingswet 2012 en dat dit onder meer kan leiden tot aangifte bij het Openbaar Ministerie, tot een onvoorwaardelijke uitsluiting voor de resterende duur van deze aanbestedingsprocedure, alsmede tot uitsluiting van zijn onderneming van andere aanbestedingen van de Aanbestedende dienst voor langere duur.</t>
  </si>
  <si>
    <t>Inschrijver / Combinant 1</t>
  </si>
  <si>
    <t>Op</t>
  </si>
  <si>
    <t>dag, maand, jaar</t>
  </si>
  <si>
    <t>Te</t>
  </si>
  <si>
    <t>plaats</t>
  </si>
  <si>
    <t>Door</t>
  </si>
  <si>
    <t>naam en voorletters, functie</t>
  </si>
  <si>
    <t>als rechtsgeldig vertegenwoordiger van</t>
  </si>
  <si>
    <t>Onderneming</t>
  </si>
  <si>
    <t>Handtekening</t>
  </si>
  <si>
    <t>Combinant 2</t>
  </si>
  <si>
    <t>Locatie</t>
  </si>
  <si>
    <t xml:space="preserve">Glasbewassing </t>
  </si>
  <si>
    <t>M² (fictief)</t>
  </si>
  <si>
    <t>Prijs per m²</t>
  </si>
  <si>
    <t>Prijs per beurt</t>
  </si>
  <si>
    <t>Frequentie per jaar</t>
  </si>
  <si>
    <t>Prijs per jaar</t>
  </si>
  <si>
    <t>Gevelglas binnenzijde; kantoren en museum</t>
  </si>
  <si>
    <t>Gevelglas buitenzijde; glazen entree, serre en wijnbar Vestkant</t>
  </si>
  <si>
    <t>Gevelglas buitenzijde; kantoren en museum</t>
  </si>
  <si>
    <t>Glazen bruggen binnenzijde</t>
  </si>
  <si>
    <t>Glazen bruggen buitenzijde</t>
  </si>
  <si>
    <t>Totaal</t>
  </si>
  <si>
    <t>Gevelglas buitenzijde en tuinkant nr. 29/30</t>
  </si>
  <si>
    <t>Gevelglas binnenzijde; nr. 30</t>
  </si>
  <si>
    <t xml:space="preserve">Buitenzijde Hoge Nieuwstraat 54+56, Dienstwoning Nieuwe Haven 28 </t>
  </si>
  <si>
    <t xml:space="preserve">Binnenzijde Hoge Nieuwstraat 54+56, Dienstwoning Nieuwe Haven 28 </t>
  </si>
  <si>
    <t>Totaal Generaal</t>
  </si>
  <si>
    <t>* M² zijn indicatief. Hier kunnen geen rechten aan worden ontleend. Na gunning is een nameting noodzakelijk om tot definitieve m² te komen.</t>
  </si>
  <si>
    <t xml:space="preserve">Locatie </t>
  </si>
  <si>
    <t xml:space="preserve">Frequentie per jaar </t>
  </si>
  <si>
    <t>M2</t>
  </si>
  <si>
    <t xml:space="preserve"> 
 Binnen kantoren en museum</t>
  </si>
  <si>
    <t xml:space="preserve"> Buitenzijde  glazen entree, serre en wijnbar Vestkant</t>
  </si>
  <si>
    <t xml:space="preserve">Buitenzijde kantoren en museum </t>
  </si>
  <si>
    <t xml:space="preserve">Glazen bruggen  binnen en buiten </t>
  </si>
  <si>
    <t xml:space="preserve">Huis Van Gijn </t>
  </si>
  <si>
    <t xml:space="preserve">Buitenzijde en tuinkant 29/30 </t>
  </si>
  <si>
    <t xml:space="preserve">Binnenzijde  binnen  nr 30 </t>
  </si>
  <si>
    <t xml:space="preserve">Hof van Nederland </t>
  </si>
  <si>
    <t xml:space="preserve">Buitenzijde </t>
  </si>
  <si>
    <t>Zemen ramen binnenzijde</t>
  </si>
  <si>
    <t xml:space="preserve">Separatieglas </t>
  </si>
  <si>
    <t>Buitenzijde</t>
  </si>
  <si>
    <t>Zemen binnenzijde</t>
  </si>
  <si>
    <t xml:space="preserve">Stadsdepot </t>
  </si>
  <si>
    <t xml:space="preserve">Binnenzijde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</si>
</sst>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0_ ;_ * \-#,##0.0_ ;_ * &quot;-&quot;??_ ;_ @_ "/>
  </numFmts>
  <fonts count="15">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name val="Arial"/>
      <family val="2"/>
    </font>
    <font>
      <b/>
      <sz val="10"/>
      <name val="Arial"/>
      <family val="2"/>
    </font>
    <font>
      <b/>
      <sz val="11"/>
      <color theme="1"/>
      <name val="Calibri"/>
      <family val="2"/>
      <scheme val="minor"/>
    </font>
    <font>
      <b/>
      <sz val="10"/>
      <color theme="1"/>
      <name val="Arial"/>
    </font>
    <font>
      <b/>
      <i/>
      <sz val="10"/>
      <name val="Arial"/>
      <family val="2"/>
    </font>
    <font>
      <b/>
      <i/>
      <sz val="10"/>
      <color theme="1"/>
      <name val="Arial"/>
      <family val="2"/>
    </font>
    <font>
      <b/>
      <i/>
      <sz val="11"/>
      <color theme="1"/>
      <name val="Calibri"/>
      <family val="2"/>
      <scheme val="minor"/>
    </font>
    <font>
      <i/>
      <sz val="11"/>
      <color theme="1"/>
      <name val="Calibri"/>
      <family val="2"/>
      <scheme val="minor"/>
    </font>
    <font>
      <b/>
      <sz val="12"/>
      <color theme="1"/>
      <name val="Arial"/>
      <family val="2"/>
    </font>
    <font>
      <sz val="10"/>
      <color theme="1"/>
      <name val="Arial"/>
    </font>
    <font>
      <b/>
      <sz val="16"/>
      <color theme="1"/>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9" tint="0.399975585192419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bottom style="medium">
        <color rgb="FF000000"/>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97">
    <xf numFmtId="0" fontId="0" fillId="0" borderId="0" xfId="0"/>
    <xf numFmtId="0" fontId="3" fillId="0" borderId="0" xfId="0" applyFont="1"/>
    <xf numFmtId="0" fontId="2" fillId="0" borderId="0" xfId="0" applyFont="1"/>
    <xf numFmtId="44" fontId="2" fillId="0" borderId="0" xfId="1" applyFont="1" applyFill="1" applyBorder="1"/>
    <xf numFmtId="0" fontId="4" fillId="0" borderId="0" xfId="0" applyFont="1" applyAlignment="1">
      <alignment horizontal="left" vertical="top" readingOrder="1"/>
    </xf>
    <xf numFmtId="0" fontId="4" fillId="0" borderId="0" xfId="0" applyFont="1"/>
    <xf numFmtId="0" fontId="5" fillId="3" borderId="1" xfId="0" applyFont="1" applyFill="1" applyBorder="1" applyAlignment="1">
      <alignment horizontal="left"/>
    </xf>
    <xf numFmtId="0" fontId="4" fillId="3" borderId="1" xfId="0" applyFont="1" applyFill="1" applyBorder="1"/>
    <xf numFmtId="0" fontId="4" fillId="4" borderId="1" xfId="0" applyFont="1" applyFill="1" applyBorder="1" applyAlignment="1" applyProtection="1">
      <alignment horizontal="left"/>
      <protection locked="0"/>
    </xf>
    <xf numFmtId="0" fontId="4" fillId="3" borderId="1" xfId="0" applyFont="1" applyFill="1" applyBorder="1" applyAlignment="1">
      <alignment vertical="top"/>
    </xf>
    <xf numFmtId="0" fontId="2" fillId="0" borderId="7" xfId="0" applyFont="1" applyBorder="1" applyAlignment="1">
      <alignment vertical="center" wrapText="1"/>
    </xf>
    <xf numFmtId="44" fontId="3" fillId="0" borderId="0" xfId="0" applyNumberFormat="1" applyFont="1"/>
    <xf numFmtId="0" fontId="2" fillId="0" borderId="11" xfId="0" applyFont="1" applyBorder="1" applyAlignment="1">
      <alignment vertical="center" wrapText="1"/>
    </xf>
    <xf numFmtId="0" fontId="2" fillId="0" borderId="13" xfId="0" applyFont="1" applyBorder="1" applyAlignment="1">
      <alignment vertical="center" wrapText="1"/>
    </xf>
    <xf numFmtId="0" fontId="3" fillId="2" borderId="16" xfId="0" applyFont="1" applyFill="1" applyBorder="1" applyAlignment="1">
      <alignment horizontal="left"/>
    </xf>
    <xf numFmtId="0" fontId="3" fillId="2" borderId="17" xfId="0" applyFont="1" applyFill="1" applyBorder="1" applyAlignment="1">
      <alignment horizontal="center"/>
    </xf>
    <xf numFmtId="0" fontId="4" fillId="0" borderId="18" xfId="0" applyFont="1" applyBorder="1" applyAlignment="1">
      <alignment vertical="center" wrapText="1"/>
    </xf>
    <xf numFmtId="0" fontId="4" fillId="0" borderId="13" xfId="0" applyFont="1" applyBorder="1"/>
    <xf numFmtId="0" fontId="4" fillId="0" borderId="7" xfId="0" applyFont="1" applyBorder="1"/>
    <xf numFmtId="0" fontId="3" fillId="2" borderId="19" xfId="0" applyFont="1" applyFill="1" applyBorder="1" applyAlignment="1">
      <alignment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4" fillId="0" borderId="22" xfId="0" applyFont="1" applyBorder="1"/>
    <xf numFmtId="0" fontId="3" fillId="2" borderId="23" xfId="0" applyFont="1" applyFill="1" applyBorder="1" applyAlignment="1">
      <alignment vertical="center"/>
    </xf>
    <xf numFmtId="0" fontId="3" fillId="2" borderId="24" xfId="0" applyFont="1" applyFill="1" applyBorder="1" applyAlignment="1">
      <alignment horizontal="center" vertical="center"/>
    </xf>
    <xf numFmtId="0" fontId="2" fillId="0" borderId="1" xfId="0" applyFont="1" applyBorder="1"/>
    <xf numFmtId="0" fontId="2" fillId="0" borderId="25" xfId="0" applyFont="1" applyBorder="1"/>
    <xf numFmtId="0" fontId="2" fillId="0" borderId="13" xfId="0" applyFont="1" applyBorder="1"/>
    <xf numFmtId="0" fontId="2" fillId="0" borderId="7" xfId="0" applyFont="1" applyBorder="1"/>
    <xf numFmtId="0" fontId="7" fillId="2" borderId="23" xfId="0" applyFont="1" applyFill="1" applyBorder="1" applyAlignment="1">
      <alignment vertical="center"/>
    </xf>
    <xf numFmtId="0" fontId="7" fillId="2" borderId="24" xfId="0" applyFont="1" applyFill="1" applyBorder="1" applyAlignment="1">
      <alignment horizontal="center" vertical="center"/>
    </xf>
    <xf numFmtId="0" fontId="0" fillId="0" borderId="1" xfId="0" applyBorder="1"/>
    <xf numFmtId="44" fontId="0" fillId="0" borderId="1" xfId="0" applyNumberFormat="1" applyBorder="1"/>
    <xf numFmtId="44" fontId="7" fillId="0" borderId="1" xfId="0" applyNumberFormat="1" applyFont="1" applyBorder="1"/>
    <xf numFmtId="0" fontId="4" fillId="0" borderId="25" xfId="0" applyFont="1" applyBorder="1" applyAlignment="1">
      <alignment vertical="center" wrapText="1"/>
    </xf>
    <xf numFmtId="0" fontId="2" fillId="0" borderId="27" xfId="0" applyFont="1" applyBorder="1"/>
    <xf numFmtId="44" fontId="7" fillId="0" borderId="27" xfId="0" applyNumberFormat="1" applyFont="1" applyBorder="1"/>
    <xf numFmtId="44" fontId="0" fillId="0" borderId="27" xfId="0" applyNumberFormat="1" applyBorder="1"/>
    <xf numFmtId="0" fontId="0" fillId="0" borderId="27" xfId="0" applyBorder="1"/>
    <xf numFmtId="44" fontId="0" fillId="0" borderId="6" xfId="0" applyNumberFormat="1" applyBorder="1"/>
    <xf numFmtId="0" fontId="4" fillId="0" borderId="13" xfId="0" applyFont="1" applyBorder="1" applyAlignment="1">
      <alignment vertical="center" wrapText="1"/>
    </xf>
    <xf numFmtId="44" fontId="0" fillId="0" borderId="8" xfId="0" applyNumberFormat="1" applyBorder="1"/>
    <xf numFmtId="0" fontId="10" fillId="0" borderId="0" xfId="0" applyFont="1"/>
    <xf numFmtId="0" fontId="3" fillId="2" borderId="11" xfId="0" applyFont="1" applyFill="1" applyBorder="1" applyAlignment="1">
      <alignment vertical="center"/>
    </xf>
    <xf numFmtId="0" fontId="3" fillId="2" borderId="24" xfId="0" applyFont="1" applyFill="1" applyBorder="1" applyAlignment="1">
      <alignment vertical="center"/>
    </xf>
    <xf numFmtId="0" fontId="3" fillId="2" borderId="24" xfId="0" applyFont="1" applyFill="1" applyBorder="1" applyAlignment="1">
      <alignment horizontal="center" vertical="center" wrapText="1"/>
    </xf>
    <xf numFmtId="0" fontId="3" fillId="2" borderId="29" xfId="0" applyFont="1" applyFill="1" applyBorder="1" applyAlignment="1">
      <alignment horizontal="center" vertical="center"/>
    </xf>
    <xf numFmtId="0" fontId="5" fillId="0" borderId="30" xfId="0" applyFont="1" applyBorder="1"/>
    <xf numFmtId="0" fontId="6" fillId="0" borderId="31" xfId="0" applyFont="1" applyBorder="1"/>
    <xf numFmtId="44" fontId="6" fillId="0" borderId="31" xfId="0" applyNumberFormat="1" applyFont="1" applyBorder="1"/>
    <xf numFmtId="44" fontId="6" fillId="0" borderId="15" xfId="0" applyNumberFormat="1" applyFont="1" applyBorder="1"/>
    <xf numFmtId="0" fontId="8" fillId="0" borderId="7" xfId="0" applyFont="1" applyBorder="1"/>
    <xf numFmtId="0" fontId="9" fillId="0" borderId="28" xfId="0" applyFont="1" applyBorder="1"/>
    <xf numFmtId="44" fontId="9" fillId="0" borderId="28" xfId="0" applyNumberFormat="1" applyFont="1" applyBorder="1"/>
    <xf numFmtId="44" fontId="10" fillId="0" borderId="28" xfId="0" applyNumberFormat="1" applyFont="1" applyBorder="1"/>
    <xf numFmtId="0" fontId="10" fillId="0" borderId="28" xfId="0" applyFont="1" applyBorder="1"/>
    <xf numFmtId="44" fontId="10" fillId="0" borderId="26" xfId="0" applyNumberFormat="1" applyFont="1" applyBorder="1"/>
    <xf numFmtId="0" fontId="8" fillId="0" borderId="7" xfId="0" applyFont="1" applyBorder="1" applyAlignment="1">
      <alignment vertical="center" wrapText="1"/>
    </xf>
    <xf numFmtId="0" fontId="4" fillId="0" borderId="25" xfId="0" applyFont="1" applyBorder="1"/>
    <xf numFmtId="0" fontId="0" fillId="0" borderId="0" xfId="0" applyAlignment="1">
      <alignment horizontal="left"/>
    </xf>
    <xf numFmtId="0" fontId="0" fillId="3" borderId="32" xfId="0" applyFill="1" applyBorder="1" applyAlignment="1">
      <alignment horizontal="left" wrapText="1"/>
    </xf>
    <xf numFmtId="0" fontId="0" fillId="0" borderId="32" xfId="0" applyBorder="1" applyAlignment="1">
      <alignment horizontal="center" vertical="center"/>
    </xf>
    <xf numFmtId="0" fontId="0" fillId="0" borderId="32" xfId="0" applyBorder="1" applyAlignment="1">
      <alignment horizontal="left"/>
    </xf>
    <xf numFmtId="0" fontId="6" fillId="6" borderId="32" xfId="0" applyFont="1" applyFill="1" applyBorder="1" applyAlignment="1">
      <alignment horizontal="center" vertical="center"/>
    </xf>
    <xf numFmtId="0" fontId="0" fillId="6" borderId="32" xfId="0" applyFill="1" applyBorder="1" applyAlignment="1">
      <alignment horizontal="center" vertical="center"/>
    </xf>
    <xf numFmtId="0" fontId="0" fillId="6" borderId="32" xfId="0" applyFill="1" applyBorder="1"/>
    <xf numFmtId="0" fontId="6" fillId="0" borderId="32" xfId="0" applyFont="1" applyBorder="1" applyAlignment="1">
      <alignment horizontal="center" vertical="center" wrapText="1"/>
    </xf>
    <xf numFmtId="164" fontId="2" fillId="0" borderId="27" xfId="2" applyNumberFormat="1" applyFont="1" applyBorder="1"/>
    <xf numFmtId="164" fontId="2" fillId="0" borderId="1" xfId="2" applyNumberFormat="1" applyFont="1" applyBorder="1"/>
    <xf numFmtId="164" fontId="9" fillId="0" borderId="28" xfId="2" applyNumberFormat="1" applyFont="1" applyBorder="1"/>
    <xf numFmtId="0" fontId="2" fillId="0" borderId="33" xfId="0" applyFont="1" applyBorder="1"/>
    <xf numFmtId="164" fontId="2" fillId="0" borderId="33" xfId="2" applyNumberFormat="1" applyFont="1" applyBorder="1"/>
    <xf numFmtId="0" fontId="11" fillId="0" borderId="0" xfId="0" quotePrefix="1" applyFont="1"/>
    <xf numFmtId="44" fontId="3" fillId="0" borderId="0" xfId="0" applyNumberFormat="1" applyFont="1" applyAlignment="1">
      <alignment horizontal="left"/>
    </xf>
    <xf numFmtId="44" fontId="3" fillId="0" borderId="34" xfId="0" applyNumberFormat="1" applyFont="1" applyBorder="1" applyAlignment="1">
      <alignment horizontal="left"/>
    </xf>
    <xf numFmtId="44" fontId="3" fillId="0" borderId="36" xfId="0" applyNumberFormat="1" applyFont="1" applyBorder="1" applyAlignment="1">
      <alignment horizontal="left"/>
    </xf>
    <xf numFmtId="44" fontId="3" fillId="0" borderId="38" xfId="0" applyNumberFormat="1" applyFont="1" applyBorder="1" applyAlignment="1">
      <alignment horizontal="left"/>
    </xf>
    <xf numFmtId="44" fontId="3" fillId="0" borderId="39" xfId="0" applyNumberFormat="1" applyFont="1" applyBorder="1" applyAlignment="1">
      <alignment horizontal="left"/>
    </xf>
    <xf numFmtId="44" fontId="12" fillId="5" borderId="35" xfId="0" applyNumberFormat="1" applyFont="1" applyFill="1" applyBorder="1"/>
    <xf numFmtId="44" fontId="2" fillId="5" borderId="37" xfId="0" applyNumberFormat="1" applyFont="1" applyFill="1" applyBorder="1"/>
    <xf numFmtId="44" fontId="2" fillId="5" borderId="5" xfId="0" applyNumberFormat="1" applyFont="1" applyFill="1" applyBorder="1"/>
    <xf numFmtId="44" fontId="13" fillId="4" borderId="6" xfId="0" applyNumberFormat="1" applyFont="1" applyFill="1" applyBorder="1" applyProtection="1">
      <protection locked="0"/>
    </xf>
    <xf numFmtId="44" fontId="13" fillId="4" borderId="8" xfId="0" applyNumberFormat="1" applyFont="1" applyFill="1" applyBorder="1" applyProtection="1">
      <protection locked="0"/>
    </xf>
    <xf numFmtId="44" fontId="13" fillId="4" borderId="26" xfId="0" applyNumberFormat="1" applyFont="1" applyFill="1" applyBorder="1" applyProtection="1">
      <protection locked="0"/>
    </xf>
    <xf numFmtId="44" fontId="2" fillId="4" borderId="9" xfId="0" applyNumberFormat="1" applyFont="1" applyFill="1" applyBorder="1" applyProtection="1">
      <protection locked="0"/>
    </xf>
    <xf numFmtId="44" fontId="2" fillId="0" borderId="2" xfId="0" applyNumberFormat="1" applyFont="1" applyBorder="1"/>
    <xf numFmtId="44" fontId="2" fillId="4" borderId="4" xfId="0" applyNumberFormat="1" applyFont="1" applyFill="1" applyBorder="1" applyProtection="1">
      <protection locked="0"/>
    </xf>
    <xf numFmtId="44" fontId="2" fillId="4" borderId="10" xfId="0" applyNumberFormat="1" applyFont="1" applyFill="1" applyBorder="1" applyProtection="1">
      <protection locked="0"/>
    </xf>
    <xf numFmtId="44" fontId="2" fillId="0" borderId="15" xfId="0" applyNumberFormat="1" applyFont="1" applyBorder="1"/>
    <xf numFmtId="44" fontId="2" fillId="4" borderId="6" xfId="0" applyNumberFormat="1" applyFont="1" applyFill="1" applyBorder="1" applyProtection="1">
      <protection locked="0"/>
    </xf>
    <xf numFmtId="44" fontId="2" fillId="4" borderId="8" xfId="0" applyNumberFormat="1" applyFont="1" applyFill="1" applyBorder="1" applyProtection="1">
      <protection locked="0"/>
    </xf>
    <xf numFmtId="44" fontId="2" fillId="4" borderId="15" xfId="0" applyNumberFormat="1" applyFont="1" applyFill="1" applyBorder="1" applyProtection="1">
      <protection locked="0"/>
    </xf>
    <xf numFmtId="0" fontId="14" fillId="0" borderId="0" xfId="0" applyFont="1"/>
    <xf numFmtId="0" fontId="4" fillId="0" borderId="3" xfId="0" applyFont="1" applyBorder="1" applyAlignment="1">
      <alignment horizontal="left" vertical="top" wrapText="1" readingOrder="1"/>
    </xf>
    <xf numFmtId="0" fontId="4" fillId="0" borderId="4" xfId="0" applyFont="1" applyBorder="1" applyAlignment="1">
      <alignment horizontal="left" vertical="top" wrapText="1" readingOrder="1"/>
    </xf>
    <xf numFmtId="44" fontId="3" fillId="0" borderId="12" xfId="0" applyNumberFormat="1" applyFont="1" applyBorder="1" applyAlignment="1">
      <alignment horizontal="left"/>
    </xf>
    <xf numFmtId="44" fontId="3" fillId="0" borderId="14" xfId="0" applyNumberFormat="1" applyFont="1" applyBorder="1" applyAlignment="1">
      <alignment horizontal="left"/>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tabSelected="1" workbookViewId="0">
      <selection activeCell="B10" sqref="B10"/>
    </sheetView>
  </sheetViews>
  <sheetFormatPr defaultColWidth="9.28515625" defaultRowHeight="13.15"/>
  <cols>
    <col min="1" max="1" width="60.28515625" style="2" customWidth="1"/>
    <col min="2" max="2" width="27.5703125" style="2" customWidth="1"/>
    <col min="3" max="3" width="24.5703125" style="2" customWidth="1"/>
    <col min="4" max="4" width="26" style="2" bestFit="1" customWidth="1"/>
    <col min="5" max="5" width="15.7109375" style="2" customWidth="1"/>
    <col min="6" max="6" width="13.5703125" style="2" customWidth="1"/>
    <col min="7" max="16384" width="9.28515625" style="2"/>
  </cols>
  <sheetData>
    <row r="1" spans="1:6" ht="21">
      <c r="A1" s="92" t="s">
        <v>0</v>
      </c>
    </row>
    <row r="2" spans="1:6">
      <c r="A2" s="1"/>
    </row>
    <row r="3" spans="1:6">
      <c r="A3" s="1" t="s">
        <v>1</v>
      </c>
    </row>
    <row r="4" spans="1:6">
      <c r="A4" s="1"/>
    </row>
    <row r="5" spans="1:6">
      <c r="B5" s="3"/>
    </row>
    <row r="6" spans="1:6" ht="13.9" thickBot="1">
      <c r="B6" s="3"/>
    </row>
    <row r="7" spans="1:6" ht="13.9" thickBot="1">
      <c r="A7" s="19" t="s">
        <v>2</v>
      </c>
      <c r="B7" s="20" t="s">
        <v>3</v>
      </c>
      <c r="C7" s="21" t="s">
        <v>4</v>
      </c>
    </row>
    <row r="8" spans="1:6">
      <c r="A8" s="16" t="s">
        <v>5</v>
      </c>
      <c r="B8" s="84">
        <v>0</v>
      </c>
      <c r="C8" s="85">
        <f>B8*12</f>
        <v>0</v>
      </c>
    </row>
    <row r="9" spans="1:6" ht="12.6" customHeight="1">
      <c r="A9" s="17" t="s">
        <v>6</v>
      </c>
      <c r="B9" s="86">
        <v>0</v>
      </c>
      <c r="C9" s="85">
        <f t="shared" ref="C9:C12" si="0">B9*12</f>
        <v>0</v>
      </c>
    </row>
    <row r="10" spans="1:6" ht="12.6" customHeight="1">
      <c r="A10" s="17" t="s">
        <v>7</v>
      </c>
      <c r="B10" s="86">
        <v>0</v>
      </c>
      <c r="C10" s="85">
        <f t="shared" si="0"/>
        <v>0</v>
      </c>
    </row>
    <row r="11" spans="1:6" ht="12.6" customHeight="1">
      <c r="A11" s="22" t="s">
        <v>8</v>
      </c>
      <c r="B11" s="86">
        <v>0</v>
      </c>
      <c r="C11" s="85">
        <f t="shared" ref="C11" si="1">B11*12</f>
        <v>0</v>
      </c>
    </row>
    <row r="12" spans="1:6" ht="12.6" customHeight="1" thickBot="1">
      <c r="A12" s="18" t="s">
        <v>9</v>
      </c>
      <c r="B12" s="87">
        <v>0</v>
      </c>
      <c r="C12" s="88">
        <f t="shared" si="0"/>
        <v>0</v>
      </c>
    </row>
    <row r="13" spans="1:6" ht="15" customHeight="1" thickBot="1">
      <c r="A13" s="95" t="s">
        <v>10</v>
      </c>
      <c r="B13" s="96"/>
      <c r="C13" s="80">
        <f>SUM(C8:C12)</f>
        <v>0</v>
      </c>
    </row>
    <row r="14" spans="1:6" ht="13.9" thickBot="1">
      <c r="A14" s="1"/>
      <c r="B14" s="11"/>
      <c r="C14" s="11"/>
    </row>
    <row r="15" spans="1:6" ht="15" thickBot="1">
      <c r="A15" s="23" t="s">
        <v>11</v>
      </c>
      <c r="B15" s="24" t="s">
        <v>12</v>
      </c>
      <c r="C15" s="21" t="s">
        <v>4</v>
      </c>
      <c r="D15"/>
      <c r="E15"/>
      <c r="F15"/>
    </row>
    <row r="16" spans="1:6">
      <c r="A16" s="26" t="s">
        <v>13</v>
      </c>
      <c r="B16" s="81">
        <v>0</v>
      </c>
      <c r="C16" s="11"/>
    </row>
    <row r="17" spans="1:3">
      <c r="A17" s="27" t="s">
        <v>14</v>
      </c>
      <c r="B17" s="82">
        <v>0</v>
      </c>
      <c r="C17" s="11"/>
    </row>
    <row r="18" spans="1:3" ht="13.9" thickBot="1">
      <c r="A18" s="28" t="s">
        <v>15</v>
      </c>
      <c r="B18" s="83">
        <v>0</v>
      </c>
      <c r="C18" s="11"/>
    </row>
    <row r="19" spans="1:3" ht="13.9" thickBot="1">
      <c r="A19" s="95" t="s">
        <v>16</v>
      </c>
      <c r="B19" s="96"/>
      <c r="C19" s="80">
        <f>Glasbewassing!$G$28</f>
        <v>0</v>
      </c>
    </row>
    <row r="20" spans="1:3" ht="13.9" thickBot="1">
      <c r="A20" s="73"/>
      <c r="B20" s="73"/>
      <c r="C20" s="11"/>
    </row>
    <row r="21" spans="1:3">
      <c r="A21" s="75" t="s">
        <v>17</v>
      </c>
      <c r="B21" s="76"/>
      <c r="C21" s="79">
        <f>C13+C19</f>
        <v>0</v>
      </c>
    </row>
    <row r="22" spans="1:3" ht="16.149999999999999" thickBot="1">
      <c r="A22" s="74" t="s">
        <v>18</v>
      </c>
      <c r="B22" s="77"/>
      <c r="C22" s="78">
        <f>C21*4</f>
        <v>0</v>
      </c>
    </row>
    <row r="23" spans="1:3" ht="13.9" thickBot="1">
      <c r="A23" s="1"/>
      <c r="B23" s="11"/>
      <c r="C23" s="11"/>
    </row>
    <row r="24" spans="1:3" ht="13.9" thickBot="1">
      <c r="A24" s="29" t="s">
        <v>19</v>
      </c>
      <c r="B24" s="30" t="s">
        <v>12</v>
      </c>
      <c r="C24" s="11"/>
    </row>
    <row r="25" spans="1:3">
      <c r="A25" s="26" t="s">
        <v>20</v>
      </c>
      <c r="B25" s="81">
        <v>0</v>
      </c>
      <c r="C25" s="11"/>
    </row>
    <row r="26" spans="1:3">
      <c r="A26" s="27" t="s">
        <v>21</v>
      </c>
      <c r="B26" s="82">
        <v>0</v>
      </c>
      <c r="C26" s="11"/>
    </row>
    <row r="27" spans="1:3">
      <c r="A27" s="27" t="s">
        <v>22</v>
      </c>
      <c r="B27" s="82">
        <v>0</v>
      </c>
      <c r="C27" s="11"/>
    </row>
    <row r="28" spans="1:3" ht="13.9" thickBot="1">
      <c r="A28" s="28" t="s">
        <v>23</v>
      </c>
      <c r="B28" s="83">
        <v>0</v>
      </c>
    </row>
    <row r="29" spans="1:3" ht="13.9" thickBot="1"/>
    <row r="30" spans="1:3" ht="13.9" thickBot="1">
      <c r="A30" s="14" t="s">
        <v>24</v>
      </c>
      <c r="B30" s="15" t="s">
        <v>25</v>
      </c>
    </row>
    <row r="31" spans="1:3" ht="12.75" customHeight="1">
      <c r="A31" s="12" t="s">
        <v>26</v>
      </c>
      <c r="B31" s="89">
        <v>0</v>
      </c>
    </row>
    <row r="32" spans="1:3" ht="12.75" customHeight="1">
      <c r="A32" s="13" t="s">
        <v>27</v>
      </c>
      <c r="B32" s="90">
        <v>0</v>
      </c>
    </row>
    <row r="33" spans="1:3" ht="12.75" customHeight="1">
      <c r="A33" s="13" t="s">
        <v>28</v>
      </c>
      <c r="B33" s="90">
        <v>0</v>
      </c>
    </row>
    <row r="34" spans="1:3" ht="12.75" customHeight="1">
      <c r="A34" s="13" t="s">
        <v>29</v>
      </c>
      <c r="B34" s="90">
        <v>0</v>
      </c>
    </row>
    <row r="35" spans="1:3" ht="12.75" customHeight="1" thickBot="1">
      <c r="A35" s="10" t="s">
        <v>30</v>
      </c>
      <c r="B35" s="91">
        <v>0</v>
      </c>
    </row>
    <row r="36" spans="1:3">
      <c r="A36" s="1"/>
    </row>
    <row r="38" spans="1:3" ht="105" customHeight="1">
      <c r="A38" s="93" t="s">
        <v>31</v>
      </c>
      <c r="B38" s="94"/>
      <c r="C38" s="4"/>
    </row>
    <row r="39" spans="1:3">
      <c r="A39" s="5"/>
      <c r="B39" s="5"/>
      <c r="C39" s="5"/>
    </row>
    <row r="40" spans="1:3">
      <c r="A40" s="6" t="s">
        <v>32</v>
      </c>
      <c r="B40" s="6"/>
    </row>
    <row r="41" spans="1:3">
      <c r="A41" s="7" t="s">
        <v>33</v>
      </c>
      <c r="B41" s="8" t="s">
        <v>34</v>
      </c>
    </row>
    <row r="42" spans="1:3">
      <c r="A42" s="7" t="s">
        <v>35</v>
      </c>
      <c r="B42" s="8" t="s">
        <v>36</v>
      </c>
    </row>
    <row r="43" spans="1:3">
      <c r="A43" s="7" t="s">
        <v>37</v>
      </c>
      <c r="B43" s="8" t="s">
        <v>38</v>
      </c>
    </row>
    <row r="44" spans="1:3">
      <c r="A44" s="7" t="s">
        <v>39</v>
      </c>
      <c r="B44" s="8" t="s">
        <v>40</v>
      </c>
    </row>
    <row r="45" spans="1:3" ht="75" customHeight="1">
      <c r="A45" s="9" t="s">
        <v>41</v>
      </c>
      <c r="B45" s="8"/>
    </row>
    <row r="46" spans="1:3">
      <c r="A46" s="5"/>
      <c r="B46" s="5"/>
    </row>
    <row r="47" spans="1:3">
      <c r="A47" s="6" t="s">
        <v>42</v>
      </c>
      <c r="B47" s="6"/>
    </row>
    <row r="48" spans="1:3">
      <c r="A48" s="7" t="s">
        <v>33</v>
      </c>
      <c r="B48" s="8" t="s">
        <v>34</v>
      </c>
    </row>
    <row r="49" spans="1:2">
      <c r="A49" s="7" t="s">
        <v>35</v>
      </c>
      <c r="B49" s="8" t="s">
        <v>36</v>
      </c>
    </row>
    <row r="50" spans="1:2">
      <c r="A50" s="7" t="s">
        <v>37</v>
      </c>
      <c r="B50" s="8" t="s">
        <v>38</v>
      </c>
    </row>
    <row r="51" spans="1:2">
      <c r="A51" s="7" t="s">
        <v>39</v>
      </c>
      <c r="B51" s="8" t="s">
        <v>40</v>
      </c>
    </row>
    <row r="52" spans="1:2" ht="81.75" customHeight="1">
      <c r="A52" s="9" t="s">
        <v>41</v>
      </c>
      <c r="B52" s="8"/>
    </row>
  </sheetData>
  <sheetProtection sheet="1" objects="1" scenarios="1"/>
  <mergeCells count="3">
    <mergeCell ref="A38:B38"/>
    <mergeCell ref="A13:B13"/>
    <mergeCell ref="A19:B19"/>
  </mergeCell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0FA-4D60-4D17-9C9E-23A8D6D03475}">
  <dimension ref="A1:G30"/>
  <sheetViews>
    <sheetView workbookViewId="0">
      <selection activeCell="G7" sqref="G7"/>
    </sheetView>
  </sheetViews>
  <sheetFormatPr defaultRowHeight="14.45"/>
  <cols>
    <col min="1" max="1" width="21.42578125" customWidth="1"/>
    <col min="2" max="2" width="49.7109375" customWidth="1"/>
    <col min="3" max="3" width="9.85546875" customWidth="1"/>
    <col min="4" max="4" width="13.85546875" customWidth="1"/>
    <col min="5" max="5" width="14" bestFit="1" customWidth="1"/>
    <col min="6" max="6" width="11.42578125" customWidth="1"/>
    <col min="7" max="7" width="12.7109375" bestFit="1" customWidth="1"/>
    <col min="14" max="14" width="13.140625" customWidth="1"/>
  </cols>
  <sheetData>
    <row r="1" spans="1:7" ht="15" thickBot="1"/>
    <row r="2" spans="1:7" ht="35.25" customHeight="1" thickBot="1">
      <c r="A2" s="43" t="s">
        <v>43</v>
      </c>
      <c r="B2" s="44" t="s">
        <v>44</v>
      </c>
      <c r="C2" s="44" t="s">
        <v>45</v>
      </c>
      <c r="D2" s="24" t="s">
        <v>46</v>
      </c>
      <c r="E2" s="24" t="s">
        <v>47</v>
      </c>
      <c r="F2" s="45" t="s">
        <v>48</v>
      </c>
      <c r="G2" s="46" t="s">
        <v>49</v>
      </c>
    </row>
    <row r="3" spans="1:7">
      <c r="A3" s="34" t="s">
        <v>5</v>
      </c>
      <c r="B3" s="35" t="s">
        <v>50</v>
      </c>
      <c r="C3" s="67">
        <v>200</v>
      </c>
      <c r="D3" s="36">
        <f>'Inschrijfstaat '!$B$17</f>
        <v>0</v>
      </c>
      <c r="E3" s="37">
        <f t="shared" ref="E3:E6" si="0">C3*D3</f>
        <v>0</v>
      </c>
      <c r="F3" s="38">
        <v>2</v>
      </c>
      <c r="G3" s="39">
        <f t="shared" ref="G3:G6" si="1">E3*F3</f>
        <v>0</v>
      </c>
    </row>
    <row r="4" spans="1:7">
      <c r="A4" s="40" t="s">
        <v>5</v>
      </c>
      <c r="B4" s="25" t="s">
        <v>51</v>
      </c>
      <c r="C4" s="68">
        <v>325</v>
      </c>
      <c r="D4" s="33">
        <f>'Inschrijfstaat '!$B$16</f>
        <v>0</v>
      </c>
      <c r="E4" s="32">
        <f>C4*D4</f>
        <v>0</v>
      </c>
      <c r="F4" s="31">
        <v>6</v>
      </c>
      <c r="G4" s="41">
        <f>E4*F4</f>
        <v>0</v>
      </c>
    </row>
    <row r="5" spans="1:7">
      <c r="A5" s="40" t="s">
        <v>5</v>
      </c>
      <c r="B5" s="25" t="s">
        <v>52</v>
      </c>
      <c r="C5" s="68">
        <v>200</v>
      </c>
      <c r="D5" s="33">
        <f>'Inschrijfstaat '!$B$16</f>
        <v>0</v>
      </c>
      <c r="E5" s="32">
        <f t="shared" si="0"/>
        <v>0</v>
      </c>
      <c r="F5" s="31">
        <v>2</v>
      </c>
      <c r="G5" s="41">
        <f t="shared" si="1"/>
        <v>0</v>
      </c>
    </row>
    <row r="6" spans="1:7">
      <c r="A6" s="40" t="s">
        <v>5</v>
      </c>
      <c r="B6" s="25" t="s">
        <v>15</v>
      </c>
      <c r="C6" s="68">
        <v>0</v>
      </c>
      <c r="D6" s="33">
        <f>'Inschrijfstaat '!$B$18</f>
        <v>0</v>
      </c>
      <c r="E6" s="32">
        <f t="shared" si="0"/>
        <v>0</v>
      </c>
      <c r="F6" s="31">
        <v>0</v>
      </c>
      <c r="G6" s="41">
        <f t="shared" si="1"/>
        <v>0</v>
      </c>
    </row>
    <row r="7" spans="1:7">
      <c r="A7" s="40" t="s">
        <v>5</v>
      </c>
      <c r="B7" s="70" t="s">
        <v>53</v>
      </c>
      <c r="C7" s="71">
        <v>10</v>
      </c>
      <c r="D7" s="33">
        <f>'Inschrijfstaat '!$B$17</f>
        <v>0</v>
      </c>
      <c r="E7" s="32">
        <f t="shared" ref="E7:E8" si="2">C7*D7</f>
        <v>0</v>
      </c>
      <c r="F7" s="31">
        <v>2</v>
      </c>
      <c r="G7" s="41">
        <f t="shared" ref="G7:G8" si="3">E7*F7</f>
        <v>0</v>
      </c>
    </row>
    <row r="8" spans="1:7">
      <c r="A8" s="40" t="s">
        <v>5</v>
      </c>
      <c r="B8" s="70" t="s">
        <v>54</v>
      </c>
      <c r="C8" s="71">
        <v>10</v>
      </c>
      <c r="D8" s="33">
        <f>'Inschrijfstaat '!$B$16</f>
        <v>0</v>
      </c>
      <c r="E8" s="32">
        <f t="shared" si="2"/>
        <v>0</v>
      </c>
      <c r="F8" s="31">
        <v>2</v>
      </c>
      <c r="G8" s="41">
        <f t="shared" si="3"/>
        <v>0</v>
      </c>
    </row>
    <row r="9" spans="1:7" s="42" customFormat="1" ht="15" thickBot="1">
      <c r="A9" s="57"/>
      <c r="B9" s="52" t="s">
        <v>55</v>
      </c>
      <c r="C9" s="69"/>
      <c r="D9" s="53"/>
      <c r="E9" s="54">
        <f>SUM(E3:E8)</f>
        <v>0</v>
      </c>
      <c r="F9" s="55"/>
      <c r="G9" s="56">
        <f>SUM(G3:G8)</f>
        <v>0</v>
      </c>
    </row>
    <row r="10" spans="1:7">
      <c r="A10" s="58" t="s">
        <v>6</v>
      </c>
      <c r="B10" s="35" t="s">
        <v>56</v>
      </c>
      <c r="C10" s="67">
        <v>200</v>
      </c>
      <c r="D10" s="36">
        <f>'Inschrijfstaat '!$B$16</f>
        <v>0</v>
      </c>
      <c r="E10" s="37">
        <f>C10*D10</f>
        <v>0</v>
      </c>
      <c r="F10" s="38">
        <v>6</v>
      </c>
      <c r="G10" s="39">
        <f>E10*F10</f>
        <v>0</v>
      </c>
    </row>
    <row r="11" spans="1:7">
      <c r="A11" s="17" t="s">
        <v>6</v>
      </c>
      <c r="B11" s="25" t="s">
        <v>57</v>
      </c>
      <c r="C11" s="68">
        <v>40</v>
      </c>
      <c r="D11" s="33">
        <f>'Inschrijfstaat '!$B$17</f>
        <v>0</v>
      </c>
      <c r="E11" s="32">
        <f t="shared" ref="E11:E14" si="4">C11*D11</f>
        <v>0</v>
      </c>
      <c r="F11" s="31">
        <v>2</v>
      </c>
      <c r="G11" s="41">
        <f t="shared" ref="G11:G14" si="5">E11*F11</f>
        <v>0</v>
      </c>
    </row>
    <row r="12" spans="1:7">
      <c r="A12" s="17" t="s">
        <v>6</v>
      </c>
      <c r="B12" s="25" t="s">
        <v>58</v>
      </c>
      <c r="C12" s="68">
        <v>40</v>
      </c>
      <c r="D12" s="33">
        <f>'Inschrijfstaat '!$B$16</f>
        <v>0</v>
      </c>
      <c r="E12" s="32">
        <f t="shared" ref="E12:E13" si="6">C12*D12</f>
        <v>0</v>
      </c>
      <c r="F12" s="31">
        <v>3</v>
      </c>
      <c r="G12" s="41">
        <f t="shared" ref="G12:G13" si="7">E12*F12</f>
        <v>0</v>
      </c>
    </row>
    <row r="13" spans="1:7">
      <c r="A13" s="17" t="s">
        <v>6</v>
      </c>
      <c r="B13" s="25" t="s">
        <v>59</v>
      </c>
      <c r="C13" s="68">
        <v>40</v>
      </c>
      <c r="D13" s="33">
        <f>'Inschrijfstaat '!$B$17</f>
        <v>0</v>
      </c>
      <c r="E13" s="32">
        <f t="shared" si="6"/>
        <v>0</v>
      </c>
      <c r="F13" s="31">
        <v>2</v>
      </c>
      <c r="G13" s="41">
        <f t="shared" si="7"/>
        <v>0</v>
      </c>
    </row>
    <row r="14" spans="1:7">
      <c r="A14" s="17" t="s">
        <v>6</v>
      </c>
      <c r="B14" s="25" t="s">
        <v>15</v>
      </c>
      <c r="C14" s="68">
        <v>0</v>
      </c>
      <c r="D14" s="33">
        <f>'Inschrijfstaat '!$B$18</f>
        <v>0</v>
      </c>
      <c r="E14" s="32">
        <f t="shared" si="4"/>
        <v>0</v>
      </c>
      <c r="F14" s="31">
        <v>0</v>
      </c>
      <c r="G14" s="41">
        <f t="shared" si="5"/>
        <v>0</v>
      </c>
    </row>
    <row r="15" spans="1:7" s="42" customFormat="1" ht="15" thickBot="1">
      <c r="A15" s="51"/>
      <c r="B15" s="52" t="s">
        <v>55</v>
      </c>
      <c r="C15" s="69"/>
      <c r="D15" s="53"/>
      <c r="E15" s="54">
        <f>SUM(E10:E14)</f>
        <v>0</v>
      </c>
      <c r="F15" s="55"/>
      <c r="G15" s="56">
        <f>SUM(G10:G14)</f>
        <v>0</v>
      </c>
    </row>
    <row r="16" spans="1:7">
      <c r="A16" s="58" t="s">
        <v>7</v>
      </c>
      <c r="B16" s="35" t="s">
        <v>13</v>
      </c>
      <c r="C16" s="67">
        <v>140</v>
      </c>
      <c r="D16" s="36">
        <f>'Inschrijfstaat '!$B$16</f>
        <v>0</v>
      </c>
      <c r="E16" s="37">
        <f>C16*D16</f>
        <v>0</v>
      </c>
      <c r="F16" s="38">
        <v>3</v>
      </c>
      <c r="G16" s="39">
        <f>E16*F16</f>
        <v>0</v>
      </c>
    </row>
    <row r="17" spans="1:7">
      <c r="A17" s="17" t="s">
        <v>7</v>
      </c>
      <c r="B17" s="25" t="s">
        <v>14</v>
      </c>
      <c r="C17" s="68">
        <v>140</v>
      </c>
      <c r="D17" s="33">
        <f>'Inschrijfstaat '!$B$17</f>
        <v>0</v>
      </c>
      <c r="E17" s="32">
        <f t="shared" ref="E17:E18" si="8">C17*D17</f>
        <v>0</v>
      </c>
      <c r="F17" s="31">
        <v>2</v>
      </c>
      <c r="G17" s="41">
        <f t="shared" ref="G17:G18" si="9">E17*F17</f>
        <v>0</v>
      </c>
    </row>
    <row r="18" spans="1:7">
      <c r="A18" s="17" t="s">
        <v>7</v>
      </c>
      <c r="B18" s="25" t="s">
        <v>15</v>
      </c>
      <c r="C18" s="68">
        <v>29</v>
      </c>
      <c r="D18" s="33">
        <f>'Inschrijfstaat '!$B$18</f>
        <v>0</v>
      </c>
      <c r="E18" s="32">
        <f t="shared" si="8"/>
        <v>0</v>
      </c>
      <c r="F18" s="31">
        <v>2</v>
      </c>
      <c r="G18" s="41">
        <f t="shared" si="9"/>
        <v>0</v>
      </c>
    </row>
    <row r="19" spans="1:7" s="42" customFormat="1" ht="15" thickBot="1">
      <c r="A19" s="51"/>
      <c r="B19" s="52" t="s">
        <v>55</v>
      </c>
      <c r="C19" s="69"/>
      <c r="D19" s="53"/>
      <c r="E19" s="54">
        <f>SUM(E16:E18)</f>
        <v>0</v>
      </c>
      <c r="F19" s="55"/>
      <c r="G19" s="56">
        <f>SUM(G16:G18)</f>
        <v>0</v>
      </c>
    </row>
    <row r="20" spans="1:7">
      <c r="A20" s="58" t="s">
        <v>8</v>
      </c>
      <c r="B20" s="35" t="s">
        <v>13</v>
      </c>
      <c r="C20" s="67">
        <v>100</v>
      </c>
      <c r="D20" s="36">
        <f>'Inschrijfstaat '!$B$16</f>
        <v>0</v>
      </c>
      <c r="E20" s="37">
        <f>C20*D20</f>
        <v>0</v>
      </c>
      <c r="F20" s="38">
        <v>3</v>
      </c>
      <c r="G20" s="39">
        <f>E20*F20</f>
        <v>0</v>
      </c>
    </row>
    <row r="21" spans="1:7">
      <c r="A21" s="17" t="s">
        <v>8</v>
      </c>
      <c r="B21" s="25" t="s">
        <v>14</v>
      </c>
      <c r="C21" s="68">
        <v>100</v>
      </c>
      <c r="D21" s="33">
        <f>'Inschrijfstaat '!$B$17</f>
        <v>0</v>
      </c>
      <c r="E21" s="32">
        <f t="shared" ref="E21:E22" si="10">C21*D21</f>
        <v>0</v>
      </c>
      <c r="F21" s="31">
        <v>2</v>
      </c>
      <c r="G21" s="41">
        <f t="shared" ref="G21:G22" si="11">E21*F21</f>
        <v>0</v>
      </c>
    </row>
    <row r="22" spans="1:7">
      <c r="A22" s="17" t="s">
        <v>8</v>
      </c>
      <c r="B22" s="25" t="s">
        <v>15</v>
      </c>
      <c r="C22" s="68">
        <v>0</v>
      </c>
      <c r="D22" s="33">
        <f>'Inschrijfstaat '!$B$18</f>
        <v>0</v>
      </c>
      <c r="E22" s="32">
        <f t="shared" si="10"/>
        <v>0</v>
      </c>
      <c r="F22" s="31">
        <v>0</v>
      </c>
      <c r="G22" s="41">
        <f t="shared" si="11"/>
        <v>0</v>
      </c>
    </row>
    <row r="23" spans="1:7" s="42" customFormat="1" ht="15" thickBot="1">
      <c r="A23" s="51"/>
      <c r="B23" s="52" t="s">
        <v>55</v>
      </c>
      <c r="C23" s="69"/>
      <c r="D23" s="53"/>
      <c r="E23" s="54">
        <f>SUM(E20:E22)</f>
        <v>0</v>
      </c>
      <c r="F23" s="55"/>
      <c r="G23" s="56">
        <f>SUM(G20:G22)</f>
        <v>0</v>
      </c>
    </row>
    <row r="24" spans="1:7">
      <c r="A24" s="58" t="s">
        <v>9</v>
      </c>
      <c r="B24" s="35" t="s">
        <v>13</v>
      </c>
      <c r="C24" s="67">
        <v>15</v>
      </c>
      <c r="D24" s="36">
        <f>'Inschrijfstaat '!$B$16</f>
        <v>0</v>
      </c>
      <c r="E24" s="37">
        <f>C24*D24</f>
        <v>0</v>
      </c>
      <c r="F24" s="38">
        <v>3</v>
      </c>
      <c r="G24" s="39">
        <f>E24*F24</f>
        <v>0</v>
      </c>
    </row>
    <row r="25" spans="1:7">
      <c r="A25" s="17" t="s">
        <v>9</v>
      </c>
      <c r="B25" s="25" t="s">
        <v>14</v>
      </c>
      <c r="C25" s="68">
        <v>20</v>
      </c>
      <c r="D25" s="33">
        <f>'Inschrijfstaat '!$B$17</f>
        <v>0</v>
      </c>
      <c r="E25" s="32">
        <f t="shared" ref="E25:E26" si="12">C25*D25</f>
        <v>0</v>
      </c>
      <c r="F25" s="31">
        <v>2</v>
      </c>
      <c r="G25" s="41">
        <f t="shared" ref="G25:G26" si="13">E25*F25</f>
        <v>0</v>
      </c>
    </row>
    <row r="26" spans="1:7">
      <c r="A26" s="17" t="s">
        <v>9</v>
      </c>
      <c r="B26" s="25" t="s">
        <v>15</v>
      </c>
      <c r="C26" s="68">
        <v>0</v>
      </c>
      <c r="D26" s="33">
        <f>'Inschrijfstaat '!$B$18</f>
        <v>0</v>
      </c>
      <c r="E26" s="32">
        <f t="shared" si="12"/>
        <v>0</v>
      </c>
      <c r="F26" s="31">
        <v>0</v>
      </c>
      <c r="G26" s="41">
        <f t="shared" si="13"/>
        <v>0</v>
      </c>
    </row>
    <row r="27" spans="1:7" s="42" customFormat="1" ht="15" thickBot="1">
      <c r="A27" s="51"/>
      <c r="B27" s="52" t="s">
        <v>55</v>
      </c>
      <c r="C27" s="69"/>
      <c r="D27" s="53"/>
      <c r="E27" s="54">
        <f>SUM(E24:E26)</f>
        <v>0</v>
      </c>
      <c r="F27" s="55"/>
      <c r="G27" s="56">
        <f>SUM(G24:G26)</f>
        <v>0</v>
      </c>
    </row>
    <row r="28" spans="1:7" ht="15" thickBot="1">
      <c r="A28" s="47" t="s">
        <v>60</v>
      </c>
      <c r="B28" s="48"/>
      <c r="C28" s="48"/>
      <c r="D28" s="48"/>
      <c r="E28" s="49">
        <f>SUM(E3:E27)/2</f>
        <v>0</v>
      </c>
      <c r="F28" s="48"/>
      <c r="G28" s="50">
        <f>SUM(G3:G27)/2</f>
        <v>0</v>
      </c>
    </row>
    <row r="30" spans="1:7">
      <c r="A30" s="72" t="s">
        <v>61</v>
      </c>
    </row>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BF7D2-E531-46E6-8958-57CC9DA3ADF7}">
  <dimension ref="A1:C22"/>
  <sheetViews>
    <sheetView workbookViewId="0">
      <selection activeCell="E15" sqref="E15"/>
    </sheetView>
  </sheetViews>
  <sheetFormatPr defaultRowHeight="14.45"/>
  <cols>
    <col min="1" max="1" width="89.7109375" customWidth="1"/>
    <col min="2" max="2" width="10.5703125" customWidth="1"/>
    <col min="3" max="3" width="10.140625" customWidth="1"/>
  </cols>
  <sheetData>
    <row r="1" spans="1:3" ht="28.9">
      <c r="A1" s="66" t="s">
        <v>62</v>
      </c>
      <c r="B1" s="66" t="s">
        <v>63</v>
      </c>
      <c r="C1" s="66" t="s">
        <v>64</v>
      </c>
    </row>
    <row r="2" spans="1:3" ht="20.25" customHeight="1">
      <c r="A2" s="63" t="s">
        <v>5</v>
      </c>
      <c r="B2" s="65"/>
      <c r="C2" s="65"/>
    </row>
    <row r="3" spans="1:3" ht="20.25" customHeight="1">
      <c r="A3" s="60" t="s">
        <v>65</v>
      </c>
      <c r="B3" s="61">
        <v>2</v>
      </c>
      <c r="C3" s="61">
        <v>200</v>
      </c>
    </row>
    <row r="4" spans="1:3" ht="20.25" customHeight="1">
      <c r="A4" s="60" t="s">
        <v>66</v>
      </c>
      <c r="B4" s="61">
        <v>6</v>
      </c>
      <c r="C4" s="61">
        <v>325</v>
      </c>
    </row>
    <row r="5" spans="1:3" ht="20.25" customHeight="1">
      <c r="A5" s="60" t="s">
        <v>67</v>
      </c>
      <c r="B5" s="61">
        <v>2</v>
      </c>
      <c r="C5" s="61">
        <v>200</v>
      </c>
    </row>
    <row r="6" spans="1:3" ht="20.25" customHeight="1">
      <c r="A6" s="60" t="s">
        <v>68</v>
      </c>
      <c r="B6" s="61">
        <v>2</v>
      </c>
      <c r="C6" s="61">
        <v>20</v>
      </c>
    </row>
    <row r="7" spans="1:3" ht="20.25" customHeight="1">
      <c r="A7" s="63" t="s">
        <v>69</v>
      </c>
      <c r="B7" s="64"/>
      <c r="C7" s="64"/>
    </row>
    <row r="8" spans="1:3" ht="20.25" customHeight="1">
      <c r="A8" s="60" t="s">
        <v>70</v>
      </c>
      <c r="B8" s="61">
        <v>6</v>
      </c>
      <c r="C8" s="61">
        <v>200</v>
      </c>
    </row>
    <row r="9" spans="1:3" ht="20.25" customHeight="1">
      <c r="A9" s="60" t="s">
        <v>71</v>
      </c>
      <c r="B9" s="61">
        <v>2</v>
      </c>
      <c r="C9" s="61">
        <v>40</v>
      </c>
    </row>
    <row r="10" spans="1:3" ht="20.25" customHeight="1">
      <c r="A10" s="60" t="s">
        <v>58</v>
      </c>
      <c r="B10" s="61">
        <v>3</v>
      </c>
      <c r="C10" s="61">
        <v>40</v>
      </c>
    </row>
    <row r="11" spans="1:3" ht="20.25" customHeight="1">
      <c r="A11" s="60" t="s">
        <v>59</v>
      </c>
      <c r="B11" s="61">
        <v>2</v>
      </c>
      <c r="C11" s="61">
        <v>40</v>
      </c>
    </row>
    <row r="12" spans="1:3" ht="20.25" customHeight="1">
      <c r="A12" s="63" t="s">
        <v>72</v>
      </c>
      <c r="B12" s="64"/>
      <c r="C12" s="64"/>
    </row>
    <row r="13" spans="1:3" ht="20.25" customHeight="1">
      <c r="A13" s="60" t="s">
        <v>73</v>
      </c>
      <c r="B13" s="61">
        <v>3</v>
      </c>
      <c r="C13" s="61">
        <v>140</v>
      </c>
    </row>
    <row r="14" spans="1:3" ht="20.25" customHeight="1">
      <c r="A14" s="60" t="s">
        <v>74</v>
      </c>
      <c r="B14" s="61">
        <v>2</v>
      </c>
      <c r="C14" s="61">
        <v>140</v>
      </c>
    </row>
    <row r="15" spans="1:3" ht="20.25" customHeight="1">
      <c r="A15" s="62" t="s">
        <v>75</v>
      </c>
      <c r="B15" s="61">
        <v>2</v>
      </c>
      <c r="C15" s="61">
        <v>29</v>
      </c>
    </row>
    <row r="16" spans="1:3" ht="20.25" customHeight="1">
      <c r="A16" s="63" t="s">
        <v>8</v>
      </c>
      <c r="B16" s="64"/>
      <c r="C16" s="64"/>
    </row>
    <row r="17" spans="1:3" ht="20.25" customHeight="1">
      <c r="A17" s="60" t="s">
        <v>76</v>
      </c>
      <c r="B17" s="61">
        <v>3</v>
      </c>
      <c r="C17" s="61">
        <v>100</v>
      </c>
    </row>
    <row r="18" spans="1:3" ht="20.25" customHeight="1">
      <c r="A18" s="60" t="s">
        <v>77</v>
      </c>
      <c r="B18" s="61">
        <v>2</v>
      </c>
      <c r="C18" s="61">
        <v>100</v>
      </c>
    </row>
    <row r="19" spans="1:3" ht="20.25" customHeight="1">
      <c r="A19" s="63" t="s">
        <v>78</v>
      </c>
      <c r="B19" s="64"/>
      <c r="C19" s="64"/>
    </row>
    <row r="20" spans="1:3" ht="20.25" customHeight="1">
      <c r="A20" s="60" t="s">
        <v>73</v>
      </c>
      <c r="B20" s="61">
        <v>3</v>
      </c>
      <c r="C20" s="61">
        <v>15</v>
      </c>
    </row>
    <row r="21" spans="1:3" ht="20.25" customHeight="1">
      <c r="A21" s="60" t="s">
        <v>79</v>
      </c>
      <c r="B21" s="61">
        <v>2</v>
      </c>
      <c r="C21" s="61">
        <v>20</v>
      </c>
    </row>
    <row r="22" spans="1:3">
      <c r="A22" s="5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8D01F26454B43956A2D8839F9FF1C" ma:contentTypeVersion="10" ma:contentTypeDescription="Een nieuw document maken." ma:contentTypeScope="" ma:versionID="b6ceb5d26e190325312259a832d7da58">
  <xsd:schema xmlns:xsd="http://www.w3.org/2001/XMLSchema" xmlns:xs="http://www.w3.org/2001/XMLSchema" xmlns:p="http://schemas.microsoft.com/office/2006/metadata/properties" xmlns:ns2="f4140218-f172-4e8b-a984-8fe843b48600" xmlns:ns3="e2f207d5-190e-48e0-87fc-3a5a9d397a7a" targetNamespace="http://schemas.microsoft.com/office/2006/metadata/properties" ma:root="true" ma:fieldsID="25af743ad3f65a4765593d6ed7edb70e" ns2:_="" ns3:_="">
    <xsd:import namespace="f4140218-f172-4e8b-a984-8fe843b48600"/>
    <xsd:import namespace="e2f207d5-190e-48e0-87fc-3a5a9d397a7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140218-f172-4e8b-a984-8fe843b48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f207d5-190e-48e0-87fc-3a5a9d397a7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29bcdc6-ee8a-45d9-babb-319dd3d9b5f0}" ma:internalName="TaxCatchAll" ma:showField="CatchAllData" ma:web="e2f207d5-190e-48e0-87fc-3a5a9d397a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4140218-f172-4e8b-a984-8fe843b48600">
      <Terms xmlns="http://schemas.microsoft.com/office/infopath/2007/PartnerControls"/>
    </lcf76f155ced4ddcb4097134ff3c332f>
    <TaxCatchAll xmlns="e2f207d5-190e-48e0-87fc-3a5a9d397a7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BB93CC-729F-4022-B23C-3A4406C90881}"/>
</file>

<file path=customXml/itemProps2.xml><?xml version="1.0" encoding="utf-8"?>
<ds:datastoreItem xmlns:ds="http://schemas.openxmlformats.org/officeDocument/2006/customXml" ds:itemID="{F9486F14-7EA4-402C-8FD5-FACCCD17EB6B}"/>
</file>

<file path=customXml/itemProps3.xml><?xml version="1.0" encoding="utf-8"?>
<ds:datastoreItem xmlns:ds="http://schemas.openxmlformats.org/officeDocument/2006/customXml" ds:itemID="{7544CD2B-A27C-444B-9A0D-F55BAD2892D0}"/>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Servicecentrum Drechtsteden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Peea, BS</dc:creator>
  <cp:keywords/>
  <dc:description/>
  <cp:lastModifiedBy>Waard, K de (Kayleigh)</cp:lastModifiedBy>
  <cp:revision/>
  <dcterms:created xsi:type="dcterms:W3CDTF">2017-05-15T17:50:00Z</dcterms:created>
  <dcterms:modified xsi:type="dcterms:W3CDTF">2026-02-03T12:58:42Z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0x010100FBC8D01F26454B43956A2D8839F9FF1C</vt:lpwstr>
  </property>
  <property fmtid="{D5CDD505-2E9C-101B-9397-08002B2CF9AE}" pid="3" name="Order">
    <vt:r8>100</vt:r8>
  </property>
  <property fmtid="{D5CDD505-2E9C-101B-9397-08002B2CF9AE}" pid="4" name="MediaServiceImageTags">
    <vt:lpwstr/>
  </property>
</Properties>
</file>