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8553 EUOA Ondersteuning Evenementen/003 Nota van Inlichtingen/Te publiceren 2e nota/"/>
    </mc:Choice>
  </mc:AlternateContent>
  <xr:revisionPtr revIDLastSave="824" documentId="13_ncr:1_{B339BA2B-45B8-4389-853B-49DDC0315B79}" xr6:coauthVersionLast="47" xr6:coauthVersionMax="47" xr10:uidLastSave="{009647EB-D93D-41EF-99EB-97DF33033CD3}"/>
  <bookViews>
    <workbookView xWindow="-28920" yWindow="-120" windowWidth="29040" windowHeight="15720" activeTab="1" xr2:uid="{00000000-000D-0000-FFFF-FFFF00000000}"/>
  </bookViews>
  <sheets>
    <sheet name="Inleiding" sheetId="3" r:id="rId1"/>
    <sheet name="Prijsopga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4" i="2"/>
  <c r="G15" i="2"/>
  <c r="G16" i="2"/>
  <c r="G17" i="2"/>
  <c r="G18" i="2"/>
  <c r="G19" i="2"/>
  <c r="G12" i="2"/>
  <c r="G20" i="2"/>
  <c r="C13" i="2"/>
  <c r="C12" i="2"/>
  <c r="G24" i="2"/>
  <c r="G34" i="2"/>
  <c r="G53" i="2"/>
  <c r="G39" i="2"/>
  <c r="G40" i="2"/>
  <c r="G31" i="2"/>
  <c r="G32" i="2"/>
  <c r="G27" i="2"/>
  <c r="G28" i="2"/>
  <c r="G25" i="2"/>
  <c r="G54" i="2"/>
  <c r="G35" i="2"/>
  <c r="G36" i="2"/>
  <c r="G37" i="2"/>
  <c r="G29" i="2"/>
  <c r="G33" i="2"/>
  <c r="G26" i="2"/>
  <c r="G30" i="2"/>
  <c r="G38" i="2"/>
  <c r="G42" i="2"/>
  <c r="G49" i="2" l="1"/>
  <c r="G41" i="2"/>
  <c r="G48" i="2"/>
  <c r="G47" i="2"/>
  <c r="G46" i="2"/>
  <c r="G45" i="2"/>
  <c r="G44" i="2"/>
  <c r="G43" i="2"/>
  <c r="G23" i="2"/>
  <c r="G50" i="2" l="1"/>
  <c r="D19" i="2"/>
  <c r="D18" i="2"/>
  <c r="D17" i="2"/>
  <c r="D14" i="2"/>
  <c r="G55" i="2"/>
</calcChain>
</file>

<file path=xl/sharedStrings.xml><?xml version="1.0" encoding="utf-8"?>
<sst xmlns="http://schemas.openxmlformats.org/spreadsheetml/2006/main" count="103" uniqueCount="71">
  <si>
    <t>BIJLAGE 5 Prijzenblad</t>
  </si>
  <si>
    <t>U dient alle gele velden in te vullen.</t>
  </si>
  <si>
    <t>Let op: de opgevoerde aantallen zijn fictieve cijfers. De gemeente heeft geen afnameverplichting en geeft geen omzetgarantie*</t>
  </si>
  <si>
    <t>Inschrijver:</t>
  </si>
  <si>
    <t>Toeslagfactor loonbestanddeel</t>
  </si>
  <si>
    <t xml:space="preserve">Toeslag loondeel overuren op zon- en feestdagen </t>
  </si>
  <si>
    <t>wordt toegepast bij de berekening van de Prijs dienstverlening (zie hieronder)</t>
  </si>
  <si>
    <t xml:space="preserve">Toeslag loondeel overuren op werkdagen vanaf 18:00 uur tot 6:00 uur en op zaterdagen. </t>
  </si>
  <si>
    <t xml:space="preserve">Prijs dienstverlening (inclusief alle kosten all-in tarief) </t>
  </si>
  <si>
    <t>Prijs per eenheid totaal</t>
  </si>
  <si>
    <t>aantal uren totaal</t>
  </si>
  <si>
    <t>Reguliere uren</t>
  </si>
  <si>
    <t>waarvan aantal overuren (avond en zaterdag)</t>
  </si>
  <si>
    <t>waarvan aantal uren zondag en feestdag</t>
  </si>
  <si>
    <t>Subtotalen (excl. BTW )</t>
  </si>
  <si>
    <t xml:space="preserve">Prijs per uur projectmanager </t>
  </si>
  <si>
    <t>Prijs per uur personeel voor diverse werkzaamheden benoemd bij eis 27 in het PvE. (inzet minimaal 1 uur)</t>
  </si>
  <si>
    <t>Prijs per uur personeel inclusief bladblazer.(inzet minimaal 2 uur)</t>
  </si>
  <si>
    <t>Prijs per uur voor een veegmachine incl chauffeur. (inzet minimaal 3 uur)</t>
  </si>
  <si>
    <t>Prijs per uur voor een vrachtwagen met kraan (knijper) met bak van minimaal 12 m3, incl. chauffeur. (inzet minimaal 3 uur)</t>
  </si>
  <si>
    <t>Prijs per uur voor transport voertuig t.b.v. materialen/afval, incl. chauffeur. (inzet minimaal 1 uur)</t>
  </si>
  <si>
    <t>Subtotaal dienstverlening</t>
  </si>
  <si>
    <t>Prijs materiaal (inclusief het plaatsen, gebruik (huur) en verwijderen per aangegeven eenheid)</t>
  </si>
  <si>
    <t>aantal eenheden</t>
  </si>
  <si>
    <t>eenheid</t>
  </si>
  <si>
    <t>Prijs per stuk per dag voor huur en gebruik dranghekken (tot 25 stuks)</t>
  </si>
  <si>
    <t>dag</t>
  </si>
  <si>
    <t xml:space="preserve">      -  Staffelprijs per stuk per dag (tvanaf 25 stuks tot 100 stuks)</t>
  </si>
  <si>
    <t xml:space="preserve">      -  Staffelprijs per stuk per dag (vanaf 100 stuks)</t>
  </si>
  <si>
    <t>Prijs per stuk per dag voor huur bouwhekken ca 2m hoogte (tot 25 stuks)</t>
  </si>
  <si>
    <t xml:space="preserve">      -  Staffelprijs per stuk per dag (vanaf 25 stuks tot 100 stuks)</t>
  </si>
  <si>
    <t>Prijs per stuk per dag voor huur scharnier en wiel t.b.v. bouwhek</t>
  </si>
  <si>
    <t>Prijs per stuk per dag voor huur blinderingsschermen ca 2 m hoogte (tot 25 stuks)</t>
  </si>
  <si>
    <t xml:space="preserve">Prijs per stuk per dag voor bouwlamp </t>
  </si>
  <si>
    <t>Safety barriers rood/wit per stuk</t>
  </si>
  <si>
    <t>Prijs per stuk per dag voor minicontainer (140 liter)</t>
  </si>
  <si>
    <t xml:space="preserve">Prijs per stuk per dag voor vlaggenmast </t>
  </si>
  <si>
    <t>Prijs per stuk per dag voor ballastblok t.b.v. vlaggenmast</t>
  </si>
  <si>
    <t>Prijs per stuk per dag voor Verkeerskegel h=750mm Retroflecterend klasse III  (tot 10 stuks)</t>
  </si>
  <si>
    <t xml:space="preserve">      -  Staffelprijs per stuk per dag (vanaf 10 stuks tot 25 stuks)</t>
  </si>
  <si>
    <t xml:space="preserve">      -  Staffelprijs per stuk per dag (vanaf 25 stuks)</t>
  </si>
  <si>
    <t xml:space="preserve">Prijs per stuk per dag voor huur en gebruik afzethek rood-wit geblokt klasse II retro reflecterend 2,5 m1 met voeten </t>
  </si>
  <si>
    <t xml:space="preserve">Prijs per stuk per dag voor inhuur mobiele verkeers regel installatie </t>
  </si>
  <si>
    <t>Prijs per stuk per dag voor huur en gebruik tekst borden 800 x 1200 mm  (Inclusief beplakken)</t>
  </si>
  <si>
    <t>Prijs per stuk per dag voor huur en gebruik tekst borden 1000 x 1500 mm (Inclusief beplakken)</t>
  </si>
  <si>
    <t>Prijs per stuk per dag voor huur en gebruik tekst borden 600 x 800 mm (Inclusief beplakken)</t>
  </si>
  <si>
    <t>Prijs per stuk per dag voor huur en gebruik tekst borden 400 x 600 mm (Inclusief beplakken)</t>
  </si>
  <si>
    <t xml:space="preserve">Prijs per stuk per dag voor huur en gebruik R.V.V. bord </t>
  </si>
  <si>
    <t xml:space="preserve">Prijs per stuk per dag voor huur en gebruik omleidingspijl </t>
  </si>
  <si>
    <t xml:space="preserve">Prijs per stuk per dag voor huur en gebruik dubbelzijdige baakschilden klasse II conform CROW richtlijnen met voet </t>
  </si>
  <si>
    <t>Subtotaal materiaal</t>
  </si>
  <si>
    <t>Prijs per stuk aanpassen verkeersplan</t>
  </si>
  <si>
    <t>stuks</t>
  </si>
  <si>
    <t xml:space="preserve">Prijs per stuk verkeersplan t.b.v. evenement </t>
  </si>
  <si>
    <t>Inschrijfprijs totaal</t>
  </si>
  <si>
    <t>Getekend voor akkoord:</t>
  </si>
  <si>
    <t>Naam Inschrijver</t>
  </si>
  <si>
    <t>Naam tekenbevoegde</t>
  </si>
  <si>
    <t>Datum</t>
  </si>
  <si>
    <t>Handtekening</t>
  </si>
  <si>
    <t>Bijlage 5 Prijsopgave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</si>
  <si>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</si>
  <si>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</si>
  <si>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</si>
  <si>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</si>
  <si>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</si>
  <si>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</si>
  <si>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</si>
  <si>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slechts indicaties en leiden nimmer tot een afnameverplichting.</t>
  </si>
  <si>
    <t xml:space="preserve">Prijs per uur voor verkeersregelaar - (inzet minimaal 6 uur, avond 23:00 – 06:00 uur) </t>
  </si>
  <si>
    <t>Prijs per uur voor verkeersregelaar - (inzet minimaal 4 uur, 06:00 tot 23:00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</si>
</sst>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rgb="FF0070C0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44" fontId="5" fillId="5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64" fontId="5" fillId="5" borderId="3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 wrapText="1"/>
    </xf>
    <xf numFmtId="44" fontId="5" fillId="6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6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3" fillId="0" borderId="0" xfId="0" applyFont="1"/>
    <xf numFmtId="0" fontId="11" fillId="0" borderId="0" xfId="0" applyFont="1"/>
    <xf numFmtId="0" fontId="16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43" fontId="4" fillId="2" borderId="8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7" borderId="13" xfId="0" applyFont="1" applyFill="1" applyBorder="1" applyAlignment="1">
      <alignment vertical="center" wrapText="1"/>
    </xf>
    <xf numFmtId="0" fontId="19" fillId="8" borderId="13" xfId="0" applyFont="1" applyFill="1" applyBorder="1" applyAlignment="1">
      <alignment vertical="center" wrapText="1"/>
    </xf>
    <xf numFmtId="0" fontId="19" fillId="8" borderId="1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7" fillId="3" borderId="14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44" fontId="3" fillId="3" borderId="16" xfId="0" applyNumberFormat="1" applyFont="1" applyFill="1" applyBorder="1" applyAlignment="1" applyProtection="1">
      <alignment vertical="center" wrapText="1"/>
      <protection locked="0"/>
    </xf>
    <xf numFmtId="44" fontId="3" fillId="3" borderId="19" xfId="0" applyNumberFormat="1" applyFont="1" applyFill="1" applyBorder="1" applyAlignment="1" applyProtection="1">
      <alignment vertical="center" wrapText="1"/>
      <protection locked="0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4" fontId="4" fillId="3" borderId="28" xfId="1" applyFont="1" applyFill="1" applyBorder="1" applyAlignment="1" applyProtection="1">
      <alignment vertical="center" wrapText="1"/>
      <protection locked="0"/>
    </xf>
    <xf numFmtId="9" fontId="4" fillId="4" borderId="29" xfId="0" applyNumberFormat="1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4" fillId="0" borderId="24" xfId="0" applyFont="1" applyBorder="1"/>
    <xf numFmtId="0" fontId="15" fillId="3" borderId="30" xfId="0" applyFont="1" applyFill="1" applyBorder="1" applyProtection="1">
      <protection locked="0"/>
    </xf>
    <xf numFmtId="0" fontId="5" fillId="0" borderId="5" xfId="0" applyFont="1" applyBorder="1" applyAlignment="1">
      <alignment vertical="center" wrapText="1"/>
    </xf>
    <xf numFmtId="4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4" fontId="3" fillId="3" borderId="32" xfId="0" applyNumberFormat="1" applyFont="1" applyFill="1" applyBorder="1" applyAlignment="1" applyProtection="1">
      <alignment vertical="center" wrapText="1"/>
      <protection locked="0"/>
    </xf>
    <xf numFmtId="0" fontId="3" fillId="0" borderId="3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44" fontId="4" fillId="4" borderId="0" xfId="0" applyNumberFormat="1" applyFont="1" applyFill="1" applyAlignment="1" applyProtection="1">
      <alignment vertical="center" wrapText="1"/>
      <protection locked="0"/>
    </xf>
    <xf numFmtId="0" fontId="4" fillId="0" borderId="17" xfId="0" applyFont="1" applyBorder="1" applyAlignment="1">
      <alignment vertical="center" wrapText="1"/>
    </xf>
    <xf numFmtId="164" fontId="5" fillId="0" borderId="28" xfId="0" applyNumberFormat="1" applyFont="1" applyBorder="1" applyAlignment="1">
      <alignment vertical="center" wrapText="1"/>
    </xf>
    <xf numFmtId="164" fontId="5" fillId="0" borderId="35" xfId="0" applyNumberFormat="1" applyFont="1" applyBorder="1" applyAlignment="1">
      <alignment vertical="center" wrapText="1"/>
    </xf>
    <xf numFmtId="164" fontId="5" fillId="0" borderId="36" xfId="0" applyNumberFormat="1" applyFont="1" applyBorder="1" applyAlignment="1">
      <alignment vertical="center" wrapText="1"/>
    </xf>
    <xf numFmtId="164" fontId="5" fillId="0" borderId="26" xfId="0" applyNumberFormat="1" applyFont="1" applyBorder="1" applyAlignment="1">
      <alignment vertical="center" wrapText="1"/>
    </xf>
    <xf numFmtId="164" fontId="5" fillId="0" borderId="37" xfId="0" applyNumberFormat="1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164" fontId="5" fillId="0" borderId="25" xfId="0" applyNumberFormat="1" applyFont="1" applyBorder="1" applyAlignment="1">
      <alignment vertical="center" wrapText="1"/>
    </xf>
    <xf numFmtId="44" fontId="4" fillId="0" borderId="0" xfId="0" applyNumberFormat="1" applyFont="1" applyAlignment="1" applyProtection="1">
      <alignment vertical="center" wrapText="1"/>
      <protection locked="0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0" applyFont="1"/>
    <xf numFmtId="0" fontId="17" fillId="0" borderId="0" xfId="0" applyFont="1" applyAlignment="1">
      <alignment horizontal="left" vertical="top"/>
    </xf>
    <xf numFmtId="0" fontId="24" fillId="0" borderId="0" xfId="0" applyFont="1"/>
    <xf numFmtId="3" fontId="24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3" fillId="0" borderId="43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4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vertical="center" wrapText="1"/>
    </xf>
    <xf numFmtId="44" fontId="4" fillId="3" borderId="33" xfId="1" applyFont="1" applyFill="1" applyBorder="1" applyAlignment="1" applyProtection="1">
      <alignment vertical="center" wrapText="1"/>
      <protection locked="0"/>
    </xf>
    <xf numFmtId="9" fontId="4" fillId="4" borderId="0" xfId="0" applyNumberFormat="1" applyFont="1" applyFill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 wrapText="1"/>
    </xf>
    <xf numFmtId="44" fontId="5" fillId="0" borderId="26" xfId="0" applyNumberFormat="1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44" fontId="3" fillId="3" borderId="49" xfId="0" applyNumberFormat="1" applyFont="1" applyFill="1" applyBorder="1" applyAlignment="1" applyProtection="1">
      <alignment vertical="center" wrapText="1"/>
      <protection locked="0"/>
    </xf>
    <xf numFmtId="0" fontId="3" fillId="0" borderId="49" xfId="0" applyFont="1" applyBorder="1" applyAlignment="1">
      <alignment horizontal="center" vertical="center" wrapText="1"/>
    </xf>
    <xf numFmtId="44" fontId="5" fillId="0" borderId="50" xfId="0" applyNumberFormat="1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1933-AAFD-4C48-A3A1-512EEB79FA54}">
  <dimension ref="A1:Q15"/>
  <sheetViews>
    <sheetView showGridLines="0" workbookViewId="0">
      <selection activeCell="A15" sqref="A15"/>
    </sheetView>
  </sheetViews>
  <sheetFormatPr defaultRowHeight="15" x14ac:dyDescent="0.25"/>
  <sheetData>
    <row r="1" spans="1:17" ht="15.75" x14ac:dyDescent="0.25">
      <c r="A1" s="91" t="s">
        <v>60</v>
      </c>
    </row>
    <row r="2" spans="1:17" ht="15.75" x14ac:dyDescent="0.25">
      <c r="A2" s="91"/>
    </row>
    <row r="3" spans="1:17" ht="15.75" x14ac:dyDescent="0.25">
      <c r="A3" s="91" t="s">
        <v>61</v>
      </c>
    </row>
    <row r="4" spans="1:17" x14ac:dyDescent="0.25">
      <c r="A4" s="92"/>
    </row>
    <row r="5" spans="1:17" x14ac:dyDescent="0.25">
      <c r="A5" s="93" t="s">
        <v>62</v>
      </c>
      <c r="B5" s="94"/>
      <c r="C5" s="94"/>
      <c r="D5" s="95"/>
      <c r="E5" s="94"/>
      <c r="F5" s="94"/>
      <c r="G5" s="94"/>
      <c r="H5" s="94"/>
    </row>
    <row r="6" spans="1:17" x14ac:dyDescent="0.25">
      <c r="A6" s="96" t="s">
        <v>63</v>
      </c>
      <c r="B6" s="94"/>
      <c r="C6" s="94"/>
      <c r="D6" s="95"/>
      <c r="E6" s="94"/>
      <c r="F6" s="94"/>
      <c r="G6" s="94"/>
      <c r="H6" s="94"/>
    </row>
    <row r="7" spans="1:17" x14ac:dyDescent="0.25">
      <c r="A7" s="96"/>
      <c r="B7" s="94"/>
      <c r="C7" s="94"/>
      <c r="D7" s="95"/>
      <c r="E7" s="94"/>
      <c r="F7" s="94"/>
      <c r="G7" s="94"/>
      <c r="H7" s="94"/>
    </row>
    <row r="8" spans="1:17" x14ac:dyDescent="0.25">
      <c r="A8" s="97" t="s">
        <v>64</v>
      </c>
      <c r="B8" s="94"/>
      <c r="C8" s="94"/>
      <c r="D8" s="95"/>
      <c r="E8" s="94"/>
      <c r="F8" s="94"/>
      <c r="G8" s="94"/>
      <c r="H8" s="94"/>
    </row>
    <row r="9" spans="1:17" x14ac:dyDescent="0.25">
      <c r="A9" s="96" t="s">
        <v>65</v>
      </c>
      <c r="B9" s="94"/>
      <c r="C9" s="94"/>
      <c r="D9" s="95"/>
      <c r="E9" s="94"/>
      <c r="F9" s="94"/>
      <c r="G9" s="94"/>
      <c r="H9" s="94"/>
    </row>
    <row r="11" spans="1:17" x14ac:dyDescent="0.25">
      <c r="A11" s="96" t="s">
        <v>66</v>
      </c>
    </row>
    <row r="12" spans="1:17" x14ac:dyDescent="0.25">
      <c r="A12" s="96" t="s">
        <v>67</v>
      </c>
    </row>
    <row r="13" spans="1:17" x14ac:dyDescent="0.25">
      <c r="A13" s="96" t="s">
        <v>68</v>
      </c>
    </row>
    <row r="15" spans="1:17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42E8-D209-4C14-A72C-55A94599AFDB}">
  <dimension ref="A1:K66"/>
  <sheetViews>
    <sheetView tabSelected="1" zoomScale="110" zoomScaleNormal="110" zoomScalePageLayoutView="75" workbookViewId="0">
      <selection activeCell="G24" sqref="G24"/>
    </sheetView>
  </sheetViews>
  <sheetFormatPr defaultRowHeight="15" x14ac:dyDescent="0.25"/>
  <cols>
    <col min="1" max="1" width="91" style="2" customWidth="1"/>
    <col min="2" max="2" width="30.42578125" style="2" customWidth="1"/>
    <col min="3" max="3" width="9.140625" style="2"/>
    <col min="4" max="4" width="29.140625" style="2" bestFit="1" customWidth="1"/>
    <col min="5" max="5" width="12.5703125" style="2" bestFit="1" customWidth="1"/>
    <col min="6" max="6" width="11.140625" style="2" customWidth="1"/>
    <col min="7" max="7" width="21" style="2" customWidth="1"/>
    <col min="8" max="8" width="11.85546875" bestFit="1" customWidth="1"/>
  </cols>
  <sheetData>
    <row r="1" spans="1:11" ht="21" x14ac:dyDescent="0.35">
      <c r="A1" s="21" t="s">
        <v>0</v>
      </c>
      <c r="B1" s="1"/>
      <c r="C1" s="1"/>
      <c r="D1" s="13"/>
      <c r="E1" s="1"/>
      <c r="F1" s="1"/>
      <c r="G1" s="1"/>
    </row>
    <row r="2" spans="1:11" x14ac:dyDescent="0.25">
      <c r="A2" s="20" t="s">
        <v>1</v>
      </c>
      <c r="B2" s="1"/>
      <c r="C2" s="1"/>
      <c r="D2" s="1"/>
      <c r="E2" s="1"/>
      <c r="F2" s="1"/>
      <c r="G2" s="1"/>
    </row>
    <row r="3" spans="1:11" x14ac:dyDescent="0.25">
      <c r="A3" s="19" t="s">
        <v>2</v>
      </c>
    </row>
    <row r="5" spans="1:11" x14ac:dyDescent="0.25">
      <c r="A5" s="61" t="s">
        <v>3</v>
      </c>
    </row>
    <row r="6" spans="1:11" ht="18" x14ac:dyDescent="0.25">
      <c r="A6" s="62"/>
    </row>
    <row r="7" spans="1:11" ht="15.75" thickBot="1" x14ac:dyDescent="0.3">
      <c r="A7" s="22"/>
      <c r="B7" s="24"/>
      <c r="C7" s="23"/>
      <c r="E7" s="12"/>
      <c r="F7" s="5"/>
      <c r="G7" s="5"/>
    </row>
    <row r="8" spans="1:11" ht="15.75" thickBot="1" x14ac:dyDescent="0.3">
      <c r="A8" s="17"/>
      <c r="B8" s="18" t="s">
        <v>4</v>
      </c>
      <c r="C8" s="14"/>
      <c r="D8" s="5"/>
      <c r="E8" s="5"/>
      <c r="F8" s="5"/>
      <c r="G8" s="5"/>
    </row>
    <row r="9" spans="1:11" ht="22.5" x14ac:dyDescent="0.25">
      <c r="A9" s="43" t="s">
        <v>5</v>
      </c>
      <c r="B9" s="58"/>
      <c r="C9" s="59"/>
      <c r="D9" s="60" t="s">
        <v>6</v>
      </c>
      <c r="E9" s="15"/>
      <c r="F9" s="16"/>
      <c r="G9" s="16"/>
    </row>
    <row r="10" spans="1:11" ht="23.25" thickBot="1" x14ac:dyDescent="0.3">
      <c r="A10" s="104" t="s">
        <v>7</v>
      </c>
      <c r="B10" s="105"/>
      <c r="C10" s="106"/>
      <c r="D10" s="107" t="s">
        <v>6</v>
      </c>
      <c r="E10" s="108"/>
      <c r="F10" s="108"/>
      <c r="G10" s="108"/>
    </row>
    <row r="11" spans="1:11" ht="45" x14ac:dyDescent="0.25">
      <c r="A11" s="109" t="s">
        <v>8</v>
      </c>
      <c r="B11" s="110" t="s">
        <v>9</v>
      </c>
      <c r="C11" s="110" t="s">
        <v>10</v>
      </c>
      <c r="D11" s="110" t="s">
        <v>11</v>
      </c>
      <c r="E11" s="110" t="s">
        <v>12</v>
      </c>
      <c r="F11" s="111" t="s">
        <v>13</v>
      </c>
      <c r="G11" s="112" t="s">
        <v>14</v>
      </c>
    </row>
    <row r="12" spans="1:11" x14ac:dyDescent="0.25">
      <c r="A12" s="68" t="s">
        <v>15</v>
      </c>
      <c r="B12" s="38"/>
      <c r="C12" s="47">
        <f>SUM(D12:F12)</f>
        <v>100</v>
      </c>
      <c r="D12" s="47">
        <v>50</v>
      </c>
      <c r="E12" s="47">
        <v>35</v>
      </c>
      <c r="F12" s="47">
        <v>15</v>
      </c>
      <c r="G12" s="113">
        <f>((D12*B12)+(B12+$B$10)*E12)+(B12+$B$9)*F12</f>
        <v>0</v>
      </c>
      <c r="H12" s="102"/>
      <c r="I12" s="103"/>
      <c r="J12" s="103"/>
      <c r="K12" s="103"/>
    </row>
    <row r="13" spans="1:11" x14ac:dyDescent="0.25">
      <c r="A13" s="68" t="s">
        <v>16</v>
      </c>
      <c r="B13" s="38"/>
      <c r="C13" s="47">
        <f>SUM(D13:F13)</f>
        <v>400</v>
      </c>
      <c r="D13" s="47">
        <v>275</v>
      </c>
      <c r="E13" s="47">
        <v>100</v>
      </c>
      <c r="F13" s="47">
        <v>25</v>
      </c>
      <c r="G13" s="113">
        <f t="shared" ref="G13:G19" si="0">((D13*B13)+(B13+$B$10)*E13)+(B13+$B$9)*F13</f>
        <v>0</v>
      </c>
      <c r="H13" s="102"/>
    </row>
    <row r="14" spans="1:11" x14ac:dyDescent="0.25">
      <c r="A14" s="68" t="s">
        <v>17</v>
      </c>
      <c r="B14" s="38"/>
      <c r="C14" s="47">
        <v>100</v>
      </c>
      <c r="D14" s="47">
        <f t="shared" ref="D14:D19" si="1">SUM(C14-E14-F14)</f>
        <v>10</v>
      </c>
      <c r="E14" s="47">
        <v>70</v>
      </c>
      <c r="F14" s="47">
        <v>20</v>
      </c>
      <c r="G14" s="113">
        <f t="shared" si="0"/>
        <v>0</v>
      </c>
      <c r="H14" s="102"/>
    </row>
    <row r="15" spans="1:11" x14ac:dyDescent="0.25">
      <c r="A15" s="68" t="s">
        <v>18</v>
      </c>
      <c r="B15" s="38"/>
      <c r="C15" s="47">
        <v>50</v>
      </c>
      <c r="D15" s="47">
        <v>10</v>
      </c>
      <c r="E15" s="47">
        <v>35</v>
      </c>
      <c r="F15" s="47">
        <v>5</v>
      </c>
      <c r="G15" s="113">
        <f t="shared" si="0"/>
        <v>0</v>
      </c>
      <c r="H15" s="102"/>
    </row>
    <row r="16" spans="1:11" x14ac:dyDescent="0.25">
      <c r="A16" s="68" t="s">
        <v>19</v>
      </c>
      <c r="B16" s="38"/>
      <c r="C16" s="47">
        <v>40</v>
      </c>
      <c r="D16" s="47">
        <v>5</v>
      </c>
      <c r="E16" s="47">
        <v>25</v>
      </c>
      <c r="F16" s="47">
        <v>10</v>
      </c>
      <c r="G16" s="113">
        <f t="shared" si="0"/>
        <v>0</v>
      </c>
      <c r="H16" s="102"/>
    </row>
    <row r="17" spans="1:8" x14ac:dyDescent="0.25">
      <c r="A17" s="68" t="s">
        <v>70</v>
      </c>
      <c r="B17" s="38"/>
      <c r="C17" s="47">
        <v>100</v>
      </c>
      <c r="D17" s="47">
        <f>SUM(C17-E17-F17)</f>
        <v>50</v>
      </c>
      <c r="E17" s="47">
        <v>35</v>
      </c>
      <c r="F17" s="47">
        <v>15</v>
      </c>
      <c r="G17" s="113">
        <f t="shared" si="0"/>
        <v>0</v>
      </c>
      <c r="H17" s="102"/>
    </row>
    <row r="18" spans="1:8" x14ac:dyDescent="0.25">
      <c r="A18" s="68" t="s">
        <v>69</v>
      </c>
      <c r="B18" s="38"/>
      <c r="C18" s="47">
        <v>100</v>
      </c>
      <c r="D18" s="47">
        <f t="shared" ref="D18" si="2">SUM(C18-E18-F18)</f>
        <v>50</v>
      </c>
      <c r="E18" s="47">
        <v>35</v>
      </c>
      <c r="F18" s="47">
        <v>15</v>
      </c>
      <c r="G18" s="113">
        <f t="shared" si="0"/>
        <v>0</v>
      </c>
      <c r="H18" s="102"/>
    </row>
    <row r="19" spans="1:8" ht="15.75" thickBot="1" x14ac:dyDescent="0.3">
      <c r="A19" s="114" t="s">
        <v>20</v>
      </c>
      <c r="B19" s="115"/>
      <c r="C19" s="116">
        <v>100</v>
      </c>
      <c r="D19" s="116">
        <f t="shared" si="1"/>
        <v>50</v>
      </c>
      <c r="E19" s="116">
        <v>35</v>
      </c>
      <c r="F19" s="116">
        <v>15</v>
      </c>
      <c r="G19" s="117">
        <f t="shared" si="0"/>
        <v>0</v>
      </c>
      <c r="H19" s="102"/>
    </row>
    <row r="20" spans="1:8" ht="15.75" thickBot="1" x14ac:dyDescent="0.3">
      <c r="A20" s="63" t="s">
        <v>21</v>
      </c>
      <c r="B20" s="64"/>
      <c r="C20" s="65"/>
      <c r="D20" s="65"/>
      <c r="E20" s="65"/>
      <c r="F20" s="66"/>
      <c r="G20" s="4">
        <f>SUM(G12:G19)</f>
        <v>0</v>
      </c>
      <c r="H20" s="102"/>
    </row>
    <row r="21" spans="1:8" ht="15.75" thickBot="1" x14ac:dyDescent="0.3"/>
    <row r="22" spans="1:8" ht="15.75" thickBot="1" x14ac:dyDescent="0.3">
      <c r="A22" s="25" t="s">
        <v>22</v>
      </c>
      <c r="B22" s="101" t="s">
        <v>9</v>
      </c>
      <c r="C22" s="26"/>
      <c r="D22" s="27" t="s">
        <v>23</v>
      </c>
      <c r="E22" s="28" t="s">
        <v>24</v>
      </c>
      <c r="F22" s="26"/>
      <c r="G22" s="29"/>
    </row>
    <row r="23" spans="1:8" ht="15.75" thickBot="1" x14ac:dyDescent="0.3">
      <c r="A23" s="99" t="s">
        <v>25</v>
      </c>
      <c r="B23" s="38"/>
      <c r="C23" s="40"/>
      <c r="D23" s="41">
        <v>500</v>
      </c>
      <c r="E23" s="41" t="s">
        <v>26</v>
      </c>
      <c r="F23" s="42"/>
      <c r="G23" s="72">
        <f t="shared" ref="G23:G49" si="3">SUM(B23*D23)</f>
        <v>0</v>
      </c>
    </row>
    <row r="24" spans="1:8" ht="15.75" thickBot="1" x14ac:dyDescent="0.3">
      <c r="A24" s="77" t="s">
        <v>27</v>
      </c>
      <c r="B24" s="39"/>
      <c r="C24" s="40"/>
      <c r="D24" s="41">
        <v>3000</v>
      </c>
      <c r="E24" s="41" t="s">
        <v>26</v>
      </c>
      <c r="F24" s="42"/>
      <c r="G24" s="72">
        <f t="shared" si="3"/>
        <v>0</v>
      </c>
    </row>
    <row r="25" spans="1:8" ht="15.75" thickBot="1" x14ac:dyDescent="0.3">
      <c r="A25" s="77" t="s">
        <v>28</v>
      </c>
      <c r="B25" s="39"/>
      <c r="C25" s="40"/>
      <c r="D25" s="41">
        <v>2500</v>
      </c>
      <c r="E25" s="41" t="s">
        <v>26</v>
      </c>
      <c r="F25" s="42"/>
      <c r="G25" s="72">
        <f t="shared" ref="G25" si="4">SUM(B25*D25)</f>
        <v>0</v>
      </c>
    </row>
    <row r="26" spans="1:8" ht="15.75" thickBot="1" x14ac:dyDescent="0.3">
      <c r="A26" s="77" t="s">
        <v>29</v>
      </c>
      <c r="B26" s="39"/>
      <c r="C26" s="51"/>
      <c r="D26" s="47">
        <v>200</v>
      </c>
      <c r="E26" s="47" t="s">
        <v>26</v>
      </c>
      <c r="F26" s="44"/>
      <c r="G26" s="73">
        <f t="shared" si="3"/>
        <v>0</v>
      </c>
    </row>
    <row r="27" spans="1:8" ht="15.75" thickBot="1" x14ac:dyDescent="0.3">
      <c r="A27" s="77" t="s">
        <v>30</v>
      </c>
      <c r="B27" s="39"/>
      <c r="C27" s="51"/>
      <c r="D27" s="47">
        <v>300</v>
      </c>
      <c r="E27" s="47" t="s">
        <v>26</v>
      </c>
      <c r="F27" s="44"/>
      <c r="G27" s="73">
        <f t="shared" ref="G27:G28" si="5">SUM(B27*D27)</f>
        <v>0</v>
      </c>
    </row>
    <row r="28" spans="1:8" ht="15.75" thickBot="1" x14ac:dyDescent="0.3">
      <c r="A28" s="77" t="s">
        <v>28</v>
      </c>
      <c r="B28" s="39"/>
      <c r="C28" s="51"/>
      <c r="D28" s="47">
        <v>500</v>
      </c>
      <c r="E28" s="47" t="s">
        <v>26</v>
      </c>
      <c r="F28" s="44"/>
      <c r="G28" s="73">
        <f t="shared" si="5"/>
        <v>0</v>
      </c>
    </row>
    <row r="29" spans="1:8" ht="15.75" thickBot="1" x14ac:dyDescent="0.3">
      <c r="A29" s="77" t="s">
        <v>31</v>
      </c>
      <c r="B29" s="39"/>
      <c r="C29" s="51"/>
      <c r="D29" s="47">
        <v>50</v>
      </c>
      <c r="E29" s="47" t="s">
        <v>26</v>
      </c>
      <c r="F29" s="44"/>
      <c r="G29" s="74">
        <f t="shared" si="3"/>
        <v>0</v>
      </c>
    </row>
    <row r="30" spans="1:8" ht="15.75" thickBot="1" x14ac:dyDescent="0.3">
      <c r="A30" s="77" t="s">
        <v>32</v>
      </c>
      <c r="B30" s="39"/>
      <c r="C30" s="51"/>
      <c r="D30" s="47">
        <v>100</v>
      </c>
      <c r="E30" s="47" t="s">
        <v>26</v>
      </c>
      <c r="F30" s="44"/>
      <c r="G30" s="75">
        <f t="shared" si="3"/>
        <v>0</v>
      </c>
    </row>
    <row r="31" spans="1:8" ht="15.75" thickBot="1" x14ac:dyDescent="0.3">
      <c r="A31" s="77" t="s">
        <v>30</v>
      </c>
      <c r="B31" s="39"/>
      <c r="C31" s="51"/>
      <c r="D31" s="47">
        <v>300</v>
      </c>
      <c r="E31" s="47" t="s">
        <v>26</v>
      </c>
      <c r="F31" s="44"/>
      <c r="G31" s="75">
        <f t="shared" ref="G31:G32" si="6">SUM(B31*D31)</f>
        <v>0</v>
      </c>
    </row>
    <row r="32" spans="1:8" ht="15.75" thickBot="1" x14ac:dyDescent="0.3">
      <c r="A32" s="77" t="s">
        <v>28</v>
      </c>
      <c r="B32" s="39"/>
      <c r="C32" s="51"/>
      <c r="D32" s="47">
        <v>500</v>
      </c>
      <c r="E32" s="47" t="s">
        <v>26</v>
      </c>
      <c r="F32" s="44"/>
      <c r="G32" s="75">
        <f t="shared" si="6"/>
        <v>0</v>
      </c>
    </row>
    <row r="33" spans="1:7" ht="15.75" thickBot="1" x14ac:dyDescent="0.3">
      <c r="A33" s="77" t="s">
        <v>33</v>
      </c>
      <c r="B33" s="39"/>
      <c r="C33" s="51"/>
      <c r="D33" s="47">
        <v>10</v>
      </c>
      <c r="E33" s="47" t="s">
        <v>26</v>
      </c>
      <c r="F33" s="44"/>
      <c r="G33" s="76">
        <f>SUM(B33*D33)</f>
        <v>0</v>
      </c>
    </row>
    <row r="34" spans="1:7" ht="15.75" thickBot="1" x14ac:dyDescent="0.3">
      <c r="A34" s="77" t="s">
        <v>34</v>
      </c>
      <c r="B34" s="39"/>
      <c r="C34" s="51"/>
      <c r="D34" s="47">
        <v>100</v>
      </c>
      <c r="E34" s="47" t="s">
        <v>26</v>
      </c>
      <c r="F34" s="45"/>
      <c r="G34" s="76">
        <f>SUM(B34*D34)</f>
        <v>0</v>
      </c>
    </row>
    <row r="35" spans="1:7" ht="15.75" thickBot="1" x14ac:dyDescent="0.3">
      <c r="A35" s="77" t="s">
        <v>35</v>
      </c>
      <c r="B35" s="39"/>
      <c r="C35" s="51"/>
      <c r="D35" s="47">
        <v>100</v>
      </c>
      <c r="E35" s="47" t="s">
        <v>26</v>
      </c>
      <c r="F35" s="45"/>
      <c r="G35" s="73">
        <f t="shared" ref="G35:G37" si="7">SUM(B35*D35)</f>
        <v>0</v>
      </c>
    </row>
    <row r="36" spans="1:7" ht="15.75" thickBot="1" x14ac:dyDescent="0.3">
      <c r="A36" s="77" t="s">
        <v>36</v>
      </c>
      <c r="B36" s="39"/>
      <c r="C36" s="52"/>
      <c r="D36" s="47">
        <v>100</v>
      </c>
      <c r="E36" s="49" t="s">
        <v>26</v>
      </c>
      <c r="F36" s="45"/>
      <c r="G36" s="73">
        <f t="shared" si="7"/>
        <v>0</v>
      </c>
    </row>
    <row r="37" spans="1:7" ht="15.75" thickBot="1" x14ac:dyDescent="0.3">
      <c r="A37" s="77" t="s">
        <v>37</v>
      </c>
      <c r="B37" s="39"/>
      <c r="C37" s="50"/>
      <c r="D37" s="48">
        <v>20</v>
      </c>
      <c r="E37" s="47" t="s">
        <v>26</v>
      </c>
      <c r="F37" s="45"/>
      <c r="G37" s="73">
        <f t="shared" si="7"/>
        <v>0</v>
      </c>
    </row>
    <row r="38" spans="1:7" s="3" customFormat="1" ht="15.75" thickBot="1" x14ac:dyDescent="0.3">
      <c r="A38" s="77" t="s">
        <v>38</v>
      </c>
      <c r="B38" s="39"/>
      <c r="C38" s="51"/>
      <c r="D38" s="47">
        <v>50</v>
      </c>
      <c r="E38" s="47" t="s">
        <v>26</v>
      </c>
      <c r="F38" s="44"/>
      <c r="G38" s="73">
        <f t="shared" si="3"/>
        <v>0</v>
      </c>
    </row>
    <row r="39" spans="1:7" s="3" customFormat="1" ht="15.75" thickBot="1" x14ac:dyDescent="0.3">
      <c r="A39" s="77" t="s">
        <v>39</v>
      </c>
      <c r="B39" s="39"/>
      <c r="C39" s="51"/>
      <c r="D39" s="47">
        <v>250</v>
      </c>
      <c r="E39" s="47" t="s">
        <v>26</v>
      </c>
      <c r="F39" s="44"/>
      <c r="G39" s="73">
        <f t="shared" ref="G39:G40" si="8">SUM(B39*D39)</f>
        <v>0</v>
      </c>
    </row>
    <row r="40" spans="1:7" s="3" customFormat="1" ht="15.75" thickBot="1" x14ac:dyDescent="0.3">
      <c r="A40" s="77" t="s">
        <v>40</v>
      </c>
      <c r="B40" s="39"/>
      <c r="C40" s="51"/>
      <c r="D40" s="47">
        <v>500</v>
      </c>
      <c r="E40" s="47" t="s">
        <v>26</v>
      </c>
      <c r="F40" s="44"/>
      <c r="G40" s="73">
        <f t="shared" si="8"/>
        <v>0</v>
      </c>
    </row>
    <row r="41" spans="1:7" ht="15.75" thickBot="1" x14ac:dyDescent="0.3">
      <c r="A41" s="77" t="s">
        <v>41</v>
      </c>
      <c r="B41" s="39"/>
      <c r="C41" s="51"/>
      <c r="D41" s="47">
        <v>100</v>
      </c>
      <c r="E41" s="47" t="s">
        <v>26</v>
      </c>
      <c r="F41" s="45"/>
      <c r="G41" s="73">
        <f>SUM(B41*D41)</f>
        <v>0</v>
      </c>
    </row>
    <row r="42" spans="1:7" ht="15.75" thickBot="1" x14ac:dyDescent="0.3">
      <c r="A42" s="78" t="s">
        <v>42</v>
      </c>
      <c r="B42" s="39"/>
      <c r="C42" s="53"/>
      <c r="D42" s="47">
        <v>4</v>
      </c>
      <c r="E42" s="54" t="s">
        <v>26</v>
      </c>
      <c r="F42" s="46"/>
      <c r="G42" s="73">
        <f t="shared" si="3"/>
        <v>0</v>
      </c>
    </row>
    <row r="43" spans="1:7" ht="15.75" thickBot="1" x14ac:dyDescent="0.3">
      <c r="A43" s="90" t="s">
        <v>43</v>
      </c>
      <c r="B43" s="39"/>
      <c r="C43" s="51"/>
      <c r="D43" s="47">
        <v>20</v>
      </c>
      <c r="E43" s="47" t="s">
        <v>26</v>
      </c>
      <c r="F43" s="44"/>
      <c r="G43" s="73">
        <f t="shared" si="3"/>
        <v>0</v>
      </c>
    </row>
    <row r="44" spans="1:7" ht="15.75" thickBot="1" x14ac:dyDescent="0.3">
      <c r="A44" s="77" t="s">
        <v>44</v>
      </c>
      <c r="B44" s="39"/>
      <c r="C44" s="51"/>
      <c r="D44" s="47">
        <v>20</v>
      </c>
      <c r="E44" s="47" t="s">
        <v>26</v>
      </c>
      <c r="F44" s="44"/>
      <c r="G44" s="73">
        <f t="shared" si="3"/>
        <v>0</v>
      </c>
    </row>
    <row r="45" spans="1:7" ht="15.75" thickBot="1" x14ac:dyDescent="0.3">
      <c r="A45" s="77" t="s">
        <v>45</v>
      </c>
      <c r="B45" s="39"/>
      <c r="C45" s="55"/>
      <c r="D45" s="47">
        <v>20</v>
      </c>
      <c r="E45" s="47" t="s">
        <v>26</v>
      </c>
      <c r="F45" s="44"/>
      <c r="G45" s="73">
        <f t="shared" si="3"/>
        <v>0</v>
      </c>
    </row>
    <row r="46" spans="1:7" ht="15.75" thickBot="1" x14ac:dyDescent="0.3">
      <c r="A46" s="77" t="s">
        <v>46</v>
      </c>
      <c r="B46" s="39"/>
      <c r="C46" s="51"/>
      <c r="D46" s="47">
        <v>20</v>
      </c>
      <c r="E46" s="47" t="s">
        <v>26</v>
      </c>
      <c r="F46" s="44"/>
      <c r="G46" s="73">
        <f t="shared" si="3"/>
        <v>0</v>
      </c>
    </row>
    <row r="47" spans="1:7" ht="15.75" thickBot="1" x14ac:dyDescent="0.3">
      <c r="A47" s="77" t="s">
        <v>47</v>
      </c>
      <c r="B47" s="39"/>
      <c r="C47" s="51"/>
      <c r="D47" s="47">
        <v>20</v>
      </c>
      <c r="E47" s="47" t="s">
        <v>26</v>
      </c>
      <c r="F47" s="44"/>
      <c r="G47" s="73">
        <f t="shared" si="3"/>
        <v>0</v>
      </c>
    </row>
    <row r="48" spans="1:7" ht="15.75" thickBot="1" x14ac:dyDescent="0.3">
      <c r="A48" s="77" t="s">
        <v>48</v>
      </c>
      <c r="B48" s="39"/>
      <c r="C48" s="52"/>
      <c r="D48" s="48">
        <v>20</v>
      </c>
      <c r="E48" s="48" t="s">
        <v>26</v>
      </c>
      <c r="F48" s="44"/>
      <c r="G48" s="73">
        <f t="shared" si="3"/>
        <v>0</v>
      </c>
    </row>
    <row r="49" spans="1:7" ht="15.75" thickBot="1" x14ac:dyDescent="0.3">
      <c r="A49" s="100" t="s">
        <v>49</v>
      </c>
      <c r="B49" s="39"/>
      <c r="C49" s="79"/>
      <c r="D49" s="80">
        <v>20</v>
      </c>
      <c r="E49" s="80" t="s">
        <v>26</v>
      </c>
      <c r="F49" s="81"/>
      <c r="G49" s="82">
        <f t="shared" si="3"/>
        <v>0</v>
      </c>
    </row>
    <row r="50" spans="1:7" ht="15.75" thickBot="1" x14ac:dyDescent="0.3">
      <c r="A50" s="69" t="s">
        <v>50</v>
      </c>
      <c r="B50" s="70"/>
      <c r="C50" s="5"/>
      <c r="D50" s="65"/>
      <c r="E50" s="65"/>
      <c r="F50" s="71"/>
      <c r="G50" s="10">
        <f>SUM(G23:G49)</f>
        <v>0</v>
      </c>
    </row>
    <row r="51" spans="1:7" x14ac:dyDescent="0.25">
      <c r="A51" s="6"/>
      <c r="B51" s="83"/>
      <c r="C51" s="5"/>
      <c r="D51" s="65"/>
      <c r="E51" s="65"/>
      <c r="F51" s="5"/>
      <c r="G51" s="8"/>
    </row>
    <row r="52" spans="1:7" ht="15.75" thickBot="1" x14ac:dyDescent="0.3">
      <c r="A52" s="89"/>
      <c r="B52" s="83"/>
      <c r="C52" s="5"/>
      <c r="D52" s="65"/>
      <c r="E52" s="65"/>
      <c r="F52" s="5"/>
      <c r="G52" s="88"/>
    </row>
    <row r="53" spans="1:7" ht="15.75" thickBot="1" x14ac:dyDescent="0.3">
      <c r="A53" s="84" t="s">
        <v>51</v>
      </c>
      <c r="B53" s="67"/>
      <c r="C53" s="85"/>
      <c r="D53" s="86">
        <v>20</v>
      </c>
      <c r="E53" s="87" t="s">
        <v>52</v>
      </c>
      <c r="F53" s="5"/>
      <c r="G53" s="9">
        <f>SUM(B53*D53)</f>
        <v>0</v>
      </c>
    </row>
    <row r="54" spans="1:7" ht="15.75" thickBot="1" x14ac:dyDescent="0.3">
      <c r="A54" s="84" t="s">
        <v>53</v>
      </c>
      <c r="B54" s="67"/>
      <c r="C54" s="85"/>
      <c r="D54" s="86">
        <v>15</v>
      </c>
      <c r="E54" s="87" t="s">
        <v>52</v>
      </c>
      <c r="F54" s="5"/>
      <c r="G54" s="9">
        <f>SUM(B54*D54)</f>
        <v>0</v>
      </c>
    </row>
    <row r="55" spans="1:7" ht="15.75" thickBot="1" x14ac:dyDescent="0.3">
      <c r="A55" s="56" t="s">
        <v>54</v>
      </c>
      <c r="B55" s="57"/>
      <c r="C55" s="57"/>
      <c r="D55" s="57"/>
      <c r="E55" s="57"/>
      <c r="F55" s="7"/>
      <c r="G55" s="11">
        <f>SUM(G20+G50+G54+G53)</f>
        <v>0</v>
      </c>
    </row>
    <row r="57" spans="1:7" x14ac:dyDescent="0.25">
      <c r="A57" s="30" t="s">
        <v>55</v>
      </c>
      <c r="B57"/>
    </row>
    <row r="58" spans="1:7" x14ac:dyDescent="0.25">
      <c r="A58" s="30"/>
      <c r="B58"/>
    </row>
    <row r="59" spans="1:7" ht="15.75" thickBot="1" x14ac:dyDescent="0.3">
      <c r="A59" s="32" t="s">
        <v>56</v>
      </c>
      <c r="B59" s="36"/>
    </row>
    <row r="60" spans="1:7" ht="19.5" customHeight="1" thickTop="1" thickBot="1" x14ac:dyDescent="0.3">
      <c r="A60" s="33" t="s">
        <v>57</v>
      </c>
      <c r="B60" s="36"/>
    </row>
    <row r="61" spans="1:7" ht="16.5" thickTop="1" thickBot="1" x14ac:dyDescent="0.3">
      <c r="A61" s="32" t="s">
        <v>58</v>
      </c>
      <c r="B61" s="36"/>
    </row>
    <row r="62" spans="1:7" ht="46.5" customHeight="1" thickTop="1" x14ac:dyDescent="0.25">
      <c r="A62" s="34" t="s">
        <v>59</v>
      </c>
      <c r="B62" s="37"/>
    </row>
    <row r="63" spans="1:7" x14ac:dyDescent="0.25">
      <c r="A63" s="35"/>
      <c r="B63"/>
    </row>
    <row r="64" spans="1:7" x14ac:dyDescent="0.25">
      <c r="A64"/>
      <c r="B64"/>
    </row>
    <row r="65" spans="1:2" x14ac:dyDescent="0.25">
      <c r="A65" s="31"/>
      <c r="B65"/>
    </row>
    <row r="66" spans="1:2" x14ac:dyDescent="0.25">
      <c r="A66" s="35"/>
      <c r="B66"/>
    </row>
  </sheetData>
  <sheetProtection algorithmName="SHA-512" hashValue="bsS9qIrsHP7xHKV/z2EwBBvqSOYARg36Grg0lNcPvj8fdM/JtNi70P9l/1wiN4Zd6QCkYOwq0tip5Gk6P55oGQ==" saltValue="gR6vKoMK9dtPxGUUbxK9D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6AB2D-80DC-4468-9B01-F08DA8248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D02829-1BC4-41D9-BA6A-E95D399A0F50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D6CAAD54-7309-4398-A22A-FB71860BAB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Inleiding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Brabander</dc:creator>
  <cp:keywords/>
  <dc:description/>
  <cp:lastModifiedBy>Dijk, MS van (Sophie)</cp:lastModifiedBy>
  <cp:revision/>
  <dcterms:created xsi:type="dcterms:W3CDTF">2018-06-12T11:44:26Z</dcterms:created>
  <dcterms:modified xsi:type="dcterms:W3CDTF">2025-12-18T09:31:43Z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5016400</vt:r8>
  </property>
  <property fmtid="{D5CDD505-2E9C-101B-9397-08002B2CF9AE}" pid="4" name="MediaServiceImageTags">
    <vt:lpwstr/>
  </property>
</Properties>
</file>