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ilburg.sharepoint.com/sites/TB-ORG-Inkoop/Gedeelde documenten/Aanbestedingen DVS/2025_065_RUV_JB Klein Civiel heraanbesteding/10. Aanbestedingsleidraad concepten/"/>
    </mc:Choice>
  </mc:AlternateContent>
  <xr:revisionPtr revIDLastSave="53" documentId="8_{39C09F64-0322-4A4F-B5A2-20026FFDE6CF}" xr6:coauthVersionLast="47" xr6:coauthVersionMax="47" xr10:uidLastSave="{BDC0A3B5-32C7-46F4-ABBE-73EBE04091A9}"/>
  <bookViews>
    <workbookView xWindow="28680" yWindow="-120" windowWidth="38640" windowHeight="211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machinelijst SEB" sheetId="32" r:id="rId4"/>
  </sheets>
  <externalReferences>
    <externalReference r:id="rId5"/>
  </externalReferences>
  <definedNames>
    <definedName name="aantalON">[1]dashboard!$B$5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opdrachtnemer'!$A$1:$BO$33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1" l="1"/>
  <c r="F24" i="21"/>
  <c r="F25" i="21"/>
  <c r="F26" i="21"/>
  <c r="F27" i="21"/>
  <c r="F28" i="21"/>
  <c r="F29" i="21"/>
  <c r="F30" i="21"/>
  <c r="F31" i="21"/>
  <c r="F32" i="21"/>
  <c r="F33" i="21"/>
  <c r="F34" i="21"/>
  <c r="Z32" i="3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BB32" i="31"/>
  <c r="BB31" i="31"/>
  <c r="AO31" i="31" s="1"/>
  <c r="AA31" i="31" s="1"/>
  <c r="BB30" i="31"/>
  <c r="AO30" i="31" s="1"/>
  <c r="AA30" i="31" s="1"/>
  <c r="BB29" i="31"/>
  <c r="AO29" i="31" s="1"/>
  <c r="BB28" i="31"/>
  <c r="AO28" i="31" s="1"/>
  <c r="BB27" i="31"/>
  <c r="AO27" i="31" s="1"/>
  <c r="BB26" i="31"/>
  <c r="AO26" i="31" s="1"/>
  <c r="AA26" i="31" s="1"/>
  <c r="BB25" i="31"/>
  <c r="AO25" i="31" s="1"/>
  <c r="BB24" i="31"/>
  <c r="BB23" i="31"/>
  <c r="BB11" i="31"/>
  <c r="BB12" i="31"/>
  <c r="BB13" i="3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BC30" i="31"/>
  <c r="BC29" i="31"/>
  <c r="BC28" i="31"/>
  <c r="BC27" i="31"/>
  <c r="BC26" i="31"/>
  <c r="BC25" i="31"/>
  <c r="BC24" i="31"/>
  <c r="AO24" i="31"/>
  <c r="AA24" i="31" s="1"/>
  <c r="BC23" i="31"/>
  <c r="AO23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8" i="31" l="1"/>
  <c r="AO32" i="31"/>
  <c r="AA32" i="31" s="1"/>
  <c r="AO13" i="31"/>
  <c r="AO11" i="31"/>
  <c r="AA11" i="31" s="1"/>
  <c r="AA23" i="3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G33" i="21" l="1"/>
  <c r="C21" i="31" l="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21" l="1"/>
  <c r="D6" i="31"/>
  <c r="C28" i="31" l="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L23" i="21" l="1"/>
  <c r="N36" i="21" l="1"/>
  <c r="N19" i="21"/>
  <c r="D10" i="21" l="1"/>
  <c r="F10" i="31" l="1"/>
  <c r="F23" i="31" l="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J15" i="21"/>
  <c r="J16" i="21"/>
  <c r="F15" i="21"/>
  <c r="H15" i="21" s="1"/>
  <c r="F16" i="21"/>
  <c r="H16" i="21" s="1"/>
  <c r="L16" i="21"/>
  <c r="L15" i="21"/>
  <c r="F11" i="31"/>
  <c r="F12" i="31"/>
  <c r="F13" i="31"/>
  <c r="K34" i="21" l="1"/>
  <c r="J23" i="21"/>
  <c r="J34" i="21" s="1"/>
  <c r="I34" i="21"/>
  <c r="H23" i="21"/>
  <c r="H34" i="21" s="1"/>
  <c r="G34" i="21"/>
  <c r="L34" i="21"/>
  <c r="M34" i="21"/>
  <c r="M17" i="21"/>
  <c r="L14" i="21"/>
  <c r="L17" i="21" s="1"/>
  <c r="K17" i="21"/>
  <c r="J14" i="21"/>
  <c r="J17" i="21" s="1"/>
  <c r="K18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N18" i="21"/>
  <c r="D9" i="21" s="1"/>
</calcChain>
</file>

<file path=xl/sharedStrings.xml><?xml version="1.0" encoding="utf-8"?>
<sst xmlns="http://schemas.openxmlformats.org/spreadsheetml/2006/main" count="518" uniqueCount="193">
  <si>
    <t>Invulformulier</t>
  </si>
  <si>
    <t xml:space="preserve">Instructie </t>
  </si>
  <si>
    <t>De fictieve meerwaarde wordt berekend automatisch o.b.v. 'invulblad opdrachtnemer'.</t>
  </si>
  <si>
    <t>Inschrijver</t>
  </si>
  <si>
    <t>CPV Code</t>
  </si>
  <si>
    <t>Totale fictieve meerwaarde</t>
  </si>
  <si>
    <t>behaald</t>
  </si>
  <si>
    <t>maximaal te behalen</t>
  </si>
  <si>
    <t>WERKTUIGEN</t>
  </si>
  <si>
    <t>contractjaar</t>
  </si>
  <si>
    <t>EIS</t>
  </si>
  <si>
    <t>Periode 2</t>
  </si>
  <si>
    <t>Periode 3</t>
  </si>
  <si>
    <t>Periode 4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</si>
  <si>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</si>
  <si>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</si>
  <si>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</si>
  <si>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</si>
  <si>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</si>
  <si>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</si>
  <si>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</si>
  <si>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1 jan 2025-31 dec 2027</t>
  </si>
  <si>
    <t>1 jan 2028-31 dec 2029</t>
  </si>
  <si>
    <t>1 jan 2030 en verder</t>
  </si>
  <si>
    <t>elektromotor</t>
  </si>
  <si>
    <t>groene stroom</t>
  </si>
  <si>
    <t>Licht &lt; 19kW</t>
  </si>
  <si>
    <t>Geen Eis</t>
  </si>
  <si>
    <t>100% ZE</t>
  </si>
  <si>
    <t>groene waterstof</t>
  </si>
  <si>
    <t>Licht 19-37 kW</t>
  </si>
  <si>
    <t>Stage IIIa</t>
  </si>
  <si>
    <t>stage V</t>
  </si>
  <si>
    <t>biodiesel (HVO 100)</t>
  </si>
  <si>
    <t>Licht 37-56 kW</t>
  </si>
  <si>
    <t>Stage IIIb</t>
  </si>
  <si>
    <t>Middel: 56 tot 130kW</t>
  </si>
  <si>
    <t>Stage IV met roetfilter</t>
  </si>
  <si>
    <t>Stage IV met roetfilter, 100% ZE 2035</t>
  </si>
  <si>
    <t>behaalde fictieve meerwaarde</t>
  </si>
  <si>
    <t>Zwaar: vanaf 130kW</t>
  </si>
  <si>
    <t>maximaal te behalen fictieve meerwaarde</t>
  </si>
  <si>
    <t>TRANSPORTMIDDELEN (N1, N2 en N3)</t>
  </si>
  <si>
    <t>daginzet</t>
  </si>
  <si>
    <t>Transportmiddelen:</t>
  </si>
  <si>
    <t>N1: tot 3.500kg</t>
  </si>
  <si>
    <t>Emissieklasse 6 of hoger + HVO 100.</t>
  </si>
  <si>
    <t>N2: 3.500kg tot 12.000kg</t>
  </si>
  <si>
    <t>Nieuwe transportmiddelen die vanaf 1 januari 2025 op kenteken worden gezet, moeten uitstootvrij zijn om toegang te krijgen tot de zero-emissiezone.</t>
  </si>
  <si>
    <t>plug-in hybride</t>
  </si>
  <si>
    <t>groen gas (BNG/LBG)</t>
  </si>
  <si>
    <t>N3: vanaf 12.000kg</t>
  </si>
  <si>
    <t>aardgas (CNG/LNG)</t>
  </si>
  <si>
    <t>hybride</t>
  </si>
  <si>
    <t>verbrandingsmotor</t>
  </si>
  <si>
    <t>GEREEDSCHAPPEN</t>
  </si>
  <si>
    <t>per 1 jan 2025</t>
  </si>
  <si>
    <t>per 1 jan 2026</t>
  </si>
  <si>
    <t>per 1 jan 2027</t>
  </si>
  <si>
    <t>Gereedschappen, aggregaten en bronbemaling</t>
  </si>
  <si>
    <t>100% Zero Emissie</t>
  </si>
  <si>
    <t>Invulblad opdrachtnemer</t>
  </si>
  <si>
    <t>Instructie</t>
  </si>
  <si>
    <t>Inschrijver vult lichtblauwe velden in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</si>
  <si>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</si>
  <si>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</si>
  <si>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vermogens-klasse (kW)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</si>
  <si>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</si>
  <si>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</si>
  <si>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</si>
  <si>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</si>
  <si>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</si>
  <si>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</si>
  <si>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</si>
  <si>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</si>
  <si>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</si>
  <si>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</si>
  <si>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</si>
  <si>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</si>
  <si>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</si>
  <si>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</si>
  <si>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</si>
  <si>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</si>
  <si>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</si>
  <si>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</si>
  <si>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</si>
  <si>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</si>
  <si>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</si>
  <si>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</si>
  <si>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</si>
  <si>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</si>
  <si>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</si>
  <si>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</si>
  <si>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</si>
  <si>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</si>
  <si>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</si>
  <si>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</si>
  <si>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</si>
  <si>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</si>
  <si>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</si>
  <si>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</si>
  <si>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</si>
  <si>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</si>
  <si>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</si>
  <si>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</si>
  <si>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</si>
  <si>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</si>
  <si>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</si>
  <si>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</si>
  <si>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</si>
  <si>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</si>
  <si>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</si>
  <si>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</si>
  <si>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</si>
  <si>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</si>
  <si>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</si>
  <si>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</si>
  <si>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</si>
  <si>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</si>
  <si>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</si>
  <si>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</si>
  <si>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</si>
  <si>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</si>
  <si>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</si>
  <si>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</si>
  <si>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</si>
  <si>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</si>
  <si>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</si>
  <si>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</si>
  <si>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</si>
  <si>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</si>
  <si>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</si>
  <si>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</si>
  <si>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</si>
  <si>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</si>
  <si>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</si>
  <si>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</si>
  <si>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</si>
  <si>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</si>
  <si>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</si>
  <si>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</si>
  <si>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</si>
  <si>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</si>
  <si>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</si>
  <si>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</si>
  <si>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</si>
  <si>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</si>
  <si>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</si>
  <si>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</si>
  <si>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</si>
  <si>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</si>
  <si>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</si>
  <si>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</si>
  <si>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</si>
  <si>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</si>
  <si>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</si>
  <si>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</si>
  <si>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</si>
  <si>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</si>
  <si>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</si>
  <si>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</si>
  <si>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</si>
  <si>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</si>
  <si>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</si>
  <si>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</si>
  <si>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</si>
  <si>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</si>
  <si>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</si>
  <si>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</si>
  <si>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</si>
  <si>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</si>
  <si>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</si>
  <si>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</si>
  <si>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</si>
  <si>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</si>
  <si>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</si>
  <si>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</si>
  <si>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</si>
  <si>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</si>
  <si>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</si>
  <si>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</si>
  <si>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</si>
  <si>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</si>
  <si>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</si>
  <si>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</si>
  <si>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</si>
  <si>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</si>
  <si>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</si>
  <si>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</si>
  <si>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</si>
  <si>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</si>
  <si>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Klein civiel</t>
  </si>
  <si>
    <r>
      <t xml:space="preserve">Schoon- en Emissieloos Bouwen </t>
    </r>
    <r>
      <rPr>
        <b/>
        <u/>
        <sz val="14"/>
        <rFont val="Calibri"/>
        <family val="2"/>
        <scheme val="minor"/>
      </rPr>
      <t>PERCEEL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</si>
</sst>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u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3867"/>
        <bgColor rgb="FF000000"/>
      </patternFill>
    </fill>
    <fill>
      <patternFill patternType="solid">
        <fgColor rgb="FF009CDA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009CDA"/>
        <bgColor indexed="64"/>
      </patternFill>
    </fill>
    <fill>
      <patternFill patternType="solid">
        <fgColor rgb="FF00B0F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</cellStyleXfs>
  <cellXfs count="303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16" fillId="0" borderId="0" xfId="0" applyFont="1"/>
    <xf numFmtId="0" fontId="8" fillId="2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4" borderId="7" xfId="0" applyFont="1" applyFill="1" applyBorder="1" applyAlignment="1">
      <alignment horizontal="left" vertical="top"/>
    </xf>
    <xf numFmtId="1" fontId="17" fillId="3" borderId="20" xfId="0" applyNumberFormat="1" applyFont="1" applyFill="1" applyBorder="1" applyAlignment="1" applyProtection="1">
      <alignment horizontal="center" vertical="top"/>
      <protection locked="0"/>
    </xf>
    <xf numFmtId="1" fontId="17" fillId="3" borderId="21" xfId="0" applyNumberFormat="1" applyFont="1" applyFill="1" applyBorder="1" applyAlignment="1" applyProtection="1">
      <alignment horizontal="center" vertical="top"/>
      <protection locked="0"/>
    </xf>
    <xf numFmtId="1" fontId="17" fillId="3" borderId="26" xfId="0" applyNumberFormat="1" applyFont="1" applyFill="1" applyBorder="1" applyAlignment="1" applyProtection="1">
      <alignment horizontal="center" vertical="top"/>
      <protection locked="0"/>
    </xf>
    <xf numFmtId="1" fontId="17" fillId="3" borderId="34" xfId="1" applyNumberFormat="1" applyFont="1" applyFill="1" applyBorder="1" applyAlignment="1" applyProtection="1">
      <alignment horizontal="center" vertical="top"/>
      <protection locked="0"/>
    </xf>
    <xf numFmtId="1" fontId="17" fillId="3" borderId="7" xfId="0" applyNumberFormat="1" applyFont="1" applyFill="1" applyBorder="1" applyAlignment="1" applyProtection="1">
      <alignment horizontal="center" vertical="top"/>
      <protection locked="0"/>
    </xf>
    <xf numFmtId="1" fontId="17" fillId="3" borderId="8" xfId="0" applyNumberFormat="1" applyFont="1" applyFill="1" applyBorder="1" applyAlignment="1" applyProtection="1">
      <alignment horizontal="center" vertical="top"/>
      <protection locked="0"/>
    </xf>
    <xf numFmtId="1" fontId="17" fillId="3" borderId="28" xfId="0" applyNumberFormat="1" applyFont="1" applyFill="1" applyBorder="1" applyAlignment="1" applyProtection="1">
      <alignment horizontal="center" vertical="top"/>
      <protection locked="0"/>
    </xf>
    <xf numFmtId="1" fontId="17" fillId="3" borderId="19" xfId="1" applyNumberFormat="1" applyFont="1" applyFill="1" applyBorder="1" applyAlignment="1" applyProtection="1">
      <alignment horizontal="center" vertical="top"/>
      <protection locked="0"/>
    </xf>
    <xf numFmtId="166" fontId="5" fillId="0" borderId="20" xfId="1" applyNumberFormat="1" applyFont="1" applyBorder="1" applyAlignment="1" applyProtection="1">
      <alignment horizontal="center"/>
    </xf>
    <xf numFmtId="166" fontId="5" fillId="0" borderId="27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2" borderId="10" xfId="0" applyFont="1" applyFill="1" applyBorder="1" applyAlignment="1">
      <alignment horizontal="center" vertical="center"/>
    </xf>
    <xf numFmtId="0" fontId="18" fillId="5" borderId="38" xfId="0" applyFont="1" applyFill="1" applyBorder="1" applyAlignment="1" applyProtection="1">
      <alignment horizontal="left" vertical="center" wrapText="1"/>
      <protection locked="0"/>
    </xf>
    <xf numFmtId="0" fontId="18" fillId="5" borderId="17" xfId="0" applyFont="1" applyFill="1" applyBorder="1" applyAlignment="1" applyProtection="1">
      <alignment horizontal="left" vertical="center"/>
      <protection locked="0"/>
    </xf>
    <xf numFmtId="0" fontId="18" fillId="5" borderId="52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4" borderId="20" xfId="0" applyFont="1" applyFill="1" applyBorder="1" applyAlignment="1">
      <alignment horizontal="left" vertical="top"/>
    </xf>
    <xf numFmtId="0" fontId="17" fillId="4" borderId="22" xfId="0" applyFont="1" applyFill="1" applyBorder="1" applyAlignment="1">
      <alignment horizontal="left" vertical="top"/>
    </xf>
    <xf numFmtId="1" fontId="17" fillId="3" borderId="35" xfId="1" applyNumberFormat="1" applyFont="1" applyFill="1" applyBorder="1" applyAlignment="1" applyProtection="1">
      <alignment horizontal="center" vertical="top"/>
      <protection locked="0"/>
    </xf>
    <xf numFmtId="1" fontId="17" fillId="3" borderId="27" xfId="0" applyNumberFormat="1" applyFont="1" applyFill="1" applyBorder="1" applyAlignment="1" applyProtection="1">
      <alignment horizontal="center" vertical="top"/>
      <protection locked="0"/>
    </xf>
    <xf numFmtId="1" fontId="17" fillId="3" borderId="17" xfId="0" applyNumberFormat="1" applyFont="1" applyFill="1" applyBorder="1" applyAlignment="1" applyProtection="1">
      <alignment horizontal="center" vertical="top"/>
      <protection locked="0"/>
    </xf>
    <xf numFmtId="1" fontId="17" fillId="3" borderId="48" xfId="0" applyNumberFormat="1" applyFont="1" applyFill="1" applyBorder="1" applyAlignment="1" applyProtection="1">
      <alignment horizontal="center" vertical="top"/>
      <protection locked="0"/>
    </xf>
    <xf numFmtId="1" fontId="17" fillId="3" borderId="54" xfId="0" applyNumberFormat="1" applyFont="1" applyFill="1" applyBorder="1" applyAlignment="1" applyProtection="1">
      <alignment horizontal="center" vertical="top"/>
      <protection locked="0"/>
    </xf>
    <xf numFmtId="1" fontId="17" fillId="3" borderId="56" xfId="0" applyNumberFormat="1" applyFont="1" applyFill="1" applyBorder="1" applyAlignment="1" applyProtection="1">
      <alignment horizontal="center" vertical="top"/>
      <protection locked="0"/>
    </xf>
    <xf numFmtId="1" fontId="17" fillId="3" borderId="57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59" xfId="1" applyNumberFormat="1" applyFont="1" applyBorder="1" applyAlignment="1" applyProtection="1">
      <alignment horizontal="right"/>
    </xf>
    <xf numFmtId="167" fontId="5" fillId="0" borderId="33" xfId="1" applyNumberFormat="1" applyFont="1" applyBorder="1" applyAlignment="1" applyProtection="1">
      <alignment horizontal="right"/>
    </xf>
    <xf numFmtId="167" fontId="15" fillId="0" borderId="62" xfId="1" applyNumberFormat="1" applyFont="1" applyBorder="1" applyAlignment="1" applyProtection="1">
      <alignment horizontal="right"/>
    </xf>
    <xf numFmtId="1" fontId="3" fillId="0" borderId="24" xfId="1" applyNumberFormat="1" applyFont="1" applyBorder="1" applyAlignment="1" applyProtection="1">
      <alignment horizontal="center"/>
    </xf>
    <xf numFmtId="1" fontId="12" fillId="0" borderId="25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4" borderId="30" xfId="0" applyFont="1" applyFill="1" applyBorder="1" applyAlignment="1">
      <alignment horizontal="left" vertical="top"/>
    </xf>
    <xf numFmtId="0" fontId="17" fillId="4" borderId="21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31" xfId="0" applyFont="1" applyFill="1" applyBorder="1" applyAlignment="1">
      <alignment horizontal="left" vertical="top"/>
    </xf>
    <xf numFmtId="0" fontId="17" fillId="4" borderId="23" xfId="0" applyFont="1" applyFill="1" applyBorder="1" applyAlignment="1">
      <alignment horizontal="left" vertical="top"/>
    </xf>
    <xf numFmtId="0" fontId="18" fillId="5" borderId="22" xfId="0" applyFont="1" applyFill="1" applyBorder="1" applyAlignment="1" applyProtection="1">
      <alignment horizontal="left" vertical="center" wrapText="1"/>
      <protection locked="0"/>
    </xf>
    <xf numFmtId="0" fontId="17" fillId="4" borderId="26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5" borderId="20" xfId="0" applyFont="1" applyFill="1" applyBorder="1" applyAlignment="1" applyProtection="1">
      <alignment horizontal="left" vertical="center" wrapText="1"/>
      <protection locked="0"/>
    </xf>
    <xf numFmtId="0" fontId="18" fillId="5" borderId="53" xfId="0" applyFont="1" applyFill="1" applyBorder="1" applyAlignment="1" applyProtection="1">
      <alignment horizontal="left" vertical="center"/>
      <protection locked="0"/>
    </xf>
    <xf numFmtId="0" fontId="18" fillId="5" borderId="19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5" borderId="21" xfId="0" applyFont="1" applyFill="1" applyBorder="1" applyAlignment="1" applyProtection="1">
      <alignment horizontal="left" vertical="center"/>
      <protection locked="0"/>
    </xf>
    <xf numFmtId="0" fontId="18" fillId="5" borderId="8" xfId="0" applyFont="1" applyFill="1" applyBorder="1" applyAlignment="1" applyProtection="1">
      <alignment horizontal="left" vertical="center"/>
      <protection locked="0"/>
    </xf>
    <xf numFmtId="0" fontId="18" fillId="5" borderId="23" xfId="0" applyFont="1" applyFill="1" applyBorder="1" applyAlignment="1" applyProtection="1">
      <alignment horizontal="left" vertical="center"/>
      <protection locked="0"/>
    </xf>
    <xf numFmtId="0" fontId="18" fillId="5" borderId="32" xfId="0" applyFont="1" applyFill="1" applyBorder="1" applyAlignment="1" applyProtection="1">
      <alignment horizontal="left" vertical="center"/>
      <protection locked="0"/>
    </xf>
    <xf numFmtId="0" fontId="18" fillId="5" borderId="7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 applyProtection="1">
      <alignment vertical="center"/>
      <protection locked="0"/>
    </xf>
    <xf numFmtId="14" fontId="5" fillId="3" borderId="0" xfId="0" applyNumberFormat="1" applyFont="1" applyFill="1" applyAlignment="1" applyProtection="1">
      <alignment vertical="center"/>
      <protection locked="0"/>
    </xf>
    <xf numFmtId="0" fontId="31" fillId="0" borderId="0" xfId="0" applyFont="1"/>
    <xf numFmtId="0" fontId="5" fillId="0" borderId="0" xfId="0" applyFont="1" applyAlignment="1">
      <alignment vertical="top" wrapText="1"/>
    </xf>
    <xf numFmtId="165" fontId="5" fillId="0" borderId="0" xfId="0" applyNumberFormat="1" applyFont="1"/>
    <xf numFmtId="0" fontId="5" fillId="3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14" fillId="3" borderId="0" xfId="0" applyFont="1" applyFill="1" applyAlignment="1">
      <alignment vertical="top"/>
    </xf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2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17" fillId="4" borderId="28" xfId="0" applyFont="1" applyFill="1" applyBorder="1" applyAlignment="1">
      <alignment horizontal="left" vertical="top"/>
    </xf>
    <xf numFmtId="0" fontId="17" fillId="4" borderId="37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3" fillId="0" borderId="0" xfId="0" applyFont="1"/>
    <xf numFmtId="0" fontId="5" fillId="3" borderId="21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Protection="1">
      <protection locked="0"/>
    </xf>
    <xf numFmtId="0" fontId="17" fillId="3" borderId="2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Protection="1">
      <protection locked="0"/>
    </xf>
    <xf numFmtId="0" fontId="17" fillId="3" borderId="28" xfId="0" applyFont="1" applyFill="1" applyBorder="1" applyAlignment="1" applyProtection="1">
      <alignment horizontal="center" vertical="top" wrapText="1"/>
      <protection locked="0"/>
    </xf>
    <xf numFmtId="0" fontId="5" fillId="3" borderId="31" xfId="0" applyFont="1" applyFill="1" applyBorder="1" applyAlignment="1" applyProtection="1">
      <alignment horizontal="center"/>
      <protection locked="0"/>
    </xf>
    <xf numFmtId="0" fontId="5" fillId="3" borderId="31" xfId="0" applyFont="1" applyFill="1" applyBorder="1" applyProtection="1">
      <protection locked="0"/>
    </xf>
    <xf numFmtId="0" fontId="17" fillId="3" borderId="37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/>
      <protection locked="0"/>
    </xf>
    <xf numFmtId="0" fontId="5" fillId="3" borderId="23" xfId="0" applyFont="1" applyFill="1" applyBorder="1" applyProtection="1"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18" fillId="5" borderId="28" xfId="0" applyFont="1" applyFill="1" applyBorder="1" applyAlignment="1" applyProtection="1">
      <alignment horizontal="left" vertical="center"/>
      <protection locked="0"/>
    </xf>
    <xf numFmtId="0" fontId="18" fillId="5" borderId="20" xfId="0" applyFont="1" applyFill="1" applyBorder="1" applyAlignment="1" applyProtection="1">
      <alignment horizontal="center" vertical="center" wrapText="1"/>
      <protection locked="0"/>
    </xf>
    <xf numFmtId="0" fontId="18" fillId="5" borderId="21" xfId="0" applyFont="1" applyFill="1" applyBorder="1" applyAlignment="1" applyProtection="1">
      <alignment horizontal="center" vertical="center" wrapText="1"/>
      <protection locked="0"/>
    </xf>
    <xf numFmtId="0" fontId="18" fillId="5" borderId="34" xfId="0" applyFont="1" applyFill="1" applyBorder="1" applyAlignment="1" applyProtection="1">
      <alignment horizontal="center" vertical="center" wrapText="1"/>
      <protection locked="0"/>
    </xf>
    <xf numFmtId="0" fontId="18" fillId="5" borderId="7" xfId="0" applyFont="1" applyFill="1" applyBorder="1" applyAlignment="1" applyProtection="1">
      <alignment horizontal="center" vertical="center" wrapText="1"/>
      <protection locked="0"/>
    </xf>
    <xf numFmtId="0" fontId="18" fillId="5" borderId="8" xfId="0" applyFont="1" applyFill="1" applyBorder="1" applyAlignment="1" applyProtection="1">
      <alignment horizontal="center" vertical="center" wrapText="1"/>
      <protection locked="0"/>
    </xf>
    <xf numFmtId="0" fontId="18" fillId="5" borderId="19" xfId="0" applyFont="1" applyFill="1" applyBorder="1" applyAlignment="1" applyProtection="1">
      <alignment horizontal="center" vertical="center" wrapText="1"/>
      <protection locked="0"/>
    </xf>
    <xf numFmtId="0" fontId="18" fillId="5" borderId="22" xfId="0" applyFont="1" applyFill="1" applyBorder="1" applyAlignment="1" applyProtection="1">
      <alignment horizontal="center" vertical="center" wrapText="1"/>
      <protection locked="0"/>
    </xf>
    <xf numFmtId="0" fontId="18" fillId="5" borderId="23" xfId="0" applyFont="1" applyFill="1" applyBorder="1" applyAlignment="1" applyProtection="1">
      <alignment horizontal="center" vertical="center" wrapText="1"/>
      <protection locked="0"/>
    </xf>
    <xf numFmtId="0" fontId="18" fillId="5" borderId="35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3" borderId="22" xfId="0" applyNumberFormat="1" applyFont="1" applyFill="1" applyBorder="1" applyAlignment="1" applyProtection="1">
      <alignment horizontal="center" vertical="top"/>
      <protection locked="0"/>
    </xf>
    <xf numFmtId="1" fontId="17" fillId="3" borderId="23" xfId="0" applyNumberFormat="1" applyFont="1" applyFill="1" applyBorder="1" applyAlignment="1" applyProtection="1">
      <alignment horizontal="center" vertical="top"/>
      <protection locked="0"/>
    </xf>
    <xf numFmtId="1" fontId="17" fillId="3" borderId="58" xfId="0" applyNumberFormat="1" applyFont="1" applyFill="1" applyBorder="1" applyAlignment="1" applyProtection="1">
      <alignment horizontal="center" vertical="top"/>
      <protection locked="0"/>
    </xf>
    <xf numFmtId="1" fontId="17" fillId="3" borderId="52" xfId="0" applyNumberFormat="1" applyFont="1" applyFill="1" applyBorder="1" applyAlignment="1" applyProtection="1">
      <alignment horizontal="center" vertical="top"/>
      <protection locked="0"/>
    </xf>
    <xf numFmtId="1" fontId="17" fillId="3" borderId="29" xfId="0" applyNumberFormat="1" applyFont="1" applyFill="1" applyBorder="1" applyAlignment="1" applyProtection="1">
      <alignment horizontal="center" vertical="top"/>
      <protection locked="0"/>
    </xf>
    <xf numFmtId="1" fontId="17" fillId="3" borderId="49" xfId="0" applyNumberFormat="1" applyFont="1" applyFill="1" applyBorder="1" applyAlignment="1" applyProtection="1">
      <alignment horizontal="center" vertical="top"/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  <xf numFmtId="0" fontId="5" fillId="3" borderId="0" xfId="0" applyFont="1" applyFill="1" applyProtection="1">
      <protection locked="0"/>
    </xf>
    <xf numFmtId="0" fontId="18" fillId="5" borderId="26" xfId="0" applyFont="1" applyFill="1" applyBorder="1" applyAlignment="1" applyProtection="1">
      <alignment horizontal="left" vertical="center" wrapText="1"/>
      <protection locked="0"/>
    </xf>
    <xf numFmtId="0" fontId="18" fillId="5" borderId="28" xfId="0" applyFont="1" applyFill="1" applyBorder="1" applyAlignment="1" applyProtection="1">
      <alignment horizontal="left" vertical="center" wrapText="1"/>
      <protection locked="0"/>
    </xf>
    <xf numFmtId="0" fontId="18" fillId="5" borderId="29" xfId="0" applyFont="1" applyFill="1" applyBorder="1" applyAlignment="1" applyProtection="1">
      <alignment horizontal="left" vertical="center" wrapText="1"/>
      <protection locked="0"/>
    </xf>
    <xf numFmtId="0" fontId="41" fillId="2" borderId="10" xfId="0" applyFont="1" applyFill="1" applyBorder="1" applyAlignment="1">
      <alignment horizontal="left" vertical="center" wrapText="1"/>
    </xf>
    <xf numFmtId="0" fontId="18" fillId="5" borderId="29" xfId="0" applyFont="1" applyFill="1" applyBorder="1" applyAlignment="1" applyProtection="1">
      <alignment horizontal="left" vertical="center"/>
      <protection locked="0"/>
    </xf>
    <xf numFmtId="0" fontId="18" fillId="5" borderId="35" xfId="0" applyFont="1" applyFill="1" applyBorder="1" applyAlignment="1" applyProtection="1">
      <alignment horizontal="left" vertical="center" wrapText="1"/>
      <protection locked="0"/>
    </xf>
    <xf numFmtId="0" fontId="5" fillId="3" borderId="26" xfId="0" applyFont="1" applyFill="1" applyBorder="1" applyAlignment="1" applyProtection="1">
      <alignment horizontal="center" vertical="top" wrapText="1"/>
      <protection locked="0"/>
    </xf>
    <xf numFmtId="0" fontId="5" fillId="3" borderId="28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1" fontId="17" fillId="4" borderId="20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2" xfId="0" applyNumberFormat="1" applyFont="1" applyFill="1" applyBorder="1" applyAlignment="1">
      <alignment horizontal="center" vertical="top" wrapText="1"/>
    </xf>
    <xf numFmtId="1" fontId="17" fillId="4" borderId="34" xfId="0" applyNumberFormat="1" applyFont="1" applyFill="1" applyBorder="1" applyAlignment="1">
      <alignment horizontal="center" vertical="top" wrapText="1"/>
    </xf>
    <xf numFmtId="1" fontId="17" fillId="4" borderId="19" xfId="0" applyNumberFormat="1" applyFont="1" applyFill="1" applyBorder="1" applyAlignment="1">
      <alignment horizontal="center" vertical="top" wrapText="1"/>
    </xf>
    <xf numFmtId="1" fontId="17" fillId="4" borderId="35" xfId="0" applyNumberFormat="1" applyFont="1" applyFill="1" applyBorder="1" applyAlignment="1">
      <alignment horizontal="center" vertical="top" wrapText="1"/>
    </xf>
    <xf numFmtId="1" fontId="17" fillId="4" borderId="44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5" xfId="0" applyNumberFormat="1" applyFont="1" applyFill="1" applyBorder="1" applyAlignment="1">
      <alignment horizontal="center" vertical="top" wrapText="1"/>
    </xf>
    <xf numFmtId="0" fontId="29" fillId="11" borderId="24" xfId="0" applyFont="1" applyFill="1" applyBorder="1" applyAlignment="1">
      <alignment vertical="center"/>
    </xf>
    <xf numFmtId="0" fontId="29" fillId="11" borderId="36" xfId="0" applyFont="1" applyFill="1" applyBorder="1" applyAlignment="1">
      <alignment vertical="center"/>
    </xf>
    <xf numFmtId="0" fontId="29" fillId="11" borderId="41" xfId="0" applyFont="1" applyFill="1" applyBorder="1" applyAlignment="1">
      <alignment vertical="center"/>
    </xf>
    <xf numFmtId="0" fontId="29" fillId="11" borderId="41" xfId="0" applyFont="1" applyFill="1" applyBorder="1" applyAlignment="1">
      <alignment vertical="center" wrapText="1"/>
    </xf>
    <xf numFmtId="0" fontId="29" fillId="11" borderId="41" xfId="0" applyFont="1" applyFill="1" applyBorder="1" applyAlignment="1">
      <alignment horizontal="left" vertical="center" wrapText="1"/>
    </xf>
    <xf numFmtId="0" fontId="29" fillId="11" borderId="36" xfId="0" applyFont="1" applyFill="1" applyBorder="1" applyAlignment="1">
      <alignment vertical="center" wrapText="1"/>
    </xf>
    <xf numFmtId="0" fontId="29" fillId="11" borderId="6" xfId="0" applyFont="1" applyFill="1" applyBorder="1" applyAlignment="1">
      <alignment horizontal="left" vertical="center" wrapText="1"/>
    </xf>
    <xf numFmtId="0" fontId="29" fillId="11" borderId="16" xfId="0" applyFont="1" applyFill="1" applyBorder="1" applyAlignment="1">
      <alignment vertical="center" wrapText="1"/>
    </xf>
    <xf numFmtId="0" fontId="29" fillId="11" borderId="16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 wrapText="1"/>
    </xf>
    <xf numFmtId="0" fontId="29" fillId="11" borderId="55" xfId="0" applyFont="1" applyFill="1" applyBorder="1" applyAlignment="1">
      <alignment horizontal="center" vertical="center" wrapText="1"/>
    </xf>
    <xf numFmtId="0" fontId="29" fillId="11" borderId="25" xfId="0" applyFont="1" applyFill="1" applyBorder="1" applyAlignment="1">
      <alignment horizontal="center" vertical="center" wrapText="1"/>
    </xf>
    <xf numFmtId="0" fontId="29" fillId="11" borderId="10" xfId="0" applyFont="1" applyFill="1" applyBorder="1" applyAlignment="1">
      <alignment horizontal="center" vertical="center" wrapText="1"/>
    </xf>
    <xf numFmtId="0" fontId="29" fillId="11" borderId="18" xfId="0" applyFont="1" applyFill="1" applyBorder="1" applyAlignment="1">
      <alignment horizontal="center" vertical="center" wrapText="1"/>
    </xf>
    <xf numFmtId="0" fontId="29" fillId="11" borderId="2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vertical="center"/>
    </xf>
    <xf numFmtId="0" fontId="29" fillId="11" borderId="25" xfId="0" applyFont="1" applyFill="1" applyBorder="1" applyAlignment="1">
      <alignment vertical="center"/>
    </xf>
    <xf numFmtId="0" fontId="29" fillId="11" borderId="1" xfId="0" applyFont="1" applyFill="1" applyBorder="1" applyAlignment="1">
      <alignment horizontal="left" vertical="center" wrapText="1"/>
    </xf>
    <xf numFmtId="0" fontId="29" fillId="11" borderId="18" xfId="0" applyFont="1" applyFill="1" applyBorder="1" applyAlignment="1">
      <alignment vertical="center" wrapText="1"/>
    </xf>
    <xf numFmtId="0" fontId="29" fillId="11" borderId="6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1" fillId="2" borderId="10" xfId="0" applyFont="1" applyFill="1" applyBorder="1" applyAlignment="1">
      <alignment horizontal="left" vertical="center" wrapText="1"/>
    </xf>
    <xf numFmtId="0" fontId="41" fillId="2" borderId="11" xfId="0" applyFont="1" applyFill="1" applyBorder="1" applyAlignment="1">
      <alignment horizontal="left" vertical="center" wrapText="1"/>
    </xf>
    <xf numFmtId="0" fontId="31" fillId="0" borderId="0" xfId="0" applyFont="1" applyProtection="1"/>
    <xf numFmtId="0" fontId="9" fillId="0" borderId="0" xfId="0" applyFont="1" applyProtection="1"/>
    <xf numFmtId="0" fontId="10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0" fillId="0" borderId="0" xfId="0" applyProtection="1"/>
    <xf numFmtId="0" fontId="16" fillId="0" borderId="0" xfId="0" applyFont="1" applyProtection="1"/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top" wrapText="1"/>
    </xf>
    <xf numFmtId="49" fontId="33" fillId="0" borderId="0" xfId="0" applyNumberFormat="1" applyFont="1" applyAlignment="1" applyProtection="1">
      <alignment horizontal="left"/>
    </xf>
    <xf numFmtId="49" fontId="5" fillId="0" borderId="0" xfId="0" applyNumberFormat="1" applyFont="1" applyAlignment="1" applyProtection="1">
      <alignment horizontal="left"/>
    </xf>
    <xf numFmtId="0" fontId="2" fillId="10" borderId="1" xfId="0" applyFont="1" applyFill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left" vertical="center"/>
    </xf>
    <xf numFmtId="0" fontId="2" fillId="10" borderId="3" xfId="0" applyFont="1" applyFill="1" applyBorder="1" applyAlignment="1" applyProtection="1">
      <alignment horizontal="right" vertical="center" wrapText="1"/>
    </xf>
    <xf numFmtId="0" fontId="8" fillId="2" borderId="9" xfId="0" applyFont="1" applyFill="1" applyBorder="1" applyAlignment="1" applyProtection="1">
      <alignment horizontal="left" vertical="center"/>
    </xf>
    <xf numFmtId="0" fontId="8" fillId="2" borderId="10" xfId="0" applyFont="1" applyFill="1" applyBorder="1" applyAlignment="1" applyProtection="1">
      <alignment horizontal="left" vertical="center"/>
    </xf>
    <xf numFmtId="0" fontId="8" fillId="2" borderId="9" xfId="0" applyFont="1" applyFill="1" applyBorder="1" applyAlignment="1" applyProtection="1">
      <alignment horizontal="right" vertical="center"/>
    </xf>
    <xf numFmtId="0" fontId="32" fillId="2" borderId="10" xfId="0" applyFont="1" applyFill="1" applyBorder="1" applyAlignment="1" applyProtection="1">
      <alignment horizontal="left" vertical="center"/>
    </xf>
    <xf numFmtId="0" fontId="8" fillId="2" borderId="46" xfId="0" applyFont="1" applyFill="1" applyBorder="1" applyAlignment="1" applyProtection="1">
      <alignment horizontal="left" vertical="center"/>
    </xf>
    <xf numFmtId="0" fontId="43" fillId="7" borderId="9" xfId="0" applyFont="1" applyFill="1" applyBorder="1" applyAlignment="1" applyProtection="1">
      <alignment horizontal="left" vertical="center"/>
    </xf>
    <xf numFmtId="0" fontId="2" fillId="10" borderId="1" xfId="0" applyFont="1" applyFill="1" applyBorder="1" applyAlignment="1" applyProtection="1">
      <alignment vertical="center" wrapText="1"/>
    </xf>
    <xf numFmtId="0" fontId="2" fillId="10" borderId="36" xfId="0" applyFont="1" applyFill="1" applyBorder="1" applyAlignment="1" applyProtection="1">
      <alignment vertical="center" wrapText="1"/>
    </xf>
    <xf numFmtId="0" fontId="2" fillId="10" borderId="47" xfId="0" applyFont="1" applyFill="1" applyBorder="1" applyAlignment="1" applyProtection="1">
      <alignment vertical="center"/>
    </xf>
    <xf numFmtId="0" fontId="2" fillId="10" borderId="6" xfId="0" applyFont="1" applyFill="1" applyBorder="1" applyAlignment="1" applyProtection="1">
      <alignment vertical="center" wrapText="1"/>
    </xf>
    <xf numFmtId="0" fontId="2" fillId="10" borderId="41" xfId="0" applyFont="1" applyFill="1" applyBorder="1" applyAlignment="1" applyProtection="1">
      <alignment vertical="center" wrapText="1"/>
    </xf>
    <xf numFmtId="0" fontId="2" fillId="10" borderId="46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/>
    </xf>
    <xf numFmtId="0" fontId="37" fillId="8" borderId="20" xfId="0" applyFont="1" applyFill="1" applyBorder="1" applyAlignment="1" applyProtection="1">
      <alignment horizontal="center" vertical="center"/>
    </xf>
    <xf numFmtId="0" fontId="37" fillId="8" borderId="21" xfId="0" applyFont="1" applyFill="1" applyBorder="1" applyAlignment="1" applyProtection="1">
      <alignment horizontal="center" vertical="center"/>
    </xf>
    <xf numFmtId="0" fontId="5" fillId="0" borderId="44" xfId="0" applyFont="1" applyBorder="1" applyAlignment="1" applyProtection="1">
      <alignment wrapText="1"/>
    </xf>
    <xf numFmtId="0" fontId="5" fillId="0" borderId="21" xfId="0" applyFont="1" applyBorder="1" applyAlignment="1" applyProtection="1">
      <alignment wrapText="1"/>
    </xf>
    <xf numFmtId="1" fontId="5" fillId="0" borderId="34" xfId="0" applyNumberFormat="1" applyFont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center" wrapText="1"/>
    </xf>
    <xf numFmtId="168" fontId="5" fillId="0" borderId="26" xfId="0" applyNumberFormat="1" applyFont="1" applyBorder="1" applyAlignment="1" applyProtection="1">
      <alignment horizontal="center" wrapText="1"/>
    </xf>
    <xf numFmtId="0" fontId="5" fillId="0" borderId="20" xfId="0" applyFont="1" applyBorder="1" applyAlignment="1" applyProtection="1">
      <alignment horizontal="center" wrapText="1"/>
    </xf>
    <xf numFmtId="0" fontId="5" fillId="0" borderId="50" xfId="0" applyFont="1" applyBorder="1" applyProtection="1"/>
    <xf numFmtId="0" fontId="38" fillId="8" borderId="7" xfId="0" applyFont="1" applyFill="1" applyBorder="1" applyAlignment="1" applyProtection="1">
      <alignment horizontal="center" vertical="center"/>
    </xf>
    <xf numFmtId="0" fontId="39" fillId="5" borderId="8" xfId="0" applyFont="1" applyFill="1" applyBorder="1" applyAlignment="1" applyProtection="1">
      <alignment horizontal="center" vertical="center"/>
    </xf>
    <xf numFmtId="0" fontId="39" fillId="5" borderId="19" xfId="0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1" fontId="5" fillId="0" borderId="19" xfId="0" applyNumberFormat="1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wrapText="1"/>
    </xf>
    <xf numFmtId="168" fontId="5" fillId="0" borderId="28" xfId="0" applyNumberFormat="1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center" wrapText="1"/>
    </xf>
    <xf numFmtId="168" fontId="5" fillId="0" borderId="19" xfId="0" applyNumberFormat="1" applyFont="1" applyBorder="1" applyAlignment="1" applyProtection="1">
      <alignment horizontal="center" wrapText="1"/>
    </xf>
    <xf numFmtId="0" fontId="39" fillId="5" borderId="28" xfId="0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vertical="center" wrapText="1"/>
    </xf>
    <xf numFmtId="1" fontId="5" fillId="0" borderId="19" xfId="0" applyNumberFormat="1" applyFont="1" applyBorder="1" applyAlignment="1" applyProtection="1">
      <alignment horizontal="center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12" fillId="0" borderId="9" xfId="0" applyFont="1" applyBorder="1" applyProtection="1"/>
    <xf numFmtId="0" fontId="12" fillId="0" borderId="10" xfId="0" applyFont="1" applyBorder="1" applyProtection="1"/>
    <xf numFmtId="0" fontId="12" fillId="0" borderId="10" xfId="0" applyFont="1" applyBorder="1" applyAlignment="1" applyProtection="1">
      <alignment horizontal="right"/>
    </xf>
    <xf numFmtId="0" fontId="5" fillId="0" borderId="51" xfId="0" applyFont="1" applyBorder="1" applyProtection="1"/>
    <xf numFmtId="0" fontId="12" fillId="0" borderId="0" xfId="0" applyFont="1" applyProtection="1"/>
    <xf numFmtId="0" fontId="5" fillId="5" borderId="8" xfId="0" applyFont="1" applyFill="1" applyBorder="1" applyProtection="1"/>
    <xf numFmtId="0" fontId="12" fillId="0" borderId="15" xfId="0" applyFont="1" applyBorder="1" applyProtection="1"/>
    <xf numFmtId="0" fontId="4" fillId="0" borderId="5" xfId="0" applyFont="1" applyBorder="1" applyProtection="1"/>
    <xf numFmtId="0" fontId="12" fillId="0" borderId="60" xfId="0" applyFont="1" applyBorder="1" applyAlignment="1" applyProtection="1">
      <alignment horizontal="right"/>
    </xf>
    <xf numFmtId="0" fontId="12" fillId="0" borderId="59" xfId="0" applyFont="1" applyBorder="1" applyProtection="1"/>
    <xf numFmtId="167" fontId="10" fillId="0" borderId="61" xfId="0" applyNumberFormat="1" applyFont="1" applyBorder="1" applyAlignment="1" applyProtection="1">
      <alignment horizontal="right"/>
    </xf>
    <xf numFmtId="0" fontId="38" fillId="8" borderId="22" xfId="0" applyFont="1" applyFill="1" applyBorder="1" applyAlignment="1" applyProtection="1">
      <alignment horizontal="center" vertical="center"/>
    </xf>
    <xf numFmtId="0" fontId="12" fillId="0" borderId="45" xfId="0" applyFont="1" applyBorder="1" applyProtection="1"/>
    <xf numFmtId="0" fontId="4" fillId="0" borderId="49" xfId="0" applyFont="1" applyBorder="1" applyProtection="1"/>
    <xf numFmtId="0" fontId="13" fillId="0" borderId="43" xfId="0" applyFont="1" applyBorder="1" applyAlignment="1" applyProtection="1">
      <alignment horizontal="right"/>
    </xf>
    <xf numFmtId="0" fontId="12" fillId="0" borderId="13" xfId="0" applyFont="1" applyBorder="1" applyProtection="1"/>
    <xf numFmtId="167" fontId="20" fillId="0" borderId="35" xfId="1" applyNumberFormat="1" applyFont="1" applyBorder="1" applyAlignment="1" applyProtection="1">
      <alignment horizontal="right"/>
    </xf>
    <xf numFmtId="165" fontId="5" fillId="0" borderId="0" xfId="0" applyNumberFormat="1" applyFont="1" applyProtection="1"/>
    <xf numFmtId="0" fontId="2" fillId="10" borderId="18" xfId="0" applyFont="1" applyFill="1" applyBorder="1" applyAlignment="1" applyProtection="1">
      <alignment vertical="center" wrapText="1"/>
    </xf>
    <xf numFmtId="0" fontId="2" fillId="10" borderId="42" xfId="0" applyFont="1" applyFill="1" applyBorder="1" applyAlignment="1" applyProtection="1">
      <alignment vertical="center" wrapText="1"/>
    </xf>
    <xf numFmtId="166" fontId="5" fillId="0" borderId="34" xfId="0" applyNumberFormat="1" applyFont="1" applyBorder="1" applyAlignment="1" applyProtection="1">
      <alignment horizontal="center" vertical="center"/>
    </xf>
    <xf numFmtId="168" fontId="5" fillId="0" borderId="34" xfId="0" applyNumberFormat="1" applyFont="1" applyBorder="1" applyAlignment="1" applyProtection="1">
      <alignment horizontal="center" wrapText="1"/>
    </xf>
    <xf numFmtId="0" fontId="5" fillId="0" borderId="40" xfId="0" applyFont="1" applyBorder="1" applyProtection="1"/>
    <xf numFmtId="0" fontId="38" fillId="8" borderId="30" xfId="0" applyFont="1" applyFill="1" applyBorder="1" applyAlignment="1" applyProtection="1">
      <alignment horizontal="center" vertical="center" wrapText="1"/>
    </xf>
    <xf numFmtId="0" fontId="39" fillId="9" borderId="37" xfId="0" applyFont="1" applyFill="1" applyBorder="1" applyAlignment="1" applyProtection="1">
      <alignment horizontal="center" vertical="center" wrapText="1"/>
    </xf>
    <xf numFmtId="0" fontId="39" fillId="9" borderId="68" xfId="0" applyFont="1" applyFill="1" applyBorder="1" applyAlignment="1" applyProtection="1">
      <alignment horizontal="center" vertical="center" wrapText="1"/>
    </xf>
    <xf numFmtId="0" fontId="39" fillId="9" borderId="69" xfId="0" applyFont="1" applyFill="1" applyBorder="1" applyAlignment="1" applyProtection="1">
      <alignment horizontal="center" vertical="center" wrapText="1"/>
    </xf>
    <xf numFmtId="166" fontId="5" fillId="0" borderId="19" xfId="0" applyNumberFormat="1" applyFont="1" applyBorder="1" applyAlignment="1" applyProtection="1">
      <alignment horizontal="center" vertical="center"/>
    </xf>
    <xf numFmtId="0" fontId="38" fillId="8" borderId="59" xfId="0" applyFont="1" applyFill="1" applyBorder="1" applyAlignment="1" applyProtection="1">
      <alignment horizontal="center" vertical="center" wrapText="1"/>
    </xf>
    <xf numFmtId="0" fontId="39" fillId="9" borderId="67" xfId="0" applyFont="1" applyFill="1" applyBorder="1" applyAlignment="1" applyProtection="1">
      <alignment horizontal="center" vertical="center" wrapText="1"/>
    </xf>
    <xf numFmtId="0" fontId="39" fillId="9" borderId="0" xfId="0" applyFont="1" applyFill="1" applyAlignment="1" applyProtection="1">
      <alignment horizontal="center" vertical="center" wrapText="1"/>
    </xf>
    <xf numFmtId="0" fontId="39" fillId="9" borderId="70" xfId="0" applyFont="1" applyFill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vertical="top" wrapText="1"/>
    </xf>
    <xf numFmtId="166" fontId="5" fillId="0" borderId="54" xfId="0" applyNumberFormat="1" applyFont="1" applyBorder="1" applyAlignment="1" applyProtection="1">
      <alignment horizontal="center"/>
    </xf>
    <xf numFmtId="0" fontId="38" fillId="8" borderId="38" xfId="0" applyFont="1" applyFill="1" applyBorder="1" applyAlignment="1" applyProtection="1">
      <alignment horizontal="center" vertical="center" wrapText="1"/>
    </xf>
    <xf numFmtId="0" fontId="39" fillId="9" borderId="53" xfId="0" applyFont="1" applyFill="1" applyBorder="1" applyAlignment="1" applyProtection="1">
      <alignment horizontal="center" vertical="center" wrapText="1"/>
    </xf>
    <xf numFmtId="0" fontId="39" fillId="9" borderId="5" xfId="0" applyFont="1" applyFill="1" applyBorder="1" applyAlignment="1" applyProtection="1">
      <alignment horizontal="center" vertical="center" wrapText="1"/>
    </xf>
    <xf numFmtId="0" fontId="39" fillId="9" borderId="39" xfId="0" applyFont="1" applyFill="1" applyBorder="1" applyAlignment="1" applyProtection="1">
      <alignment horizontal="center" vertical="center" wrapText="1"/>
    </xf>
    <xf numFmtId="0" fontId="5" fillId="0" borderId="31" xfId="0" applyFont="1" applyBorder="1" applyAlignment="1" applyProtection="1">
      <alignment wrapText="1"/>
    </xf>
    <xf numFmtId="0" fontId="5" fillId="0" borderId="23" xfId="0" applyFont="1" applyBorder="1" applyAlignment="1" applyProtection="1">
      <alignment wrapText="1"/>
    </xf>
    <xf numFmtId="0" fontId="8" fillId="2" borderId="10" xfId="0" applyFont="1" applyFill="1" applyBorder="1" applyAlignment="1" applyProtection="1">
      <alignment horizontal="right" vertical="center"/>
    </xf>
    <xf numFmtId="0" fontId="8" fillId="2" borderId="11" xfId="0" applyFont="1" applyFill="1" applyBorder="1" applyAlignment="1" applyProtection="1">
      <alignment horizontal="left" vertical="center"/>
    </xf>
    <xf numFmtId="0" fontId="8" fillId="2" borderId="44" xfId="0" applyFont="1" applyFill="1" applyBorder="1" applyAlignment="1" applyProtection="1">
      <alignment horizontal="left" vertical="center"/>
    </xf>
    <xf numFmtId="0" fontId="8" fillId="2" borderId="48" xfId="0" applyFont="1" applyFill="1" applyBorder="1" applyAlignment="1" applyProtection="1">
      <alignment horizontal="left" vertical="center"/>
    </xf>
    <xf numFmtId="0" fontId="8" fillId="2" borderId="66" xfId="0" applyFont="1" applyFill="1" applyBorder="1" applyAlignment="1" applyProtection="1">
      <alignment horizontal="left" vertical="center"/>
    </xf>
    <xf numFmtId="0" fontId="37" fillId="10" borderId="7" xfId="0" applyFont="1" applyFill="1" applyBorder="1" applyAlignment="1" applyProtection="1">
      <alignment horizontal="center" vertical="center"/>
    </xf>
    <xf numFmtId="0" fontId="37" fillId="10" borderId="8" xfId="0" applyFont="1" applyFill="1" applyBorder="1" applyAlignment="1" applyProtection="1">
      <alignment horizontal="center" vertical="center"/>
    </xf>
    <xf numFmtId="0" fontId="37" fillId="10" borderId="19" xfId="0" applyFont="1" applyFill="1" applyBorder="1" applyAlignment="1" applyProtection="1">
      <alignment horizontal="center" vertical="center"/>
    </xf>
    <xf numFmtId="0" fontId="38" fillId="10" borderId="7" xfId="0" applyFont="1" applyFill="1" applyBorder="1" applyAlignment="1" applyProtection="1">
      <alignment horizontal="center" vertical="center" wrapText="1"/>
    </xf>
    <xf numFmtId="0" fontId="5" fillId="6" borderId="8" xfId="0" applyFont="1" applyFill="1" applyBorder="1" applyAlignment="1" applyProtection="1">
      <alignment horizontal="center" vertical="center" wrapText="1"/>
    </xf>
    <xf numFmtId="0" fontId="5" fillId="6" borderId="19" xfId="0" applyFont="1" applyFill="1" applyBorder="1" applyAlignment="1" applyProtection="1">
      <alignment horizontal="center" vertical="center" wrapText="1"/>
    </xf>
    <xf numFmtId="0" fontId="38" fillId="10" borderId="22" xfId="0" applyFont="1" applyFill="1" applyBorder="1" applyAlignment="1" applyProtection="1">
      <alignment horizontal="center" vertical="center" wrapText="1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3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6" fillId="0" borderId="0" xfId="0" applyFont="1" applyAlignment="1" applyProtection="1">
      <alignment horizontal="center"/>
    </xf>
    <xf numFmtId="0" fontId="7" fillId="0" borderId="0" xfId="0" applyFont="1" applyProtection="1"/>
    <xf numFmtId="0" fontId="3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0" fontId="14" fillId="3" borderId="0" xfId="0" applyFont="1" applyFill="1" applyAlignment="1" applyProtection="1">
      <alignment vertical="top"/>
    </xf>
    <xf numFmtId="0" fontId="40" fillId="2" borderId="10" xfId="0" applyFont="1" applyFill="1" applyBorder="1" applyAlignment="1" applyProtection="1">
      <alignment horizontal="left" vertical="center" wrapText="1"/>
    </xf>
    <xf numFmtId="0" fontId="29" fillId="2" borderId="10" xfId="0" applyFont="1" applyFill="1" applyBorder="1" applyAlignment="1" applyProtection="1">
      <alignment horizontal="left" vertical="center" wrapText="1"/>
    </xf>
    <xf numFmtId="0" fontId="29" fillId="2" borderId="10" xfId="0" applyFont="1" applyFill="1" applyBorder="1" applyAlignment="1" applyProtection="1">
      <alignment horizontal="center" vertical="center"/>
    </xf>
    <xf numFmtId="0" fontId="29" fillId="2" borderId="24" xfId="0" applyFont="1" applyFill="1" applyBorder="1" applyAlignment="1" applyProtection="1">
      <alignment horizontal="center" vertical="center"/>
    </xf>
    <xf numFmtId="0" fontId="29" fillId="2" borderId="16" xfId="0" applyFont="1" applyFill="1" applyBorder="1" applyAlignment="1" applyProtection="1">
      <alignment horizontal="center" vertical="center"/>
    </xf>
    <xf numFmtId="0" fontId="29" fillId="2" borderId="12" xfId="0" applyFont="1" applyFill="1" applyBorder="1" applyAlignment="1" applyProtection="1">
      <alignment horizontal="center" vertical="center"/>
    </xf>
    <xf numFmtId="0" fontId="29" fillId="2" borderId="18" xfId="0" applyFont="1" applyFill="1" applyBorder="1" applyAlignment="1" applyProtection="1">
      <alignment horizontal="center" vertical="center"/>
    </xf>
    <xf numFmtId="0" fontId="30" fillId="0" borderId="0" xfId="0" applyFont="1" applyProtection="1"/>
    <xf numFmtId="0" fontId="29" fillId="10" borderId="13" xfId="0" applyFont="1" applyFill="1" applyBorder="1" applyAlignment="1" applyProtection="1">
      <alignment vertical="center" wrapText="1"/>
    </xf>
    <xf numFmtId="0" fontId="29" fillId="10" borderId="63" xfId="0" applyFont="1" applyFill="1" applyBorder="1" applyAlignment="1" applyProtection="1">
      <alignment vertical="center" wrapText="1"/>
    </xf>
    <xf numFmtId="0" fontId="29" fillId="10" borderId="65" xfId="0" applyFont="1" applyFill="1" applyBorder="1" applyAlignment="1" applyProtection="1">
      <alignment vertical="center" wrapText="1"/>
    </xf>
    <xf numFmtId="0" fontId="29" fillId="10" borderId="67" xfId="0" applyFont="1" applyFill="1" applyBorder="1" applyAlignment="1" applyProtection="1">
      <alignment vertical="center" wrapText="1"/>
    </xf>
    <xf numFmtId="0" fontId="29" fillId="10" borderId="24" xfId="0" applyFont="1" applyFill="1" applyBorder="1" applyAlignment="1" applyProtection="1">
      <alignment vertical="center" wrapText="1"/>
    </xf>
    <xf numFmtId="0" fontId="29" fillId="10" borderId="12" xfId="0" applyFont="1" applyFill="1" applyBorder="1" applyAlignment="1" applyProtection="1">
      <alignment vertical="center" wrapText="1"/>
    </xf>
    <xf numFmtId="0" fontId="29" fillId="10" borderId="18" xfId="0" applyFont="1" applyFill="1" applyBorder="1" applyAlignment="1" applyProtection="1">
      <alignment vertical="center" wrapText="1"/>
    </xf>
    <xf numFmtId="0" fontId="36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wrapText="1"/>
    </xf>
    <xf numFmtId="0" fontId="18" fillId="0" borderId="0" xfId="0" applyFont="1" applyProtection="1"/>
    <xf numFmtId="0" fontId="0" fillId="0" borderId="0" xfId="0" applyAlignment="1" applyProtection="1">
      <alignment horizontal="left"/>
    </xf>
  </cellXfs>
  <cellStyles count="6"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colors>
    <mruColors>
      <color rgb="FF009C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16</xdr:col>
      <xdr:colOff>161925</xdr:colOff>
      <xdr:row>8</xdr:row>
      <xdr:rowOff>190500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7EC8526-96B5-CAA8-A651-C06745AEA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438150"/>
          <a:ext cx="2009775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0</xdr:row>
      <xdr:rowOff>9525</xdr:rowOff>
    </xdr:from>
    <xdr:to>
      <xdr:col>9</xdr:col>
      <xdr:colOff>1073150</xdr:colOff>
      <xdr:row>6</xdr:row>
      <xdr:rowOff>120650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E10B794-9BF0-B77F-0689-C534261F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9525"/>
          <a:ext cx="201930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file:///I:\_SEC\Inkoop-RD\Duurzaamheid\1%20Circulair%20asfalt\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="85" zoomScaleNormal="85" workbookViewId="0">
      <selection activeCell="D21" sqref="D21"/>
    </sheetView>
  </sheetViews>
  <sheetFormatPr defaultColWidth="9.1796875" defaultRowHeight="14.5"/>
  <cols>
    <col min="1" max="2" width="2.7265625" style="176" customWidth="1"/>
    <col min="3" max="3" width="19.81640625" style="176" customWidth="1"/>
    <col min="4" max="4" width="19.54296875" style="278" customWidth="1"/>
    <col min="5" max="5" width="10.54296875" style="176" bestFit="1" customWidth="1"/>
    <col min="6" max="13" width="14.453125" style="176" customWidth="1"/>
    <col min="14" max="14" width="19.453125" style="176" customWidth="1"/>
    <col min="15" max="15" width="16" style="279" customWidth="1"/>
    <col min="16" max="16" width="27.7265625" style="279" customWidth="1"/>
    <col min="17" max="17" width="21" style="279" bestFit="1" customWidth="1"/>
    <col min="18" max="18" width="21" style="176" bestFit="1" customWidth="1"/>
    <col min="19" max="19" width="34" style="176" bestFit="1" customWidth="1"/>
    <col min="20" max="20" width="21.26953125" style="176" customWidth="1"/>
    <col min="21" max="38" width="11.54296875" style="176" customWidth="1"/>
    <col min="39" max="39" width="9.1796875" style="176" customWidth="1"/>
    <col min="40" max="40" width="10.81640625" style="176" customWidth="1"/>
    <col min="41" max="41" width="14.453125" style="176" customWidth="1"/>
    <col min="42" max="42" width="9.1796875" style="176" customWidth="1"/>
    <col min="43" max="43" width="13.26953125" style="176" customWidth="1"/>
    <col min="44" max="16384" width="9.1796875" style="176"/>
  </cols>
  <sheetData>
    <row r="1" spans="3:21" s="172" customFormat="1" ht="20.149999999999999" customHeight="1">
      <c r="C1" s="171" t="s">
        <v>191</v>
      </c>
    </row>
    <row r="2" spans="3:21" s="174" customFormat="1" ht="15" customHeight="1">
      <c r="C2" s="173" t="s">
        <v>0</v>
      </c>
      <c r="D2" s="173" t="s">
        <v>192</v>
      </c>
      <c r="N2" s="175"/>
      <c r="O2" s="175"/>
      <c r="Q2" s="175"/>
      <c r="R2" s="175"/>
      <c r="T2" s="175"/>
      <c r="U2" s="175"/>
    </row>
    <row r="3" spans="3:21" s="174" customFormat="1" ht="15" customHeight="1">
      <c r="C3" s="173"/>
      <c r="N3" s="175"/>
      <c r="O3" s="175"/>
      <c r="P3" s="176"/>
      <c r="Q3" s="175"/>
      <c r="R3" s="175"/>
      <c r="T3" s="175"/>
      <c r="U3" s="175"/>
    </row>
    <row r="4" spans="3:21" s="174" customFormat="1" ht="15" customHeight="1">
      <c r="C4" s="177" t="s">
        <v>1</v>
      </c>
      <c r="D4" s="178" t="s">
        <v>2</v>
      </c>
      <c r="N4" s="175"/>
      <c r="O4" s="175"/>
      <c r="Q4" s="175"/>
      <c r="R4" s="175"/>
      <c r="T4" s="175"/>
      <c r="U4" s="175"/>
    </row>
    <row r="5" spans="3:21" s="174" customFormat="1" ht="15" customHeight="1">
      <c r="C5" s="177"/>
      <c r="D5" s="177"/>
      <c r="E5" s="177"/>
      <c r="F5" s="177"/>
      <c r="G5" s="177"/>
      <c r="H5" s="177"/>
      <c r="N5" s="175"/>
      <c r="O5" s="175"/>
      <c r="Q5" s="175"/>
      <c r="R5" s="175"/>
      <c r="T5" s="175"/>
      <c r="U5" s="175"/>
    </row>
    <row r="6" spans="3:21" s="174" customFormat="1" ht="15" customHeight="1">
      <c r="C6" s="177" t="s">
        <v>3</v>
      </c>
      <c r="D6" s="179" t="str">
        <f>IF('invulblad opdrachtnemer'!D34="","",'invulblad opdrachtnemer'!D34)</f>
        <v/>
      </c>
      <c r="N6" s="11"/>
      <c r="R6" s="180"/>
      <c r="T6" s="175"/>
      <c r="U6" s="175"/>
    </row>
    <row r="7" spans="3:21" s="174" customFormat="1" ht="15" customHeight="1">
      <c r="C7" s="181" t="s">
        <v>4</v>
      </c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1"/>
      <c r="R7" s="180"/>
      <c r="T7" s="175"/>
      <c r="U7" s="175"/>
    </row>
    <row r="8" spans="3:21" s="174" customFormat="1" ht="15" customHeight="1" thickBot="1">
      <c r="C8" s="177" t="s">
        <v>5</v>
      </c>
      <c r="D8" s="176"/>
      <c r="E8" s="176"/>
      <c r="G8" s="177"/>
      <c r="H8" s="177"/>
      <c r="I8" s="177"/>
      <c r="J8" s="177"/>
      <c r="K8" s="177"/>
      <c r="L8" s="177"/>
      <c r="M8" s="177"/>
      <c r="N8" s="177"/>
      <c r="R8" s="180"/>
      <c r="T8" s="175"/>
      <c r="U8" s="175"/>
    </row>
    <row r="9" spans="3:21" s="174" customFormat="1" ht="22" customHeight="1">
      <c r="C9" s="183" t="s">
        <v>6</v>
      </c>
      <c r="D9" s="29">
        <f>$N$18+$N$35</f>
        <v>0</v>
      </c>
      <c r="E9" s="176"/>
      <c r="F9" s="184"/>
      <c r="G9" s="177"/>
      <c r="H9" s="177"/>
      <c r="I9" s="177"/>
      <c r="J9" s="177"/>
      <c r="K9" s="177"/>
      <c r="L9" s="177"/>
      <c r="M9" s="177"/>
      <c r="N9" s="177"/>
      <c r="R9" s="180"/>
      <c r="T9" s="175"/>
      <c r="U9" s="175"/>
    </row>
    <row r="10" spans="3:21" s="174" customFormat="1" ht="22" customHeight="1" thickBot="1">
      <c r="C10" s="185" t="s">
        <v>7</v>
      </c>
      <c r="D10" s="28">
        <f>$N$19+$N$36</f>
        <v>886666.65999999992</v>
      </c>
      <c r="E10" s="176"/>
      <c r="F10" s="177"/>
      <c r="G10" s="177"/>
      <c r="H10" s="177"/>
      <c r="I10" s="177"/>
      <c r="J10" s="177"/>
      <c r="K10" s="177"/>
      <c r="L10" s="177"/>
      <c r="M10" s="177"/>
      <c r="N10" s="177"/>
      <c r="R10" s="180"/>
      <c r="T10" s="175"/>
      <c r="U10" s="175"/>
    </row>
    <row r="11" spans="3:21" s="174" customFormat="1" ht="15" customHeight="1" thickBot="1">
      <c r="C11" s="17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80"/>
      <c r="T11" s="175"/>
      <c r="U11" s="175"/>
    </row>
    <row r="12" spans="3:21" s="174" customFormat="1" ht="32.15" customHeight="1" thickBot="1">
      <c r="C12" s="186" t="s">
        <v>8</v>
      </c>
      <c r="D12" s="187"/>
      <c r="E12" s="187"/>
      <c r="F12" s="188" t="s">
        <v>9</v>
      </c>
      <c r="G12" s="189">
        <v>1</v>
      </c>
      <c r="H12" s="188" t="s">
        <v>9</v>
      </c>
      <c r="I12" s="189">
        <v>2</v>
      </c>
      <c r="J12" s="188" t="s">
        <v>9</v>
      </c>
      <c r="K12" s="189">
        <v>3</v>
      </c>
      <c r="L12" s="188" t="s">
        <v>9</v>
      </c>
      <c r="M12" s="189">
        <v>4</v>
      </c>
      <c r="N12" s="190"/>
      <c r="P12" s="191" t="s">
        <v>10</v>
      </c>
      <c r="Q12" s="191" t="s">
        <v>11</v>
      </c>
      <c r="R12" s="191" t="s">
        <v>12</v>
      </c>
      <c r="S12" s="191" t="s">
        <v>13</v>
      </c>
    </row>
    <row r="13" spans="3:21" s="198" customFormat="1" ht="32.15" customHeight="1" thickBot="1">
      <c r="C13" s="192" t="s">
        <v>14</v>
      </c>
      <c r="D13" s="193" t="s">
        <v>15</v>
      </c>
      <c r="E13" s="194" t="s">
        <v>16</v>
      </c>
      <c r="F13" s="195" t="s">
        <v>17</v>
      </c>
      <c r="G13" s="196" t="s">
        <v>18</v>
      </c>
      <c r="H13" s="195" t="s">
        <v>17</v>
      </c>
      <c r="I13" s="196" t="s">
        <v>18</v>
      </c>
      <c r="J13" s="195" t="s">
        <v>17</v>
      </c>
      <c r="K13" s="196" t="s">
        <v>18</v>
      </c>
      <c r="L13" s="195" t="s">
        <v>17</v>
      </c>
      <c r="M13" s="196" t="s">
        <v>18</v>
      </c>
      <c r="N13" s="197" t="s">
        <v>19</v>
      </c>
      <c r="P13" s="199" t="s">
        <v>20</v>
      </c>
      <c r="Q13" s="200" t="s">
        <v>21</v>
      </c>
      <c r="R13" s="200" t="s">
        <v>22</v>
      </c>
      <c r="S13" s="200" t="s">
        <v>23</v>
      </c>
    </row>
    <row r="14" spans="3:21" s="174" customFormat="1" ht="15.65" customHeight="1">
      <c r="C14" s="201" t="s">
        <v>24</v>
      </c>
      <c r="D14" s="202" t="s">
        <v>25</v>
      </c>
      <c r="E14" s="203">
        <v>10</v>
      </c>
      <c r="F14" s="204">
        <f t="shared" ref="F14:F16" si="0">IFERROR(($E14*G14),0)</f>
        <v>0</v>
      </c>
      <c r="G14" s="205">
        <f>SUMIFS('invulblad opdrachtnemer'!G$10:G$19,'invulblad opdrachtnemer'!$D$10:$D$19,'gunningscriterium SEB'!$C14,'invulblad opdrachtnemer'!$E$10:$E$19,'gunningscriterium SEB'!$D14)</f>
        <v>0</v>
      </c>
      <c r="H14" s="206">
        <f t="shared" ref="H14:H16" si="1">IFERROR(($E14*I14),0)</f>
        <v>0</v>
      </c>
      <c r="I14" s="205">
        <f>SUMIFS('invulblad opdrachtnemer'!H$10:H$19,'invulblad opdrachtnemer'!$D$10:$D$19,'gunningscriterium SEB'!$C14,'invulblad opdrachtnemer'!$E$10:$E$19,'gunningscriterium SEB'!$D14)</f>
        <v>0</v>
      </c>
      <c r="J14" s="206">
        <f t="shared" ref="J14:J16" si="2">IFERROR(($E14*K14),0)</f>
        <v>0</v>
      </c>
      <c r="K14" s="205">
        <f>SUMIFS('invulblad opdrachtnemer'!I$10:I$19,'invulblad opdrachtnemer'!$D$10:$D$19,'gunningscriterium SEB'!$C14,'invulblad opdrachtnemer'!$E$10:$E$19,'gunningscriterium SEB'!$D14)</f>
        <v>0</v>
      </c>
      <c r="L14" s="206">
        <f t="shared" ref="L14:L16" si="3">IFERROR(($E14*M14),0)</f>
        <v>0</v>
      </c>
      <c r="M14" s="205">
        <f>SUMIFS('invulblad opdrachtnemer'!J$10:J$19,'invulblad opdrachtnemer'!$D$10:$D$19,'gunningscriterium SEB'!$C14,'invulblad opdrachtnemer'!$E$10:$E$19,'gunningscriterium SEB'!$D14)</f>
        <v>0</v>
      </c>
      <c r="N14" s="207"/>
      <c r="P14" s="208" t="s">
        <v>26</v>
      </c>
      <c r="Q14" s="209" t="s">
        <v>27</v>
      </c>
      <c r="R14" s="210" t="s">
        <v>28</v>
      </c>
      <c r="S14" s="210" t="s">
        <v>28</v>
      </c>
    </row>
    <row r="15" spans="3:21" s="174" customFormat="1">
      <c r="C15" s="211" t="s">
        <v>24</v>
      </c>
      <c r="D15" s="212" t="s">
        <v>29</v>
      </c>
      <c r="E15" s="213">
        <v>10</v>
      </c>
      <c r="F15" s="214">
        <f t="shared" si="0"/>
        <v>0</v>
      </c>
      <c r="G15" s="215">
        <f>SUMIFS('invulblad opdrachtnemer'!G$10:G$19,'invulblad opdrachtnemer'!$D$10:$D$19,'gunningscriterium SEB'!$C15,'invulblad opdrachtnemer'!$E$10:$E$19,'gunningscriterium SEB'!$D15)</f>
        <v>0</v>
      </c>
      <c r="H15" s="216">
        <f t="shared" si="1"/>
        <v>0</v>
      </c>
      <c r="I15" s="215">
        <f>SUMIFS('invulblad opdrachtnemer'!H$10:H$19,'invulblad opdrachtnemer'!$D$10:$D$19,'gunningscriterium SEB'!$C15,'invulblad opdrachtnemer'!$E$10:$E$19,'gunningscriterium SEB'!$D15)</f>
        <v>0</v>
      </c>
      <c r="J15" s="216">
        <f t="shared" si="2"/>
        <v>0</v>
      </c>
      <c r="K15" s="215">
        <f>SUMIFS('invulblad opdrachtnemer'!I$10:I$19,'invulblad opdrachtnemer'!$D$10:$D$19,'gunningscriterium SEB'!$C15,'invulblad opdrachtnemer'!$E$10:$E$19,'gunningscriterium SEB'!$D15)</f>
        <v>0</v>
      </c>
      <c r="L15" s="216">
        <f t="shared" si="3"/>
        <v>0</v>
      </c>
      <c r="M15" s="217">
        <f>SUMIFS('invulblad opdrachtnemer'!J$10:J$19,'invulblad opdrachtnemer'!$D$10:$D$19,'gunningscriterium SEB'!$C15,'invulblad opdrachtnemer'!$E$10:$E$19,'gunningscriterium SEB'!$D15)</f>
        <v>0</v>
      </c>
      <c r="N15" s="207"/>
      <c r="P15" s="208" t="s">
        <v>30</v>
      </c>
      <c r="Q15" s="209" t="s">
        <v>31</v>
      </c>
      <c r="R15" s="218" t="s">
        <v>28</v>
      </c>
      <c r="S15" s="218" t="s">
        <v>28</v>
      </c>
    </row>
    <row r="16" spans="3:21" s="174" customFormat="1" ht="15" thickBot="1">
      <c r="C16" s="211" t="s">
        <v>32</v>
      </c>
      <c r="D16" s="219" t="s">
        <v>33</v>
      </c>
      <c r="E16" s="220">
        <v>0</v>
      </c>
      <c r="F16" s="221">
        <f t="shared" si="0"/>
        <v>0</v>
      </c>
      <c r="G16" s="215">
        <f>SUMIFS('invulblad opdrachtnemer'!G$10:G$19,'invulblad opdrachtnemer'!$D$10:$D$19,'gunningscriterium SEB'!$C16,'invulblad opdrachtnemer'!$E$10:$E$19,'gunningscriterium SEB'!$D16)</f>
        <v>0</v>
      </c>
      <c r="H16" s="222">
        <f t="shared" si="1"/>
        <v>0</v>
      </c>
      <c r="I16" s="215">
        <f>SUMIFS('invulblad opdrachtnemer'!H$10:H$19,'invulblad opdrachtnemer'!$D$10:$D$19,'gunningscriterium SEB'!$C16,'invulblad opdrachtnemer'!$E$10:$E$19,'gunningscriterium SEB'!$D16)</f>
        <v>0</v>
      </c>
      <c r="J16" s="222">
        <f t="shared" si="2"/>
        <v>0</v>
      </c>
      <c r="K16" s="215">
        <f>SUMIFS('invulblad opdrachtnemer'!I$10:I$19,'invulblad opdrachtnemer'!$D$10:$D$19,'gunningscriterium SEB'!$C16,'invulblad opdrachtnemer'!$E$10:$E$19,'gunningscriterium SEB'!$D16)</f>
        <v>0</v>
      </c>
      <c r="L16" s="222">
        <f t="shared" si="3"/>
        <v>0</v>
      </c>
      <c r="M16" s="217">
        <f>SUMIFS('invulblad opdrachtnemer'!J$10:J$19,'invulblad opdrachtnemer'!$D$10:$D$19,'gunningscriterium SEB'!$C16,'invulblad opdrachtnemer'!$E$10:$E$19,'gunningscriterium SEB'!$D16)</f>
        <v>0</v>
      </c>
      <c r="N16" s="207"/>
      <c r="P16" s="208" t="s">
        <v>34</v>
      </c>
      <c r="Q16" s="209" t="s">
        <v>35</v>
      </c>
      <c r="R16" s="218" t="s">
        <v>28</v>
      </c>
      <c r="S16" s="218" t="s">
        <v>28</v>
      </c>
    </row>
    <row r="17" spans="3:19" s="227" customFormat="1" ht="15" customHeight="1" thickBot="1">
      <c r="C17" s="223"/>
      <c r="D17" s="224"/>
      <c r="E17" s="225" t="s">
        <v>19</v>
      </c>
      <c r="F17" s="49">
        <f t="shared" ref="F17:M17" si="4">SUM(F14:F16)</f>
        <v>0</v>
      </c>
      <c r="G17" s="50">
        <f t="shared" si="4"/>
        <v>0</v>
      </c>
      <c r="H17" s="49">
        <f t="shared" si="4"/>
        <v>0</v>
      </c>
      <c r="I17" s="50">
        <f t="shared" si="4"/>
        <v>0</v>
      </c>
      <c r="J17" s="49">
        <f t="shared" si="4"/>
        <v>0</v>
      </c>
      <c r="K17" s="50">
        <f t="shared" si="4"/>
        <v>0</v>
      </c>
      <c r="L17" s="49">
        <f t="shared" si="4"/>
        <v>0</v>
      </c>
      <c r="M17" s="51">
        <f t="shared" si="4"/>
        <v>0</v>
      </c>
      <c r="N17" s="226"/>
      <c r="P17" s="208" t="s">
        <v>36</v>
      </c>
      <c r="Q17" s="228" t="s">
        <v>37</v>
      </c>
      <c r="R17" s="228" t="s">
        <v>37</v>
      </c>
      <c r="S17" s="228" t="s">
        <v>38</v>
      </c>
    </row>
    <row r="18" spans="3:19" s="227" customFormat="1" ht="20.149999999999999" customHeight="1" thickBot="1">
      <c r="C18" s="229"/>
      <c r="D18" s="230"/>
      <c r="E18" s="231" t="s">
        <v>39</v>
      </c>
      <c r="F18" s="232"/>
      <c r="G18" s="47">
        <f>IFERROR(((F17/G17)/10)*G19,0)</f>
        <v>0</v>
      </c>
      <c r="H18" s="46"/>
      <c r="I18" s="47">
        <f>IFERROR(((H17/I17)/10)*I19,0)</f>
        <v>0</v>
      </c>
      <c r="J18" s="46"/>
      <c r="K18" s="47">
        <f>IFERROR(((J17/K17)/10)*K19,0)</f>
        <v>0</v>
      </c>
      <c r="L18" s="46"/>
      <c r="M18" s="47">
        <f>IFERROR(((L17/M17)/10)*M19,0)</f>
        <v>0</v>
      </c>
      <c r="N18" s="233">
        <f>SUM(F18:M18)</f>
        <v>0</v>
      </c>
      <c r="P18" s="234" t="s">
        <v>40</v>
      </c>
      <c r="Q18" s="228" t="s">
        <v>37</v>
      </c>
      <c r="R18" s="228" t="s">
        <v>37</v>
      </c>
      <c r="S18" s="228" t="s">
        <v>38</v>
      </c>
    </row>
    <row r="19" spans="3:19" s="174" customFormat="1" ht="20.149999999999999" customHeight="1" thickBot="1">
      <c r="C19" s="235"/>
      <c r="D19" s="236"/>
      <c r="E19" s="237" t="s">
        <v>41</v>
      </c>
      <c r="F19" s="238"/>
      <c r="G19" s="239">
        <v>20000</v>
      </c>
      <c r="H19" s="45"/>
      <c r="I19" s="239">
        <v>40000</v>
      </c>
      <c r="J19" s="45"/>
      <c r="K19" s="239">
        <v>50000</v>
      </c>
      <c r="L19" s="45"/>
      <c r="M19" s="239">
        <v>70000</v>
      </c>
      <c r="N19" s="48">
        <f>SUM(F19:M19)</f>
        <v>180000</v>
      </c>
    </row>
    <row r="20" spans="3:19" s="174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240"/>
    </row>
    <row r="21" spans="3:19" s="198" customFormat="1" ht="50.15" customHeight="1" thickBot="1">
      <c r="C21" s="186" t="s">
        <v>42</v>
      </c>
      <c r="D21" s="187"/>
      <c r="E21" s="187"/>
      <c r="F21" s="188" t="s">
        <v>9</v>
      </c>
      <c r="G21" s="189">
        <v>1</v>
      </c>
      <c r="H21" s="188" t="s">
        <v>9</v>
      </c>
      <c r="I21" s="189">
        <v>2</v>
      </c>
      <c r="J21" s="188" t="s">
        <v>9</v>
      </c>
      <c r="K21" s="189">
        <v>3</v>
      </c>
      <c r="L21" s="188" t="s">
        <v>9</v>
      </c>
      <c r="M21" s="189">
        <v>4</v>
      </c>
      <c r="N21" s="190"/>
      <c r="P21" s="191" t="s">
        <v>10</v>
      </c>
      <c r="Q21" s="191"/>
      <c r="R21" s="191"/>
      <c r="S21" s="191"/>
    </row>
    <row r="22" spans="3:19" s="174" customFormat="1" ht="32.15" customHeight="1" thickBot="1">
      <c r="C22" s="192" t="s">
        <v>14</v>
      </c>
      <c r="D22" s="193" t="s">
        <v>15</v>
      </c>
      <c r="E22" s="194" t="s">
        <v>16</v>
      </c>
      <c r="F22" s="192" t="s">
        <v>17</v>
      </c>
      <c r="G22" s="241" t="s">
        <v>43</v>
      </c>
      <c r="H22" s="242" t="s">
        <v>17</v>
      </c>
      <c r="I22" s="241" t="s">
        <v>43</v>
      </c>
      <c r="J22" s="242" t="s">
        <v>17</v>
      </c>
      <c r="K22" s="241" t="s">
        <v>43</v>
      </c>
      <c r="L22" s="242" t="s">
        <v>17</v>
      </c>
      <c r="M22" s="241" t="s">
        <v>43</v>
      </c>
      <c r="N22" s="197" t="s">
        <v>19</v>
      </c>
      <c r="P22" s="199" t="s">
        <v>44</v>
      </c>
      <c r="Q22" s="200" t="s">
        <v>21</v>
      </c>
      <c r="R22" s="200" t="s">
        <v>22</v>
      </c>
      <c r="S22" s="200" t="s">
        <v>23</v>
      </c>
    </row>
    <row r="23" spans="3:19" s="174" customFormat="1" ht="15" customHeight="1">
      <c r="C23" s="201" t="s">
        <v>24</v>
      </c>
      <c r="D23" s="202" t="s">
        <v>25</v>
      </c>
      <c r="E23" s="243">
        <v>10</v>
      </c>
      <c r="F23" s="26">
        <f t="shared" ref="F23:F33" si="5">$E23*G23</f>
        <v>0</v>
      </c>
      <c r="G23" s="244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244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244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244">
        <f>SUMIFS('invulblad opdrachtnemer'!J$23:J$32,'invulblad opdrachtnemer'!$D$23:$D$32,'gunningscriterium SEB'!$C23,'invulblad opdrachtnemer'!$E$23:$E$32,'gunningscriterium SEB'!$D23)</f>
        <v>0</v>
      </c>
      <c r="N23" s="245"/>
      <c r="P23" s="246" t="s">
        <v>45</v>
      </c>
      <c r="Q23" s="247" t="s">
        <v>46</v>
      </c>
      <c r="R23" s="248"/>
      <c r="S23" s="249"/>
    </row>
    <row r="24" spans="3:19" s="174" customFormat="1" ht="45" customHeight="1">
      <c r="C24" s="211" t="s">
        <v>24</v>
      </c>
      <c r="D24" s="212" t="s">
        <v>29</v>
      </c>
      <c r="E24" s="250">
        <v>10</v>
      </c>
      <c r="F24" s="9">
        <f t="shared" si="5"/>
        <v>0</v>
      </c>
      <c r="G24" s="217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217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217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217">
        <f>SUMIFS('invulblad opdrachtnemer'!J$23:J$32,'invulblad opdrachtnemer'!$D$23:$D$32,'gunningscriterium SEB'!$C24,'invulblad opdrachtnemer'!$E$23:$E$32,'gunningscriterium SEB'!$D24)</f>
        <v>0</v>
      </c>
      <c r="N24" s="207"/>
      <c r="P24" s="251" t="s">
        <v>47</v>
      </c>
      <c r="Q24" s="252" t="s">
        <v>48</v>
      </c>
      <c r="R24" s="253"/>
      <c r="S24" s="254"/>
    </row>
    <row r="25" spans="3:19" s="174" customFormat="1" ht="15" customHeight="1">
      <c r="C25" s="255" t="s">
        <v>49</v>
      </c>
      <c r="D25" s="212" t="s">
        <v>50</v>
      </c>
      <c r="E25" s="256">
        <v>5.5</v>
      </c>
      <c r="F25" s="9">
        <f t="shared" si="5"/>
        <v>0</v>
      </c>
      <c r="G25" s="217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217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217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217">
        <f>SUMIFS('invulblad opdrachtnemer'!J$23:J$32,'invulblad opdrachtnemer'!$D$23:$D$32,'gunningscriterium SEB'!$C25,'invulblad opdrachtnemer'!$E$23:$E$32,'gunningscriterium SEB'!$D25)</f>
        <v>0</v>
      </c>
      <c r="N25" s="207"/>
      <c r="O25" s="240"/>
      <c r="P25" s="251" t="s">
        <v>51</v>
      </c>
      <c r="Q25" s="252"/>
      <c r="R25" s="253"/>
      <c r="S25" s="254"/>
    </row>
    <row r="26" spans="3:19" s="174" customFormat="1" ht="15" customHeight="1">
      <c r="C26" s="211" t="s">
        <v>49</v>
      </c>
      <c r="D26" s="212" t="s">
        <v>52</v>
      </c>
      <c r="E26" s="250">
        <v>4.5</v>
      </c>
      <c r="F26" s="9">
        <f t="shared" si="5"/>
        <v>0</v>
      </c>
      <c r="G26" s="217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217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217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217">
        <f>SUMIFS('invulblad opdrachtnemer'!J$23:J$32,'invulblad opdrachtnemer'!$D$23:$D$32,'gunningscriterium SEB'!$C26,'invulblad opdrachtnemer'!$E$23:$E$32,'gunningscriterium SEB'!$D26)</f>
        <v>0</v>
      </c>
      <c r="N26" s="207"/>
      <c r="P26" s="257"/>
      <c r="Q26" s="258"/>
      <c r="R26" s="259"/>
      <c r="S26" s="260"/>
    </row>
    <row r="27" spans="3:19" s="174" customFormat="1" ht="15" customHeight="1">
      <c r="C27" s="211" t="s">
        <v>49</v>
      </c>
      <c r="D27" s="212" t="s">
        <v>33</v>
      </c>
      <c r="E27" s="250">
        <v>4.5</v>
      </c>
      <c r="F27" s="9">
        <f t="shared" si="5"/>
        <v>0</v>
      </c>
      <c r="G27" s="217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217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217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217">
        <f>SUMIFS('invulblad opdrachtnemer'!J$23:J$32,'invulblad opdrachtnemer'!$D$23:$D$32,'gunningscriterium SEB'!$C27,'invulblad opdrachtnemer'!$E$23:$E$32,'gunningscriterium SEB'!$D27)</f>
        <v>0</v>
      </c>
      <c r="N27" s="207"/>
    </row>
    <row r="28" spans="3:19" s="174" customFormat="1" ht="15" customHeight="1">
      <c r="C28" s="255" t="s">
        <v>53</v>
      </c>
      <c r="D28" s="212" t="s">
        <v>50</v>
      </c>
      <c r="E28" s="256">
        <v>3.5</v>
      </c>
      <c r="F28" s="9">
        <f t="shared" si="5"/>
        <v>0</v>
      </c>
      <c r="G28" s="217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217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217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217">
        <f>SUMIFS('invulblad opdrachtnemer'!J$23:J$32,'invulblad opdrachtnemer'!$D$23:$D$32,'gunningscriterium SEB'!$C28,'invulblad opdrachtnemer'!$E$23:$E$32,'gunningscriterium SEB'!$D28)</f>
        <v>0</v>
      </c>
      <c r="N28" s="207"/>
    </row>
    <row r="29" spans="3:19" s="174" customFormat="1" ht="15" customHeight="1">
      <c r="C29" s="211" t="s">
        <v>53</v>
      </c>
      <c r="D29" s="212" t="s">
        <v>52</v>
      </c>
      <c r="E29" s="250">
        <v>2.5</v>
      </c>
      <c r="F29" s="9">
        <f t="shared" si="5"/>
        <v>0</v>
      </c>
      <c r="G29" s="217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217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217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217">
        <f>SUMIFS('invulblad opdrachtnemer'!J$23:J$32,'invulblad opdrachtnemer'!$D$23:$D$32,'gunningscriterium SEB'!$C29,'invulblad opdrachtnemer'!$E$23:$E$32,'gunningscriterium SEB'!$D29)</f>
        <v>0</v>
      </c>
      <c r="N29" s="207"/>
    </row>
    <row r="30" spans="3:19" s="174" customFormat="1" ht="15" customHeight="1">
      <c r="C30" s="211" t="s">
        <v>53</v>
      </c>
      <c r="D30" s="212" t="s">
        <v>33</v>
      </c>
      <c r="E30" s="250">
        <v>2.5</v>
      </c>
      <c r="F30" s="9">
        <f t="shared" si="5"/>
        <v>0</v>
      </c>
      <c r="G30" s="217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217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217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217">
        <f>SUMIFS('invulblad opdrachtnemer'!J$23:J$32,'invulblad opdrachtnemer'!$D$23:$D$32,'gunningscriterium SEB'!$C30,'invulblad opdrachtnemer'!$E$23:$E$32,'gunningscriterium SEB'!$D30)</f>
        <v>0</v>
      </c>
      <c r="N30" s="207"/>
    </row>
    <row r="31" spans="3:19" s="174" customFormat="1" ht="15" customHeight="1">
      <c r="C31" s="211" t="s">
        <v>54</v>
      </c>
      <c r="D31" s="212" t="s">
        <v>50</v>
      </c>
      <c r="E31" s="256">
        <v>2</v>
      </c>
      <c r="F31" s="9">
        <f t="shared" si="5"/>
        <v>0</v>
      </c>
      <c r="G31" s="217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217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217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217">
        <f>SUMIFS('invulblad opdrachtnemer'!J$23:J$32,'invulblad opdrachtnemer'!$D$23:$D$32,'gunningscriterium SEB'!$C31,'invulblad opdrachtnemer'!$E$23:$E$32,'gunningscriterium SEB'!$D31)</f>
        <v>0</v>
      </c>
      <c r="N31" s="207"/>
    </row>
    <row r="32" spans="3:19" s="174" customFormat="1" ht="15" customHeight="1">
      <c r="C32" s="211" t="s">
        <v>54</v>
      </c>
      <c r="D32" s="261" t="s">
        <v>52</v>
      </c>
      <c r="E32" s="250">
        <v>0.5</v>
      </c>
      <c r="F32" s="9">
        <f t="shared" si="5"/>
        <v>0</v>
      </c>
      <c r="G32" s="217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217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217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217">
        <f>SUMIFS('invulblad opdrachtnemer'!J$23:J$32,'invulblad opdrachtnemer'!$D$23:$D$32,'gunningscriterium SEB'!$C32,'invulblad opdrachtnemer'!$E$23:$E$32,'gunningscriterium SEB'!$D32)</f>
        <v>0</v>
      </c>
      <c r="N32" s="207"/>
    </row>
    <row r="33" spans="3:21" s="174" customFormat="1" ht="15" customHeight="1" thickBot="1">
      <c r="C33" s="211" t="s">
        <v>54</v>
      </c>
      <c r="D33" s="262" t="s">
        <v>33</v>
      </c>
      <c r="E33" s="250">
        <v>0</v>
      </c>
      <c r="F33" s="9">
        <f t="shared" si="5"/>
        <v>0</v>
      </c>
      <c r="G33" s="217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217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217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217">
        <f>SUMIFS('invulblad opdrachtnemer'!J$23:J$32,'invulblad opdrachtnemer'!$D$23:$D$32,'gunningscriterium SEB'!$C33,'invulblad opdrachtnemer'!$E$23:$E$32,'gunningscriterium SEB'!$D33)</f>
        <v>0</v>
      </c>
      <c r="N33" s="207"/>
    </row>
    <row r="34" spans="3:21" s="174" customFormat="1" ht="15" customHeight="1" thickBot="1">
      <c r="C34" s="223"/>
      <c r="D34" s="224"/>
      <c r="E34" s="225" t="s">
        <v>19</v>
      </c>
      <c r="F34" s="49">
        <f t="shared" ref="F34:M34" si="9">SUM(F23:F33)</f>
        <v>0</v>
      </c>
      <c r="G34" s="50">
        <f t="shared" si="9"/>
        <v>0</v>
      </c>
      <c r="H34" s="49">
        <f t="shared" si="9"/>
        <v>0</v>
      </c>
      <c r="I34" s="50">
        <f t="shared" si="9"/>
        <v>0</v>
      </c>
      <c r="J34" s="49">
        <f t="shared" si="9"/>
        <v>0</v>
      </c>
      <c r="K34" s="50">
        <f t="shared" si="9"/>
        <v>0</v>
      </c>
      <c r="L34" s="49">
        <f t="shared" si="9"/>
        <v>0</v>
      </c>
      <c r="M34" s="51">
        <f t="shared" si="9"/>
        <v>0</v>
      </c>
      <c r="N34" s="226"/>
    </row>
    <row r="35" spans="3:21" s="227" customFormat="1" ht="20.149999999999999" customHeight="1">
      <c r="C35" s="229"/>
      <c r="D35" s="230"/>
      <c r="E35" s="231" t="s">
        <v>39</v>
      </c>
      <c r="F35" s="232"/>
      <c r="G35" s="47">
        <f>IFERROR(((F34/G34)/10)*G36,0)</f>
        <v>0</v>
      </c>
      <c r="H35" s="46"/>
      <c r="I35" s="47">
        <f>IFERROR(((H34/I34)/10)*I36,0)</f>
        <v>0</v>
      </c>
      <c r="J35" s="46"/>
      <c r="K35" s="47">
        <f>IFERROR(((J34/K34)/10)*K36,0)</f>
        <v>0</v>
      </c>
      <c r="L35" s="46"/>
      <c r="M35" s="47">
        <f>IFERROR(((L34/M34)/10)*M36,0)</f>
        <v>0</v>
      </c>
      <c r="N35" s="233">
        <f>SUM(F35:M35)</f>
        <v>0</v>
      </c>
    </row>
    <row r="36" spans="3:21" s="227" customFormat="1" ht="20.149999999999999" customHeight="1" thickBot="1">
      <c r="C36" s="235"/>
      <c r="D36" s="236"/>
      <c r="E36" s="237" t="s">
        <v>41</v>
      </c>
      <c r="F36" s="238"/>
      <c r="G36" s="239">
        <v>50000</v>
      </c>
      <c r="H36" s="45"/>
      <c r="I36" s="239">
        <v>90000</v>
      </c>
      <c r="J36" s="45"/>
      <c r="K36" s="239">
        <v>180000</v>
      </c>
      <c r="L36" s="45"/>
      <c r="M36" s="239">
        <v>386666.66</v>
      </c>
      <c r="N36" s="48">
        <f>SUM(F36:M36)</f>
        <v>706666.65999999992</v>
      </c>
    </row>
    <row r="37" spans="3:21" s="174" customFormat="1" ht="15" customHeight="1" thickBot="1">
      <c r="Q37" s="175"/>
    </row>
    <row r="38" spans="3:21" s="198" customFormat="1" ht="32.15" customHeight="1" thickBot="1">
      <c r="C38" s="186" t="s">
        <v>55</v>
      </c>
      <c r="D38" s="187"/>
      <c r="E38" s="187"/>
      <c r="F38" s="263"/>
      <c r="G38" s="189"/>
      <c r="H38" s="263"/>
      <c r="I38" s="189"/>
      <c r="J38" s="263"/>
      <c r="K38" s="189"/>
      <c r="L38" s="263"/>
      <c r="M38" s="189"/>
      <c r="N38" s="264"/>
      <c r="P38" s="265" t="s">
        <v>10</v>
      </c>
      <c r="Q38" s="266"/>
      <c r="R38" s="266"/>
      <c r="S38" s="267"/>
    </row>
    <row r="39" spans="3:21" s="174" customFormat="1" ht="32.15" customHeight="1">
      <c r="C39" s="176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268"/>
      <c r="Q39" s="269" t="s">
        <v>56</v>
      </c>
      <c r="R39" s="269" t="s">
        <v>57</v>
      </c>
      <c r="S39" s="270" t="s">
        <v>58</v>
      </c>
    </row>
    <row r="40" spans="3:21" s="174" customFormat="1" ht="15" customHeight="1">
      <c r="P40" s="271" t="s">
        <v>59</v>
      </c>
      <c r="Q40" s="272" t="s">
        <v>60</v>
      </c>
      <c r="R40" s="272"/>
      <c r="S40" s="273"/>
    </row>
    <row r="41" spans="3:21" s="174" customFormat="1" ht="15" customHeight="1">
      <c r="P41" s="271"/>
      <c r="Q41" s="272"/>
      <c r="R41" s="272"/>
      <c r="S41" s="273"/>
    </row>
    <row r="42" spans="3:21" s="174" customFormat="1" ht="15" customHeight="1" thickBot="1">
      <c r="P42" s="274"/>
      <c r="Q42" s="275"/>
      <c r="R42" s="275"/>
      <c r="S42" s="276"/>
    </row>
    <row r="43" spans="3:21" s="174" customFormat="1" ht="15" customHeight="1">
      <c r="O43" s="7"/>
      <c r="P43" s="7"/>
      <c r="Q43" s="7"/>
      <c r="R43" s="180"/>
      <c r="T43" s="175"/>
      <c r="U43" s="175"/>
    </row>
    <row r="44" spans="3:21" s="174" customFormat="1" ht="15" customHeight="1">
      <c r="Q44" s="175"/>
      <c r="R44" s="175"/>
      <c r="S44" s="175"/>
    </row>
    <row r="45" spans="3:21" s="174" customFormat="1" ht="10" customHeight="1">
      <c r="Q45" s="175"/>
      <c r="R45" s="175"/>
      <c r="S45" s="175"/>
    </row>
    <row r="46" spans="3:21" s="174" customFormat="1" ht="15" customHeight="1">
      <c r="Q46" s="175"/>
      <c r="R46" s="175"/>
      <c r="S46" s="175"/>
    </row>
    <row r="47" spans="3:21" s="174" customFormat="1" ht="10" customHeight="1"/>
    <row r="48" spans="3:21" s="174" customFormat="1" ht="15" customHeight="1"/>
    <row r="49" spans="3:17" s="174" customFormat="1" ht="10" customHeight="1"/>
    <row r="50" spans="3:17" s="174" customFormat="1" ht="15" customHeight="1">
      <c r="O50" s="277"/>
      <c r="Q50" s="175"/>
    </row>
    <row r="51" spans="3:17" s="174" customFormat="1" ht="10" customHeight="1">
      <c r="O51" s="277"/>
      <c r="Q51" s="175"/>
    </row>
    <row r="52" spans="3:17" s="174" customFormat="1" ht="76.5" customHeight="1">
      <c r="O52" s="277"/>
      <c r="Q52" s="175"/>
    </row>
    <row r="53" spans="3:17" s="174" customFormat="1" ht="15" customHeight="1">
      <c r="O53" s="277"/>
      <c r="Q53" s="175"/>
    </row>
    <row r="54" spans="3:17" s="174" customFormat="1" ht="10" customHeight="1">
      <c r="O54" s="277"/>
      <c r="Q54" s="175"/>
    </row>
    <row r="55" spans="3:17" s="174" customFormat="1" ht="15" customHeight="1">
      <c r="O55" s="277"/>
      <c r="Q55" s="175"/>
    </row>
    <row r="56" spans="3:17" s="174" customFormat="1" ht="10" customHeight="1">
      <c r="C56" s="176"/>
      <c r="D56" s="278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277"/>
      <c r="Q56" s="175"/>
    </row>
    <row r="57" spans="3:17" s="174" customFormat="1" ht="54" customHeight="1">
      <c r="C57" s="176"/>
      <c r="D57" s="278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277"/>
      <c r="Q57" s="175"/>
    </row>
    <row r="58" spans="3:17" s="174" customFormat="1" ht="10" customHeight="1">
      <c r="C58" s="176"/>
      <c r="D58" s="278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277"/>
      <c r="Q58" s="175"/>
    </row>
    <row r="59" spans="3:17" s="174" customFormat="1" ht="15" customHeight="1">
      <c r="C59" s="176"/>
      <c r="D59" s="278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277"/>
      <c r="Q59" s="175"/>
    </row>
    <row r="60" spans="3:17" ht="10" customHeight="1">
      <c r="O60" s="277"/>
    </row>
    <row r="61" spans="3:17" ht="15" customHeight="1">
      <c r="O61" s="277"/>
    </row>
    <row r="62" spans="3:17">
      <c r="O62" s="277"/>
    </row>
    <row r="63" spans="3:17" ht="15" customHeight="1">
      <c r="O63" s="277"/>
    </row>
    <row r="64" spans="3:17">
      <c r="O64" s="277"/>
    </row>
  </sheetData>
  <sheetProtection algorithmName="SHA-512" hashValue="73uhpiNg08RhzGsIpaTp9Dje4KLBXjIb5qY+6pZauzeT9uF14q0F7Qs3dCjLdZNolHvJCMz5iwWAp5VPiUGktw==" saltValue="CenOzk+IRRqBwVy2RX9mZg==" spinCount="100000" sheet="1" formatCells="0" formatColumns="0" formatRows="0" insertColumns="0" insertRows="0" sort="0" autoFilter="0" pivotTables="0"/>
  <mergeCells count="6">
    <mergeCell ref="P40:P42"/>
    <mergeCell ref="Q40:S42"/>
    <mergeCell ref="Q23:S23"/>
    <mergeCell ref="Q24:S24"/>
    <mergeCell ref="Q25:S25"/>
    <mergeCell ref="Q26:S26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 L22 J22 H22 L19 H19 G20:M20 G17:M17 G21:M21 G23:M23 G22 I22 K22 M22 G18 G14:K16 M14:M16 G28:K30 G24:K24 M24 G25:K27 M25:M27 G34:M35 G31:K32 M31:M33 M28:M30 G33:K33 G37:M48 H36 J36 L36 L18:M1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zoomScaleNormal="100" workbookViewId="0">
      <selection activeCell="L16" sqref="L16"/>
    </sheetView>
  </sheetViews>
  <sheetFormatPr defaultColWidth="9.1796875" defaultRowHeight="14.5"/>
  <cols>
    <col min="1" max="1" width="2.54296875" style="176" customWidth="1"/>
    <col min="2" max="2" width="3" style="280" bestFit="1" customWidth="1"/>
    <col min="3" max="3" width="45.81640625" style="176" bestFit="1" customWidth="1"/>
    <col min="4" max="6" width="16.54296875" style="176" customWidth="1"/>
    <col min="7" max="10" width="16.453125" style="176" customWidth="1"/>
    <col min="11" max="16384" width="9.1796875" style="176"/>
  </cols>
  <sheetData>
    <row r="1" spans="2:10" ht="20.149999999999999" customHeight="1">
      <c r="C1" s="171" t="str">
        <f>'gunningscriterium SEB'!C1</f>
        <v>Klein civiel</v>
      </c>
      <c r="E1" s="281"/>
      <c r="F1" s="281"/>
    </row>
    <row r="2" spans="2:10" ht="15" customHeight="1">
      <c r="B2" s="282"/>
      <c r="C2" s="173" t="s">
        <v>61</v>
      </c>
      <c r="E2" s="281"/>
      <c r="F2" s="281"/>
    </row>
    <row r="3" spans="2:10" ht="15" customHeight="1">
      <c r="B3" s="282"/>
      <c r="C3" s="174"/>
    </row>
    <row r="4" spans="2:10" ht="15" customHeight="1">
      <c r="B4" s="282"/>
      <c r="C4" s="177" t="s">
        <v>62</v>
      </c>
      <c r="D4" s="283" t="s">
        <v>63</v>
      </c>
      <c r="E4" s="283"/>
    </row>
    <row r="5" spans="2:10" ht="15" customHeight="1">
      <c r="B5" s="282"/>
      <c r="C5" s="177"/>
      <c r="D5" s="177"/>
      <c r="E5" s="177"/>
      <c r="F5" s="177"/>
    </row>
    <row r="6" spans="2:10" ht="15" customHeight="1">
      <c r="B6" s="282"/>
      <c r="C6" s="177"/>
      <c r="D6" s="179"/>
      <c r="E6" s="174"/>
    </row>
    <row r="7" spans="2:10" ht="15" customHeight="1" thickBot="1">
      <c r="B7" s="282"/>
      <c r="D7" s="7"/>
      <c r="E7" s="7"/>
      <c r="F7" s="7"/>
    </row>
    <row r="8" spans="2:10" s="291" customFormat="1" ht="59.15" customHeight="1" thickBot="1">
      <c r="B8" s="282"/>
      <c r="C8" s="186" t="str">
        <f>'gunningscriterium SEB'!C12</f>
        <v>WERKTUIGEN</v>
      </c>
      <c r="D8" s="284" t="s">
        <v>64</v>
      </c>
      <c r="E8" s="285"/>
      <c r="F8" s="286" t="s">
        <v>9</v>
      </c>
      <c r="G8" s="287">
        <f>'gunningscriterium SEB'!G12</f>
        <v>1</v>
      </c>
      <c r="H8" s="288">
        <f>'gunningscriterium SEB'!I12</f>
        <v>2</v>
      </c>
      <c r="I8" s="289">
        <f>'gunningscriterium SEB'!K12</f>
        <v>3</v>
      </c>
      <c r="J8" s="290">
        <f>'gunningscriterium SEB'!M12</f>
        <v>4</v>
      </c>
    </row>
    <row r="9" spans="2:10" s="291" customFormat="1" ht="70.5" thickBot="1">
      <c r="B9" s="282"/>
      <c r="C9" s="292" t="s">
        <v>65</v>
      </c>
      <c r="D9" s="293" t="s">
        <v>14</v>
      </c>
      <c r="E9" s="294" t="s">
        <v>15</v>
      </c>
      <c r="F9" s="295" t="s">
        <v>66</v>
      </c>
      <c r="G9" s="296" t="s">
        <v>67</v>
      </c>
      <c r="H9" s="297" t="s">
        <v>67</v>
      </c>
      <c r="I9" s="297" t="s">
        <v>67</v>
      </c>
      <c r="J9" s="298" t="s">
        <v>67</v>
      </c>
    </row>
    <row r="10" spans="2:10" s="291" customFormat="1" ht="15" customHeight="1">
      <c r="B10" s="299">
        <v>1</v>
      </c>
      <c r="C10" s="31"/>
      <c r="D10" s="32"/>
      <c r="E10" s="61"/>
      <c r="F10" s="130"/>
      <c r="G10" s="112"/>
      <c r="H10" s="113"/>
      <c r="I10" s="113"/>
      <c r="J10" s="114"/>
    </row>
    <row r="11" spans="2:10" s="291" customFormat="1" ht="15" customHeight="1">
      <c r="B11" s="299">
        <v>2</v>
      </c>
      <c r="C11" s="31"/>
      <c r="D11" s="32"/>
      <c r="E11" s="61"/>
      <c r="F11" s="131"/>
      <c r="G11" s="115"/>
      <c r="H11" s="116"/>
      <c r="I11" s="116"/>
      <c r="J11" s="117"/>
    </row>
    <row r="12" spans="2:10" s="291" customFormat="1" ht="15" customHeight="1">
      <c r="B12" s="299">
        <v>3</v>
      </c>
      <c r="C12" s="31"/>
      <c r="D12" s="32"/>
      <c r="E12" s="61"/>
      <c r="F12" s="131"/>
      <c r="G12" s="115"/>
      <c r="H12" s="116"/>
      <c r="I12" s="116"/>
      <c r="J12" s="117"/>
    </row>
    <row r="13" spans="2:10" s="291" customFormat="1" ht="15" customHeight="1">
      <c r="B13" s="299">
        <v>4</v>
      </c>
      <c r="C13" s="31"/>
      <c r="D13" s="32"/>
      <c r="E13" s="61"/>
      <c r="F13" s="131"/>
      <c r="G13" s="115"/>
      <c r="H13" s="116"/>
      <c r="I13" s="116"/>
      <c r="J13" s="117"/>
    </row>
    <row r="14" spans="2:10" s="291" customFormat="1" ht="15" customHeight="1">
      <c r="B14" s="299">
        <v>5</v>
      </c>
      <c r="C14" s="31"/>
      <c r="D14" s="32"/>
      <c r="E14" s="61"/>
      <c r="F14" s="131"/>
      <c r="G14" s="115"/>
      <c r="H14" s="116"/>
      <c r="I14" s="116"/>
      <c r="J14" s="117"/>
    </row>
    <row r="15" spans="2:10" s="291" customFormat="1" ht="15" customHeight="1">
      <c r="B15" s="299">
        <v>6</v>
      </c>
      <c r="C15" s="31"/>
      <c r="D15" s="32"/>
      <c r="E15" s="61"/>
      <c r="F15" s="131"/>
      <c r="G15" s="115"/>
      <c r="H15" s="116"/>
      <c r="I15" s="116"/>
      <c r="J15" s="117"/>
    </row>
    <row r="16" spans="2:10" s="291" customFormat="1" ht="15" customHeight="1">
      <c r="B16" s="299">
        <v>7</v>
      </c>
      <c r="C16" s="31"/>
      <c r="D16" s="32"/>
      <c r="E16" s="61"/>
      <c r="F16" s="131"/>
      <c r="G16" s="115"/>
      <c r="H16" s="116"/>
      <c r="I16" s="116"/>
      <c r="J16" s="117"/>
    </row>
    <row r="17" spans="2:10" s="291" customFormat="1" ht="15" customHeight="1">
      <c r="B17" s="299">
        <v>8</v>
      </c>
      <c r="C17" s="31"/>
      <c r="D17" s="32"/>
      <c r="E17" s="61"/>
      <c r="F17" s="131"/>
      <c r="G17" s="115"/>
      <c r="H17" s="116"/>
      <c r="I17" s="116"/>
      <c r="J17" s="117"/>
    </row>
    <row r="18" spans="2:10" s="291" customFormat="1" ht="15" customHeight="1">
      <c r="B18" s="299">
        <v>9</v>
      </c>
      <c r="C18" s="69"/>
      <c r="D18" s="32"/>
      <c r="E18" s="111"/>
      <c r="F18" s="131"/>
      <c r="G18" s="115"/>
      <c r="H18" s="116"/>
      <c r="I18" s="116"/>
      <c r="J18" s="117"/>
    </row>
    <row r="19" spans="2:10" s="291" customFormat="1" ht="15" customHeight="1" thickBot="1">
      <c r="B19" s="299">
        <v>10</v>
      </c>
      <c r="C19" s="57"/>
      <c r="D19" s="33"/>
      <c r="E19" s="134"/>
      <c r="F19" s="132"/>
      <c r="G19" s="118"/>
      <c r="H19" s="119"/>
      <c r="I19" s="119"/>
      <c r="J19" s="120"/>
    </row>
    <row r="20" spans="2:10" ht="15" customHeight="1" thickBot="1">
      <c r="B20" s="282"/>
      <c r="C20" s="300"/>
      <c r="D20" s="301"/>
      <c r="E20" s="301"/>
      <c r="F20" s="300"/>
      <c r="G20" s="300"/>
    </row>
    <row r="21" spans="2:10" s="291" customFormat="1" ht="59.15" customHeight="1" thickBot="1">
      <c r="B21" s="282"/>
      <c r="C21" s="186" t="str">
        <f>'gunningscriterium SEB'!C21</f>
        <v>TRANSPORTMIDDELEN (N1, N2 en N3)</v>
      </c>
      <c r="D21" s="284" t="s">
        <v>68</v>
      </c>
      <c r="E21" s="284"/>
      <c r="F21" s="286" t="s">
        <v>9</v>
      </c>
      <c r="G21" s="287">
        <f>'gunningscriterium SEB'!G21</f>
        <v>1</v>
      </c>
      <c r="H21" s="288">
        <f>'gunningscriterium SEB'!I21</f>
        <v>2</v>
      </c>
      <c r="I21" s="289">
        <f>'gunningscriterium SEB'!K21</f>
        <v>3</v>
      </c>
      <c r="J21" s="290">
        <f>'gunningscriterium SEB'!M21</f>
        <v>4</v>
      </c>
    </row>
    <row r="22" spans="2:10" s="291" customFormat="1" ht="70.5" thickBot="1">
      <c r="B22" s="282"/>
      <c r="C22" s="292" t="s">
        <v>69</v>
      </c>
      <c r="D22" s="293" t="s">
        <v>14</v>
      </c>
      <c r="E22" s="294" t="s">
        <v>15</v>
      </c>
      <c r="F22" s="294" t="s">
        <v>66</v>
      </c>
      <c r="G22" s="296" t="s">
        <v>70</v>
      </c>
      <c r="H22" s="297" t="s">
        <v>70</v>
      </c>
      <c r="I22" s="297" t="s">
        <v>70</v>
      </c>
      <c r="J22" s="298" t="s">
        <v>70</v>
      </c>
    </row>
    <row r="23" spans="2:10" s="291" customFormat="1" ht="15" customHeight="1">
      <c r="B23" s="299">
        <v>1</v>
      </c>
      <c r="C23" s="60"/>
      <c r="D23" s="65"/>
      <c r="E23" s="65"/>
      <c r="F23" s="130"/>
      <c r="G23" s="112"/>
      <c r="H23" s="113"/>
      <c r="I23" s="113"/>
      <c r="J23" s="114"/>
    </row>
    <row r="24" spans="2:10" s="291" customFormat="1" ht="15" customHeight="1">
      <c r="B24" s="299">
        <v>2</v>
      </c>
      <c r="C24" s="69"/>
      <c r="D24" s="66"/>
      <c r="E24" s="68"/>
      <c r="F24" s="131"/>
      <c r="G24" s="115"/>
      <c r="H24" s="116"/>
      <c r="I24" s="116"/>
      <c r="J24" s="117"/>
    </row>
    <row r="25" spans="2:10" s="291" customFormat="1" ht="15" customHeight="1">
      <c r="B25" s="299">
        <v>3</v>
      </c>
      <c r="C25" s="69"/>
      <c r="D25" s="66"/>
      <c r="E25" s="68"/>
      <c r="F25" s="62"/>
      <c r="G25" s="115"/>
      <c r="H25" s="116"/>
      <c r="I25" s="116"/>
      <c r="J25" s="117"/>
    </row>
    <row r="26" spans="2:10" s="291" customFormat="1" ht="15" customHeight="1">
      <c r="B26" s="299">
        <v>4</v>
      </c>
      <c r="C26" s="69"/>
      <c r="D26" s="66"/>
      <c r="E26" s="66"/>
      <c r="F26" s="62"/>
      <c r="G26" s="115"/>
      <c r="H26" s="116"/>
      <c r="I26" s="116"/>
      <c r="J26" s="117"/>
    </row>
    <row r="27" spans="2:10" s="291" customFormat="1" ht="15" customHeight="1">
      <c r="B27" s="299">
        <v>5</v>
      </c>
      <c r="C27" s="69"/>
      <c r="D27" s="66"/>
      <c r="E27" s="68"/>
      <c r="F27" s="62"/>
      <c r="G27" s="115"/>
      <c r="H27" s="116"/>
      <c r="I27" s="116"/>
      <c r="J27" s="117"/>
    </row>
    <row r="28" spans="2:10" s="291" customFormat="1" ht="15" customHeight="1">
      <c r="B28" s="299">
        <v>6</v>
      </c>
      <c r="C28" s="69"/>
      <c r="D28" s="66"/>
      <c r="E28" s="68"/>
      <c r="F28" s="62"/>
      <c r="G28" s="115"/>
      <c r="H28" s="116"/>
      <c r="I28" s="116"/>
      <c r="J28" s="117"/>
    </row>
    <row r="29" spans="2:10" s="291" customFormat="1" ht="15" customHeight="1">
      <c r="B29" s="299">
        <v>7</v>
      </c>
      <c r="C29" s="69"/>
      <c r="D29" s="66"/>
      <c r="E29" s="68"/>
      <c r="F29" s="62"/>
      <c r="G29" s="115"/>
      <c r="H29" s="116"/>
      <c r="I29" s="116"/>
      <c r="J29" s="117"/>
    </row>
    <row r="30" spans="2:10" s="291" customFormat="1" ht="15" customHeight="1">
      <c r="B30" s="299">
        <v>8</v>
      </c>
      <c r="C30" s="69"/>
      <c r="D30" s="66"/>
      <c r="E30" s="68"/>
      <c r="F30" s="62"/>
      <c r="G30" s="115"/>
      <c r="H30" s="116"/>
      <c r="I30" s="116"/>
      <c r="J30" s="117"/>
    </row>
    <row r="31" spans="2:10" s="291" customFormat="1" ht="15" customHeight="1">
      <c r="B31" s="299">
        <v>9</v>
      </c>
      <c r="C31" s="69"/>
      <c r="D31" s="66"/>
      <c r="E31" s="68"/>
      <c r="F31" s="62"/>
      <c r="G31" s="115"/>
      <c r="H31" s="116"/>
      <c r="I31" s="116"/>
      <c r="J31" s="117"/>
    </row>
    <row r="32" spans="2:10" s="291" customFormat="1" ht="15" customHeight="1" thickBot="1">
      <c r="B32" s="299">
        <v>10</v>
      </c>
      <c r="C32" s="57"/>
      <c r="D32" s="67"/>
      <c r="E32" s="67"/>
      <c r="F32" s="135"/>
      <c r="G32" s="118"/>
      <c r="H32" s="119"/>
      <c r="I32" s="119"/>
      <c r="J32" s="120"/>
    </row>
    <row r="33" spans="2:9" ht="15" customHeight="1">
      <c r="B33" s="282"/>
      <c r="C33" s="300"/>
      <c r="D33" s="301"/>
      <c r="E33" s="301"/>
      <c r="F33" s="300"/>
    </row>
    <row r="34" spans="2:9" ht="15" customHeight="1">
      <c r="C34" s="302" t="s">
        <v>3</v>
      </c>
      <c r="D34" s="70"/>
      <c r="E34" s="129"/>
      <c r="F34" s="174"/>
      <c r="G34" s="198"/>
      <c r="H34" s="198"/>
      <c r="I34" s="174"/>
    </row>
    <row r="35" spans="2:9" ht="15" customHeight="1">
      <c r="C35" s="302"/>
      <c r="D35" s="174"/>
      <c r="E35" s="174"/>
      <c r="F35" s="174"/>
      <c r="G35" s="198"/>
      <c r="H35" s="198"/>
      <c r="I35" s="174"/>
    </row>
    <row r="36" spans="2:9">
      <c r="C36" s="302" t="s">
        <v>71</v>
      </c>
      <c r="D36" s="70"/>
      <c r="E36" s="174"/>
      <c r="F36" s="174"/>
      <c r="G36" s="198"/>
      <c r="H36" s="198"/>
      <c r="I36" s="174"/>
    </row>
    <row r="37" spans="2:9">
      <c r="C37" s="302"/>
      <c r="D37" s="178"/>
      <c r="E37" s="198"/>
      <c r="F37" s="198"/>
      <c r="G37" s="198"/>
      <c r="H37" s="198"/>
      <c r="I37" s="174"/>
    </row>
    <row r="38" spans="2:9">
      <c r="C38" s="302" t="s">
        <v>72</v>
      </c>
      <c r="D38" s="71"/>
      <c r="E38" s="174"/>
      <c r="F38" s="174"/>
      <c r="G38" s="277"/>
      <c r="H38" s="277"/>
      <c r="I38" s="277"/>
    </row>
    <row r="39" spans="2:9">
      <c r="C39" s="302"/>
      <c r="D39" s="178"/>
      <c r="E39" s="198"/>
      <c r="F39" s="198"/>
      <c r="G39" s="277"/>
      <c r="H39" s="277"/>
      <c r="I39" s="277"/>
    </row>
    <row r="40" spans="2:9" ht="84" customHeight="1">
      <c r="C40" s="302" t="s">
        <v>73</v>
      </c>
      <c r="D40" s="70"/>
      <c r="E40" s="129"/>
      <c r="F40" s="129"/>
      <c r="G40" s="277"/>
      <c r="H40" s="277"/>
      <c r="I40" s="277"/>
    </row>
  </sheetData>
  <sheetProtection algorithmName="SHA-512" hashValue="m9C4CX/yfJvxChYlKTBvCCHauQgVEyOZshl6aBjc1MY0Qzd+cmHqeGqQv4gW/c6Z4ZDhpGRgj1L2ZftlwKC2xg==" saltValue="cBZZ364zdPHeV9CmhKwuXg==" spinCount="100000" sheet="1"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3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  <dataValidation type="list" allowBlank="1" showInputMessage="1" showErrorMessage="1" sqref="F10:F19 F23:F32" xr:uid="{D269CD1D-289B-480C-A702-87BA336E98B5}">
      <formula1>#REF!</formula1>
    </dataValidation>
  </dataValidation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33"/>
  <sheetViews>
    <sheetView showGridLines="0" topLeftCell="L1" zoomScaleNormal="100" workbookViewId="0">
      <selection activeCell="A34" sqref="A34:XFD56"/>
    </sheetView>
  </sheetViews>
  <sheetFormatPr defaultColWidth="9.1796875" defaultRowHeight="14.5"/>
  <cols>
    <col min="1" max="1" width="2.7265625" style="90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64" customWidth="1"/>
    <col min="8" max="10" width="16.54296875" style="6" customWidth="1"/>
    <col min="11" max="12" width="16.54296875" style="64" customWidth="1"/>
    <col min="13" max="13" width="16.54296875" style="76" customWidth="1"/>
    <col min="14" max="15" width="4.54296875" style="76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72" t="str">
        <f>'gunningscriterium SEB'!C1</f>
        <v>Klein civiel</v>
      </c>
      <c r="E1" s="168"/>
      <c r="F1" s="168"/>
      <c r="G1" s="63"/>
      <c r="K1" s="63"/>
      <c r="L1" s="63"/>
    </row>
    <row r="2" spans="1:67" s="3" customFormat="1" ht="15" customHeight="1">
      <c r="A2" s="10"/>
      <c r="C2" s="2" t="s">
        <v>74</v>
      </c>
      <c r="E2" s="168"/>
      <c r="F2" s="168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62</v>
      </c>
      <c r="D4" s="78" t="s">
        <v>75</v>
      </c>
      <c r="E4" s="75"/>
      <c r="F4" s="75"/>
      <c r="G4" s="4"/>
      <c r="K4" s="4"/>
      <c r="L4" s="4"/>
      <c r="M4" s="4"/>
      <c r="N4" s="80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81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76</v>
      </c>
      <c r="D6" s="3" t="str">
        <f>IF('invulblad opdrachtnemer'!D34="","",'invulblad opdrachtnemer'!D34)</f>
        <v/>
      </c>
      <c r="G6" s="4"/>
      <c r="K6" s="4"/>
      <c r="L6" s="4"/>
      <c r="N6" s="81"/>
      <c r="P6" s="73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73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9</v>
      </c>
      <c r="O8" s="82"/>
      <c r="P8" s="82"/>
      <c r="Q8" s="82"/>
      <c r="R8" s="13">
        <f>'gunningscriterium SEB'!G12</f>
        <v>1</v>
      </c>
      <c r="S8" s="169" t="s">
        <v>77</v>
      </c>
      <c r="T8" s="169"/>
      <c r="U8" s="169"/>
      <c r="V8" s="169"/>
      <c r="W8" s="169"/>
      <c r="X8" s="169"/>
      <c r="Y8" s="170"/>
      <c r="Z8" s="133"/>
      <c r="AA8" s="133"/>
      <c r="AB8" s="82"/>
      <c r="AC8" s="82"/>
      <c r="AD8" s="82"/>
      <c r="AE8" s="82"/>
      <c r="AF8" s="82"/>
      <c r="AG8" s="83" t="s">
        <v>9</v>
      </c>
      <c r="AH8" s="13">
        <f>'gunningscriterium SEB'!I12</f>
        <v>2</v>
      </c>
      <c r="AI8" s="82"/>
      <c r="AJ8" s="82"/>
      <c r="AK8" s="82"/>
      <c r="AL8" s="82"/>
      <c r="AM8" s="84"/>
      <c r="AN8" s="82"/>
      <c r="AO8" s="82"/>
      <c r="AP8" s="82"/>
      <c r="AQ8" s="82"/>
      <c r="AR8" s="82"/>
      <c r="AS8" s="82"/>
      <c r="AT8" s="82"/>
      <c r="AU8" s="83" t="s">
        <v>9</v>
      </c>
      <c r="AV8" s="13">
        <f>'gunningscriterium SEB'!K12</f>
        <v>3</v>
      </c>
      <c r="AW8" s="82"/>
      <c r="AX8" s="82"/>
      <c r="AY8" s="82"/>
      <c r="AZ8" s="82"/>
      <c r="BA8" s="84"/>
      <c r="BB8" s="82"/>
      <c r="BC8" s="82"/>
      <c r="BD8" s="82"/>
      <c r="BE8" s="82"/>
      <c r="BF8" s="82"/>
      <c r="BG8" s="82"/>
      <c r="BH8" s="82"/>
      <c r="BI8" s="83" t="s">
        <v>9</v>
      </c>
      <c r="BJ8" s="13">
        <f>'gunningscriterium SEB'!M12</f>
        <v>4</v>
      </c>
      <c r="BK8" s="82"/>
      <c r="BL8" s="82"/>
      <c r="BM8" s="82"/>
      <c r="BN8" s="82"/>
      <c r="BO8" s="84"/>
    </row>
    <row r="9" spans="1:67" s="34" customFormat="1" ht="32.15" customHeight="1" thickBot="1">
      <c r="A9" s="85"/>
      <c r="C9" s="148" t="s">
        <v>78</v>
      </c>
      <c r="D9" s="149" t="s">
        <v>14</v>
      </c>
      <c r="E9" s="150" t="s">
        <v>15</v>
      </c>
      <c r="F9" s="151" t="s">
        <v>79</v>
      </c>
      <c r="G9" s="152" t="s">
        <v>80</v>
      </c>
      <c r="H9" s="153" t="s">
        <v>81</v>
      </c>
      <c r="I9" s="153" t="s">
        <v>82</v>
      </c>
      <c r="J9" s="151" t="s">
        <v>83</v>
      </c>
      <c r="K9" s="152" t="s">
        <v>84</v>
      </c>
      <c r="L9" s="154" t="s">
        <v>85</v>
      </c>
      <c r="M9" s="155" t="s">
        <v>86</v>
      </c>
      <c r="N9" s="156" t="s">
        <v>87</v>
      </c>
      <c r="O9" s="157" t="s">
        <v>88</v>
      </c>
      <c r="P9" s="158" t="s">
        <v>89</v>
      </c>
      <c r="Q9" s="156" t="s">
        <v>90</v>
      </c>
      <c r="R9" s="159" t="s">
        <v>91</v>
      </c>
      <c r="S9" s="158" t="s">
        <v>92</v>
      </c>
      <c r="T9" s="160" t="s">
        <v>93</v>
      </c>
      <c r="U9" s="159" t="s">
        <v>94</v>
      </c>
      <c r="V9" s="158" t="s">
        <v>95</v>
      </c>
      <c r="W9" s="160" t="s">
        <v>96</v>
      </c>
      <c r="X9" s="159" t="s">
        <v>97</v>
      </c>
      <c r="Y9" s="161" t="s">
        <v>98</v>
      </c>
      <c r="Z9" s="154" t="s">
        <v>85</v>
      </c>
      <c r="AA9" s="155" t="s">
        <v>99</v>
      </c>
      <c r="AB9" s="162" t="s">
        <v>87</v>
      </c>
      <c r="AC9" s="157" t="s">
        <v>88</v>
      </c>
      <c r="AD9" s="158" t="s">
        <v>89</v>
      </c>
      <c r="AE9" s="156" t="s">
        <v>90</v>
      </c>
      <c r="AF9" s="159" t="s">
        <v>91</v>
      </c>
      <c r="AG9" s="158" t="s">
        <v>92</v>
      </c>
      <c r="AH9" s="160" t="s">
        <v>93</v>
      </c>
      <c r="AI9" s="159" t="s">
        <v>94</v>
      </c>
      <c r="AJ9" s="158" t="s">
        <v>95</v>
      </c>
      <c r="AK9" s="160" t="s">
        <v>96</v>
      </c>
      <c r="AL9" s="159" t="s">
        <v>97</v>
      </c>
      <c r="AM9" s="161" t="s">
        <v>98</v>
      </c>
      <c r="AN9" s="154" t="s">
        <v>85</v>
      </c>
      <c r="AO9" s="155" t="s">
        <v>99</v>
      </c>
      <c r="AP9" s="162" t="s">
        <v>87</v>
      </c>
      <c r="AQ9" s="157" t="s">
        <v>88</v>
      </c>
      <c r="AR9" s="158" t="s">
        <v>89</v>
      </c>
      <c r="AS9" s="156" t="s">
        <v>90</v>
      </c>
      <c r="AT9" s="159" t="s">
        <v>91</v>
      </c>
      <c r="AU9" s="158" t="s">
        <v>92</v>
      </c>
      <c r="AV9" s="160" t="s">
        <v>93</v>
      </c>
      <c r="AW9" s="159" t="s">
        <v>94</v>
      </c>
      <c r="AX9" s="158" t="s">
        <v>95</v>
      </c>
      <c r="AY9" s="160" t="s">
        <v>96</v>
      </c>
      <c r="AZ9" s="159" t="s">
        <v>97</v>
      </c>
      <c r="BA9" s="161" t="s">
        <v>98</v>
      </c>
      <c r="BB9" s="154" t="s">
        <v>85</v>
      </c>
      <c r="BC9" s="155" t="s">
        <v>99</v>
      </c>
      <c r="BD9" s="162" t="s">
        <v>87</v>
      </c>
      <c r="BE9" s="157" t="s">
        <v>88</v>
      </c>
      <c r="BF9" s="158" t="s">
        <v>89</v>
      </c>
      <c r="BG9" s="156" t="s">
        <v>90</v>
      </c>
      <c r="BH9" s="159" t="s">
        <v>91</v>
      </c>
      <c r="BI9" s="158" t="s">
        <v>92</v>
      </c>
      <c r="BJ9" s="160" t="s">
        <v>93</v>
      </c>
      <c r="BK9" s="159" t="s">
        <v>94</v>
      </c>
      <c r="BL9" s="158" t="s">
        <v>95</v>
      </c>
      <c r="BM9" s="160" t="s">
        <v>96</v>
      </c>
      <c r="BN9" s="159" t="s">
        <v>97</v>
      </c>
      <c r="BO9" s="161" t="s">
        <v>98</v>
      </c>
    </row>
    <row r="10" spans="1:67" s="3" customFormat="1" ht="15" customHeight="1">
      <c r="A10" s="59"/>
      <c r="B10" s="3">
        <v>1</v>
      </c>
      <c r="C10" s="36" t="str">
        <f>IF('invulblad opdrachtnemer'!C10="","",'invulblad opdrachtnemer'!C10)</f>
        <v/>
      </c>
      <c r="D10" s="53" t="str">
        <f>IF('invulblad opdrachtnemer'!D10="","",'invulblad opdrachtnemer'!D10)</f>
        <v/>
      </c>
      <c r="E10" s="58" t="str">
        <f>IF('invulblad opdrachtnemer'!E10="","",'invulblad opdrachtnemer'!E10)</f>
        <v/>
      </c>
      <c r="F10" s="53" t="str">
        <f>IF('invulblad opdrachtnemer'!F10="","",'invulblad opdrachtnemer'!F10)</f>
        <v/>
      </c>
      <c r="G10" s="91"/>
      <c r="H10" s="92"/>
      <c r="I10" s="92"/>
      <c r="J10" s="92"/>
      <c r="K10" s="136"/>
      <c r="L10" s="139">
        <f>'invulblad opdrachtnemer'!G10</f>
        <v>0</v>
      </c>
      <c r="M10" s="142">
        <f>SUM(N10:Y10)</f>
        <v>0</v>
      </c>
      <c r="N10" s="39"/>
      <c r="O10" s="19"/>
      <c r="P10" s="43"/>
      <c r="Q10" s="39"/>
      <c r="R10" s="20"/>
      <c r="S10" s="43"/>
      <c r="T10" s="41"/>
      <c r="U10" s="20"/>
      <c r="V10" s="43"/>
      <c r="W10" s="41"/>
      <c r="X10" s="20"/>
      <c r="Y10" s="21"/>
      <c r="Z10" s="139">
        <f>'invulblad opdrachtnemer'!H10</f>
        <v>0</v>
      </c>
      <c r="AA10" s="142">
        <f>SUM(AB10:AM10)</f>
        <v>0</v>
      </c>
      <c r="AB10" s="18"/>
      <c r="AC10" s="19"/>
      <c r="AD10" s="43"/>
      <c r="AE10" s="39"/>
      <c r="AF10" s="20"/>
      <c r="AG10" s="43"/>
      <c r="AH10" s="41"/>
      <c r="AI10" s="20"/>
      <c r="AJ10" s="43"/>
      <c r="AK10" s="41"/>
      <c r="AL10" s="20"/>
      <c r="AM10" s="21"/>
      <c r="AN10" s="139">
        <f>'invulblad opdrachtnemer'!I10</f>
        <v>0</v>
      </c>
      <c r="AO10" s="142">
        <f>SUM(AP10:BA10)</f>
        <v>0</v>
      </c>
      <c r="AP10" s="18"/>
      <c r="AQ10" s="19"/>
      <c r="AR10" s="43"/>
      <c r="AS10" s="39"/>
      <c r="AT10" s="20"/>
      <c r="AU10" s="43"/>
      <c r="AV10" s="41"/>
      <c r="AW10" s="20"/>
      <c r="AX10" s="43"/>
      <c r="AY10" s="41"/>
      <c r="AZ10" s="20"/>
      <c r="BA10" s="21"/>
      <c r="BB10" s="139">
        <f>'invulblad opdrachtnemer'!J10</f>
        <v>0</v>
      </c>
      <c r="BC10" s="142">
        <f>SUM(BD10:BO10)</f>
        <v>0</v>
      </c>
      <c r="BD10" s="18"/>
      <c r="BE10" s="19"/>
      <c r="BF10" s="43"/>
      <c r="BG10" s="39"/>
      <c r="BH10" s="20"/>
      <c r="BI10" s="43"/>
      <c r="BJ10" s="41"/>
      <c r="BK10" s="20"/>
      <c r="BL10" s="43"/>
      <c r="BM10" s="41"/>
      <c r="BN10" s="20"/>
      <c r="BO10" s="21"/>
    </row>
    <row r="11" spans="1:67" s="3" customFormat="1" ht="15" customHeight="1">
      <c r="A11" s="121"/>
      <c r="B11" s="3">
        <v>2</v>
      </c>
      <c r="C11" s="17" t="str">
        <f>IF('invulblad opdrachtnemer'!C11="","",'invulblad opdrachtnemer'!C11)</f>
        <v/>
      </c>
      <c r="D11" s="54" t="str">
        <f>IF('invulblad opdrachtnemer'!D11="","",'invulblad opdrachtnemer'!D11)</f>
        <v/>
      </c>
      <c r="E11" s="86" t="str">
        <f>IF('invulblad opdrachtnemer'!E11="","",'invulblad opdrachtnemer'!E11)</f>
        <v/>
      </c>
      <c r="F11" s="54" t="str">
        <f>IF('invulblad opdrachtnemer'!F11="","",'invulblad opdrachtnemer'!F11)</f>
        <v/>
      </c>
      <c r="G11" s="94"/>
      <c r="H11" s="95"/>
      <c r="I11" s="95"/>
      <c r="J11" s="95"/>
      <c r="K11" s="137"/>
      <c r="L11" s="140">
        <f>'invulblad opdrachtnemer'!G11</f>
        <v>0</v>
      </c>
      <c r="M11" s="143">
        <f>SUM(N11:Y11)</f>
        <v>0</v>
      </c>
      <c r="N11" s="40"/>
      <c r="O11" s="23"/>
      <c r="P11" s="44"/>
      <c r="Q11" s="40"/>
      <c r="R11" s="24"/>
      <c r="S11" s="44"/>
      <c r="T11" s="42"/>
      <c r="U11" s="24"/>
      <c r="V11" s="44"/>
      <c r="W11" s="42"/>
      <c r="X11" s="24"/>
      <c r="Y11" s="25"/>
      <c r="Z11" s="140">
        <f>'invulblad opdrachtnemer'!H11</f>
        <v>0</v>
      </c>
      <c r="AA11" s="143">
        <f t="shared" ref="AA11:AA19" si="0">SUM(AB11:CC11)</f>
        <v>0</v>
      </c>
      <c r="AB11" s="22"/>
      <c r="AC11" s="23"/>
      <c r="AD11" s="44"/>
      <c r="AE11" s="40"/>
      <c r="AF11" s="24"/>
      <c r="AG11" s="44"/>
      <c r="AH11" s="42"/>
      <c r="AI11" s="24"/>
      <c r="AJ11" s="44"/>
      <c r="AK11" s="42"/>
      <c r="AL11" s="24"/>
      <c r="AM11" s="25"/>
      <c r="AN11" s="140">
        <f>'invulblad opdrachtnemer'!I11</f>
        <v>0</v>
      </c>
      <c r="AO11" s="143">
        <f t="shared" ref="AO11:AO19" si="1">SUM(AP11:CQ11)</f>
        <v>0</v>
      </c>
      <c r="AP11" s="22"/>
      <c r="AQ11" s="23"/>
      <c r="AR11" s="44"/>
      <c r="AS11" s="40"/>
      <c r="AT11" s="24"/>
      <c r="AU11" s="44"/>
      <c r="AV11" s="42"/>
      <c r="AW11" s="24"/>
      <c r="AX11" s="44"/>
      <c r="AY11" s="42"/>
      <c r="AZ11" s="24"/>
      <c r="BA11" s="25"/>
      <c r="BB11" s="140">
        <f>'invulblad opdrachtnemer'!J11</f>
        <v>0</v>
      </c>
      <c r="BC11" s="143">
        <f t="shared" ref="BC11:BC19" si="2">SUM(BD11:DE11)</f>
        <v>0</v>
      </c>
      <c r="BD11" s="22"/>
      <c r="BE11" s="23"/>
      <c r="BF11" s="44"/>
      <c r="BG11" s="40"/>
      <c r="BH11" s="24"/>
      <c r="BI11" s="44"/>
      <c r="BJ11" s="42"/>
      <c r="BK11" s="24"/>
      <c r="BL11" s="44"/>
      <c r="BM11" s="42"/>
      <c r="BN11" s="24"/>
      <c r="BO11" s="25"/>
    </row>
    <row r="12" spans="1:67" s="3" customFormat="1" ht="15" customHeight="1">
      <c r="A12" s="121"/>
      <c r="B12" s="3">
        <v>3</v>
      </c>
      <c r="C12" s="17" t="str">
        <f>IF('invulblad opdrachtnemer'!C12="","",'invulblad opdrachtnemer'!C12)</f>
        <v/>
      </c>
      <c r="D12" s="54" t="str">
        <f>IF('invulblad opdrachtnemer'!D12="","",'invulblad opdrachtnemer'!D12)</f>
        <v/>
      </c>
      <c r="E12" s="86" t="str">
        <f>IF('invulblad opdrachtnemer'!E12="","",'invulblad opdrachtnemer'!E12)</f>
        <v/>
      </c>
      <c r="F12" s="54" t="str">
        <f>IF('invulblad opdrachtnemer'!F12="","",'invulblad opdrachtnemer'!F12)</f>
        <v/>
      </c>
      <c r="G12" s="94"/>
      <c r="H12" s="95"/>
      <c r="I12" s="95"/>
      <c r="J12" s="95"/>
      <c r="K12" s="137"/>
      <c r="L12" s="140">
        <f>'invulblad opdrachtnemer'!G12</f>
        <v>0</v>
      </c>
      <c r="M12" s="143">
        <f t="shared" ref="M12:M19" si="3">SUM(N12:Y12)</f>
        <v>0</v>
      </c>
      <c r="N12" s="40"/>
      <c r="O12" s="23"/>
      <c r="P12" s="44"/>
      <c r="Q12" s="40"/>
      <c r="R12" s="24"/>
      <c r="S12" s="44"/>
      <c r="T12" s="42"/>
      <c r="U12" s="24"/>
      <c r="V12" s="44"/>
      <c r="W12" s="42"/>
      <c r="X12" s="24"/>
      <c r="Y12" s="25"/>
      <c r="Z12" s="140">
        <f>'invulblad opdrachtnemer'!H12</f>
        <v>0</v>
      </c>
      <c r="AA12" s="143">
        <f t="shared" si="0"/>
        <v>0</v>
      </c>
      <c r="AB12" s="22"/>
      <c r="AC12" s="23"/>
      <c r="AD12" s="44"/>
      <c r="AE12" s="40"/>
      <c r="AF12" s="24"/>
      <c r="AG12" s="44"/>
      <c r="AH12" s="42"/>
      <c r="AI12" s="24"/>
      <c r="AJ12" s="44"/>
      <c r="AK12" s="42"/>
      <c r="AL12" s="24"/>
      <c r="AM12" s="25"/>
      <c r="AN12" s="140">
        <f>'invulblad opdrachtnemer'!I12</f>
        <v>0</v>
      </c>
      <c r="AO12" s="143">
        <f t="shared" si="1"/>
        <v>0</v>
      </c>
      <c r="AP12" s="22"/>
      <c r="AQ12" s="23"/>
      <c r="AR12" s="44"/>
      <c r="AS12" s="40"/>
      <c r="AT12" s="24"/>
      <c r="AU12" s="44"/>
      <c r="AV12" s="42"/>
      <c r="AW12" s="24"/>
      <c r="AX12" s="44"/>
      <c r="AY12" s="42"/>
      <c r="AZ12" s="24"/>
      <c r="BA12" s="25"/>
      <c r="BB12" s="140">
        <f>'invulblad opdrachtnemer'!J12</f>
        <v>0</v>
      </c>
      <c r="BC12" s="143">
        <f t="shared" si="2"/>
        <v>0</v>
      </c>
      <c r="BD12" s="22"/>
      <c r="BE12" s="23"/>
      <c r="BF12" s="44"/>
      <c r="BG12" s="40"/>
      <c r="BH12" s="24"/>
      <c r="BI12" s="44"/>
      <c r="BJ12" s="42"/>
      <c r="BK12" s="24"/>
      <c r="BL12" s="44"/>
      <c r="BM12" s="42"/>
      <c r="BN12" s="24"/>
      <c r="BO12" s="25"/>
    </row>
    <row r="13" spans="1:67" s="3" customFormat="1" ht="15" customHeight="1">
      <c r="A13" s="121"/>
      <c r="B13" s="3">
        <v>4</v>
      </c>
      <c r="C13" s="17" t="str">
        <f>IF('invulblad opdrachtnemer'!C13="","",'invulblad opdrachtnemer'!C13)</f>
        <v/>
      </c>
      <c r="D13" s="54" t="str">
        <f>IF('invulblad opdrachtnemer'!D13="","",'invulblad opdrachtnemer'!D13)</f>
        <v/>
      </c>
      <c r="E13" s="86" t="str">
        <f>IF('invulblad opdrachtnemer'!E13="","",'invulblad opdrachtnemer'!E13)</f>
        <v/>
      </c>
      <c r="F13" s="54" t="str">
        <f>IF('invulblad opdrachtnemer'!F13="","",'invulblad opdrachtnemer'!F13)</f>
        <v/>
      </c>
      <c r="G13" s="94"/>
      <c r="H13" s="95"/>
      <c r="I13" s="95"/>
      <c r="J13" s="95"/>
      <c r="K13" s="137"/>
      <c r="L13" s="140">
        <f>'invulblad opdrachtnemer'!G13</f>
        <v>0</v>
      </c>
      <c r="M13" s="143">
        <f t="shared" si="3"/>
        <v>0</v>
      </c>
      <c r="N13" s="40"/>
      <c r="O13" s="23"/>
      <c r="P13" s="44"/>
      <c r="Q13" s="40"/>
      <c r="R13" s="24"/>
      <c r="S13" s="44"/>
      <c r="T13" s="42"/>
      <c r="U13" s="24"/>
      <c r="V13" s="44"/>
      <c r="W13" s="42"/>
      <c r="X13" s="24"/>
      <c r="Y13" s="25"/>
      <c r="Z13" s="140">
        <f>'invulblad opdrachtnemer'!H13</f>
        <v>0</v>
      </c>
      <c r="AA13" s="143">
        <f t="shared" si="0"/>
        <v>0</v>
      </c>
      <c r="AB13" s="22"/>
      <c r="AC13" s="23"/>
      <c r="AD13" s="44"/>
      <c r="AE13" s="40"/>
      <c r="AF13" s="24"/>
      <c r="AG13" s="44"/>
      <c r="AH13" s="42"/>
      <c r="AI13" s="24"/>
      <c r="AJ13" s="44"/>
      <c r="AK13" s="42"/>
      <c r="AL13" s="24"/>
      <c r="AM13" s="25"/>
      <c r="AN13" s="140">
        <f>'invulblad opdrachtnemer'!I13</f>
        <v>0</v>
      </c>
      <c r="AO13" s="143">
        <f t="shared" si="1"/>
        <v>0</v>
      </c>
      <c r="AP13" s="22"/>
      <c r="AQ13" s="23"/>
      <c r="AR13" s="44"/>
      <c r="AS13" s="40"/>
      <c r="AT13" s="24"/>
      <c r="AU13" s="44"/>
      <c r="AV13" s="42"/>
      <c r="AW13" s="24"/>
      <c r="AX13" s="44"/>
      <c r="AY13" s="42"/>
      <c r="AZ13" s="24"/>
      <c r="BA13" s="25"/>
      <c r="BB13" s="140">
        <f>'invulblad opdrachtnemer'!J13</f>
        <v>0</v>
      </c>
      <c r="BC13" s="143">
        <f t="shared" si="2"/>
        <v>0</v>
      </c>
      <c r="BD13" s="22"/>
      <c r="BE13" s="23"/>
      <c r="BF13" s="44"/>
      <c r="BG13" s="40"/>
      <c r="BH13" s="24"/>
      <c r="BI13" s="44"/>
      <c r="BJ13" s="42"/>
      <c r="BK13" s="24"/>
      <c r="BL13" s="44"/>
      <c r="BM13" s="42"/>
      <c r="BN13" s="24"/>
      <c r="BO13" s="25"/>
    </row>
    <row r="14" spans="1:67" s="3" customFormat="1" ht="15" customHeight="1">
      <c r="A14" s="121"/>
      <c r="B14" s="3">
        <v>5</v>
      </c>
      <c r="C14" s="17" t="str">
        <f>IF('invulblad opdrachtnemer'!C14="","",'invulblad opdrachtnemer'!C14)</f>
        <v/>
      </c>
      <c r="D14" s="54" t="str">
        <f>IF('invulblad opdrachtnemer'!D14="","",'invulblad opdrachtnemer'!D14)</f>
        <v/>
      </c>
      <c r="E14" s="54" t="str">
        <f>IF('invulblad opdrachtnemer'!E14="","",'invulblad opdrachtnemer'!E14)</f>
        <v/>
      </c>
      <c r="F14" s="54" t="str">
        <f>IF('invulblad opdrachtnemer'!F14="","",'invulblad opdrachtnemer'!F14)</f>
        <v/>
      </c>
      <c r="G14" s="94"/>
      <c r="H14" s="95"/>
      <c r="I14" s="95"/>
      <c r="J14" s="95"/>
      <c r="K14" s="137"/>
      <c r="L14" s="140">
        <f>'invulblad opdrachtnemer'!G14</f>
        <v>0</v>
      </c>
      <c r="M14" s="143">
        <f t="shared" si="3"/>
        <v>0</v>
      </c>
      <c r="N14" s="40"/>
      <c r="O14" s="23"/>
      <c r="P14" s="44"/>
      <c r="Q14" s="40"/>
      <c r="R14" s="24"/>
      <c r="S14" s="44"/>
      <c r="T14" s="42"/>
      <c r="U14" s="24"/>
      <c r="V14" s="44"/>
      <c r="W14" s="42"/>
      <c r="X14" s="24"/>
      <c r="Y14" s="25"/>
      <c r="Z14" s="140">
        <f>'invulblad opdrachtnemer'!H14</f>
        <v>0</v>
      </c>
      <c r="AA14" s="143">
        <f t="shared" si="0"/>
        <v>0</v>
      </c>
      <c r="AB14" s="22"/>
      <c r="AC14" s="23"/>
      <c r="AD14" s="44"/>
      <c r="AE14" s="40"/>
      <c r="AF14" s="24"/>
      <c r="AG14" s="44"/>
      <c r="AH14" s="42"/>
      <c r="AI14" s="24"/>
      <c r="AJ14" s="44"/>
      <c r="AK14" s="42"/>
      <c r="AL14" s="24"/>
      <c r="AM14" s="25"/>
      <c r="AN14" s="140">
        <f>'invulblad opdrachtnemer'!I14</f>
        <v>0</v>
      </c>
      <c r="AO14" s="143">
        <f t="shared" si="1"/>
        <v>0</v>
      </c>
      <c r="AP14" s="22"/>
      <c r="AQ14" s="23"/>
      <c r="AR14" s="44"/>
      <c r="AS14" s="40"/>
      <c r="AT14" s="24"/>
      <c r="AU14" s="44"/>
      <c r="AV14" s="42"/>
      <c r="AW14" s="24"/>
      <c r="AX14" s="44"/>
      <c r="AY14" s="42"/>
      <c r="AZ14" s="24"/>
      <c r="BA14" s="25"/>
      <c r="BB14" s="140">
        <f>'invulblad opdrachtnemer'!J14</f>
        <v>0</v>
      </c>
      <c r="BC14" s="143">
        <f t="shared" si="2"/>
        <v>0</v>
      </c>
      <c r="BD14" s="22"/>
      <c r="BE14" s="23"/>
      <c r="BF14" s="44"/>
      <c r="BG14" s="40"/>
      <c r="BH14" s="24"/>
      <c r="BI14" s="44"/>
      <c r="BJ14" s="42"/>
      <c r="BK14" s="24"/>
      <c r="BL14" s="44"/>
      <c r="BM14" s="42"/>
      <c r="BN14" s="24"/>
      <c r="BO14" s="25"/>
    </row>
    <row r="15" spans="1:67" s="3" customFormat="1" ht="15" customHeight="1">
      <c r="A15" s="59"/>
      <c r="B15" s="3">
        <v>6</v>
      </c>
      <c r="C15" s="17" t="str">
        <f>IF('invulblad opdrachtnemer'!C15="","",'invulblad opdrachtnemer'!C15)</f>
        <v/>
      </c>
      <c r="D15" s="54" t="str">
        <f>IF('invulblad opdrachtnemer'!D15="","",'invulblad opdrachtnemer'!D15)</f>
        <v/>
      </c>
      <c r="E15" s="54" t="str">
        <f>IF('invulblad opdrachtnemer'!E15="","",'invulblad opdrachtnemer'!E15)</f>
        <v/>
      </c>
      <c r="F15" s="54" t="str">
        <f>IF('invulblad opdrachtnemer'!F15="","",'invulblad opdrachtnemer'!F15)</f>
        <v/>
      </c>
      <c r="G15" s="94"/>
      <c r="H15" s="95"/>
      <c r="I15" s="95"/>
      <c r="J15" s="95"/>
      <c r="K15" s="137"/>
      <c r="L15" s="140">
        <f>'invulblad opdrachtnemer'!G15</f>
        <v>0</v>
      </c>
      <c r="M15" s="143">
        <f t="shared" si="3"/>
        <v>0</v>
      </c>
      <c r="N15" s="40"/>
      <c r="O15" s="23"/>
      <c r="P15" s="44"/>
      <c r="Q15" s="40"/>
      <c r="R15" s="24"/>
      <c r="S15" s="44"/>
      <c r="T15" s="42"/>
      <c r="U15" s="24"/>
      <c r="V15" s="44"/>
      <c r="W15" s="42"/>
      <c r="X15" s="24"/>
      <c r="Y15" s="25"/>
      <c r="Z15" s="140">
        <f>'invulblad opdrachtnemer'!H15</f>
        <v>0</v>
      </c>
      <c r="AA15" s="143">
        <f t="shared" si="0"/>
        <v>0</v>
      </c>
      <c r="AB15" s="22"/>
      <c r="AC15" s="23"/>
      <c r="AD15" s="44"/>
      <c r="AE15" s="40"/>
      <c r="AF15" s="24"/>
      <c r="AG15" s="44"/>
      <c r="AH15" s="42"/>
      <c r="AI15" s="24"/>
      <c r="AJ15" s="44"/>
      <c r="AK15" s="42"/>
      <c r="AL15" s="24"/>
      <c r="AM15" s="25"/>
      <c r="AN15" s="140">
        <f>'invulblad opdrachtnemer'!I15</f>
        <v>0</v>
      </c>
      <c r="AO15" s="143">
        <f t="shared" si="1"/>
        <v>0</v>
      </c>
      <c r="AP15" s="22"/>
      <c r="AQ15" s="23"/>
      <c r="AR15" s="44"/>
      <c r="AS15" s="40"/>
      <c r="AT15" s="24"/>
      <c r="AU15" s="44"/>
      <c r="AV15" s="42"/>
      <c r="AW15" s="24"/>
      <c r="AX15" s="44"/>
      <c r="AY15" s="42"/>
      <c r="AZ15" s="24"/>
      <c r="BA15" s="25"/>
      <c r="BB15" s="140">
        <f>'invulblad opdrachtnemer'!J15</f>
        <v>0</v>
      </c>
      <c r="BC15" s="143">
        <f t="shared" si="2"/>
        <v>0</v>
      </c>
      <c r="BD15" s="22"/>
      <c r="BE15" s="23"/>
      <c r="BF15" s="44"/>
      <c r="BG15" s="40"/>
      <c r="BH15" s="24"/>
      <c r="BI15" s="44"/>
      <c r="BJ15" s="42"/>
      <c r="BK15" s="24"/>
      <c r="BL15" s="44"/>
      <c r="BM15" s="42"/>
      <c r="BN15" s="24"/>
      <c r="BO15" s="25"/>
    </row>
    <row r="16" spans="1:67" s="3" customFormat="1" ht="15" customHeight="1">
      <c r="A16" s="121"/>
      <c r="B16" s="3">
        <v>7</v>
      </c>
      <c r="C16" s="17" t="str">
        <f>IF('invulblad opdrachtnemer'!C16="","",'invulblad opdrachtnemer'!C16)</f>
        <v/>
      </c>
      <c r="D16" s="54" t="str">
        <f>IF('invulblad opdrachtnemer'!D16="","",'invulblad opdrachtnemer'!D16)</f>
        <v/>
      </c>
      <c r="E16" s="54" t="str">
        <f>IF('invulblad opdrachtnemer'!E16="","",'invulblad opdrachtnemer'!E16)</f>
        <v/>
      </c>
      <c r="F16" s="54" t="str">
        <f>IF('invulblad opdrachtnemer'!F16="","",'invulblad opdrachtnemer'!F16)</f>
        <v/>
      </c>
      <c r="G16" s="94"/>
      <c r="H16" s="95"/>
      <c r="I16" s="95"/>
      <c r="J16" s="95"/>
      <c r="K16" s="137"/>
      <c r="L16" s="140">
        <f>'invulblad opdrachtnemer'!G16</f>
        <v>0</v>
      </c>
      <c r="M16" s="143">
        <f t="shared" si="3"/>
        <v>0</v>
      </c>
      <c r="N16" s="40"/>
      <c r="O16" s="23"/>
      <c r="P16" s="44"/>
      <c r="Q16" s="40"/>
      <c r="R16" s="24"/>
      <c r="S16" s="44"/>
      <c r="T16" s="42"/>
      <c r="U16" s="24"/>
      <c r="V16" s="44"/>
      <c r="W16" s="42"/>
      <c r="X16" s="24"/>
      <c r="Y16" s="25"/>
      <c r="Z16" s="140">
        <f>'invulblad opdrachtnemer'!H16</f>
        <v>0</v>
      </c>
      <c r="AA16" s="143">
        <f t="shared" si="0"/>
        <v>0</v>
      </c>
      <c r="AB16" s="22"/>
      <c r="AC16" s="23"/>
      <c r="AD16" s="44"/>
      <c r="AE16" s="40"/>
      <c r="AF16" s="24"/>
      <c r="AG16" s="44"/>
      <c r="AH16" s="42"/>
      <c r="AI16" s="24"/>
      <c r="AJ16" s="44"/>
      <c r="AK16" s="42"/>
      <c r="AL16" s="24"/>
      <c r="AM16" s="25"/>
      <c r="AN16" s="140">
        <f>'invulblad opdrachtnemer'!I16</f>
        <v>0</v>
      </c>
      <c r="AO16" s="143">
        <f t="shared" si="1"/>
        <v>0</v>
      </c>
      <c r="AP16" s="22"/>
      <c r="AQ16" s="23"/>
      <c r="AR16" s="44"/>
      <c r="AS16" s="40"/>
      <c r="AT16" s="24"/>
      <c r="AU16" s="44"/>
      <c r="AV16" s="42"/>
      <c r="AW16" s="24"/>
      <c r="AX16" s="44"/>
      <c r="AY16" s="42"/>
      <c r="AZ16" s="24"/>
      <c r="BA16" s="25"/>
      <c r="BB16" s="140">
        <f>'invulblad opdrachtnemer'!J16</f>
        <v>0</v>
      </c>
      <c r="BC16" s="143">
        <f t="shared" si="2"/>
        <v>0</v>
      </c>
      <c r="BD16" s="22"/>
      <c r="BE16" s="23"/>
      <c r="BF16" s="44"/>
      <c r="BG16" s="40"/>
      <c r="BH16" s="24"/>
      <c r="BI16" s="44"/>
      <c r="BJ16" s="42"/>
      <c r="BK16" s="24"/>
      <c r="BL16" s="44"/>
      <c r="BM16" s="42"/>
      <c r="BN16" s="24"/>
      <c r="BO16" s="25"/>
    </row>
    <row r="17" spans="1:67" s="3" customFormat="1" ht="15" customHeight="1">
      <c r="A17" s="121"/>
      <c r="B17" s="3">
        <v>8</v>
      </c>
      <c r="C17" s="17" t="str">
        <f>IF('invulblad opdrachtnemer'!C17="","",'invulblad opdrachtnemer'!C17)</f>
        <v/>
      </c>
      <c r="D17" s="54" t="str">
        <f>IF('invulblad opdrachtnemer'!D17="","",'invulblad opdrachtnemer'!D17)</f>
        <v/>
      </c>
      <c r="E17" s="54" t="str">
        <f>IF('invulblad opdrachtnemer'!E17="","",'invulblad opdrachtnemer'!E17)</f>
        <v/>
      </c>
      <c r="F17" s="54" t="str">
        <f>IF('invulblad opdrachtnemer'!F17="","",'invulblad opdrachtnemer'!F17)</f>
        <v/>
      </c>
      <c r="G17" s="94"/>
      <c r="H17" s="95"/>
      <c r="I17" s="95"/>
      <c r="J17" s="95"/>
      <c r="K17" s="137"/>
      <c r="L17" s="140">
        <f>'invulblad opdrachtnemer'!G17</f>
        <v>0</v>
      </c>
      <c r="M17" s="143">
        <f t="shared" si="3"/>
        <v>0</v>
      </c>
      <c r="N17" s="40"/>
      <c r="O17" s="23"/>
      <c r="P17" s="44"/>
      <c r="Q17" s="40"/>
      <c r="R17" s="24"/>
      <c r="S17" s="44"/>
      <c r="T17" s="42"/>
      <c r="U17" s="24"/>
      <c r="V17" s="44"/>
      <c r="W17" s="42"/>
      <c r="X17" s="24"/>
      <c r="Y17" s="25"/>
      <c r="Z17" s="140">
        <f>'invulblad opdrachtnemer'!H17</f>
        <v>0</v>
      </c>
      <c r="AA17" s="143">
        <f t="shared" si="0"/>
        <v>0</v>
      </c>
      <c r="AB17" s="22"/>
      <c r="AC17" s="23"/>
      <c r="AD17" s="44"/>
      <c r="AE17" s="40"/>
      <c r="AF17" s="24"/>
      <c r="AG17" s="44"/>
      <c r="AH17" s="42"/>
      <c r="AI17" s="24"/>
      <c r="AJ17" s="44"/>
      <c r="AK17" s="42"/>
      <c r="AL17" s="24"/>
      <c r="AM17" s="25"/>
      <c r="AN17" s="140">
        <f>'invulblad opdrachtnemer'!I17</f>
        <v>0</v>
      </c>
      <c r="AO17" s="143">
        <f t="shared" si="1"/>
        <v>0</v>
      </c>
      <c r="AP17" s="22"/>
      <c r="AQ17" s="23"/>
      <c r="AR17" s="44"/>
      <c r="AS17" s="40"/>
      <c r="AT17" s="24"/>
      <c r="AU17" s="44"/>
      <c r="AV17" s="42"/>
      <c r="AW17" s="24"/>
      <c r="AX17" s="44"/>
      <c r="AY17" s="42"/>
      <c r="AZ17" s="24"/>
      <c r="BA17" s="25"/>
      <c r="BB17" s="140">
        <f>'invulblad opdrachtnemer'!J17</f>
        <v>0</v>
      </c>
      <c r="BC17" s="143">
        <f t="shared" si="2"/>
        <v>0</v>
      </c>
      <c r="BD17" s="22"/>
      <c r="BE17" s="23"/>
      <c r="BF17" s="44"/>
      <c r="BG17" s="40"/>
      <c r="BH17" s="24"/>
      <c r="BI17" s="44"/>
      <c r="BJ17" s="42"/>
      <c r="BK17" s="24"/>
      <c r="BL17" s="44"/>
      <c r="BM17" s="42"/>
      <c r="BN17" s="24"/>
      <c r="BO17" s="25"/>
    </row>
    <row r="18" spans="1:67" s="10" customFormat="1" ht="15" customHeight="1">
      <c r="A18" s="121"/>
      <c r="B18" s="3">
        <v>9</v>
      </c>
      <c r="C18" s="17" t="str">
        <f>IF('invulblad opdrachtnemer'!C18="","",'invulblad opdrachtnemer'!C18)</f>
        <v/>
      </c>
      <c r="D18" s="54" t="str">
        <f>IF('invulblad opdrachtnemer'!D18="","",'invulblad opdrachtnemer'!D18)</f>
        <v/>
      </c>
      <c r="E18" s="54" t="str">
        <f>IF('invulblad opdrachtnemer'!E18="","",'invulblad opdrachtnemer'!E18)</f>
        <v/>
      </c>
      <c r="F18" s="54" t="str">
        <f>IF('invulblad opdrachtnemer'!F18="","",'invulblad opdrachtnemer'!F18)</f>
        <v/>
      </c>
      <c r="G18" s="94"/>
      <c r="H18" s="95"/>
      <c r="I18" s="95"/>
      <c r="J18" s="95"/>
      <c r="K18" s="137"/>
      <c r="L18" s="140">
        <f>'invulblad opdrachtnemer'!G18</f>
        <v>0</v>
      </c>
      <c r="M18" s="143">
        <f t="shared" si="3"/>
        <v>0</v>
      </c>
      <c r="N18" s="40"/>
      <c r="O18" s="23"/>
      <c r="P18" s="44"/>
      <c r="Q18" s="40"/>
      <c r="R18" s="24"/>
      <c r="S18" s="44"/>
      <c r="T18" s="42"/>
      <c r="U18" s="24"/>
      <c r="V18" s="44"/>
      <c r="W18" s="42"/>
      <c r="X18" s="24"/>
      <c r="Y18" s="25"/>
      <c r="Z18" s="140">
        <f>'invulblad opdrachtnemer'!H18</f>
        <v>0</v>
      </c>
      <c r="AA18" s="143">
        <f t="shared" si="0"/>
        <v>0</v>
      </c>
      <c r="AB18" s="22"/>
      <c r="AC18" s="23"/>
      <c r="AD18" s="44"/>
      <c r="AE18" s="40"/>
      <c r="AF18" s="24"/>
      <c r="AG18" s="44"/>
      <c r="AH18" s="42"/>
      <c r="AI18" s="24"/>
      <c r="AJ18" s="44"/>
      <c r="AK18" s="42"/>
      <c r="AL18" s="24"/>
      <c r="AM18" s="25"/>
      <c r="AN18" s="140">
        <f>'invulblad opdrachtnemer'!I18</f>
        <v>0</v>
      </c>
      <c r="AO18" s="143">
        <f t="shared" si="1"/>
        <v>0</v>
      </c>
      <c r="AP18" s="22"/>
      <c r="AQ18" s="23"/>
      <c r="AR18" s="44"/>
      <c r="AS18" s="40"/>
      <c r="AT18" s="24"/>
      <c r="AU18" s="44"/>
      <c r="AV18" s="42"/>
      <c r="AW18" s="24"/>
      <c r="AX18" s="44"/>
      <c r="AY18" s="42"/>
      <c r="AZ18" s="24"/>
      <c r="BA18" s="25"/>
      <c r="BB18" s="140">
        <f>'invulblad opdrachtnemer'!J18</f>
        <v>0</v>
      </c>
      <c r="BC18" s="143">
        <f t="shared" si="2"/>
        <v>0</v>
      </c>
      <c r="BD18" s="22"/>
      <c r="BE18" s="23"/>
      <c r="BF18" s="44"/>
      <c r="BG18" s="40"/>
      <c r="BH18" s="24"/>
      <c r="BI18" s="44"/>
      <c r="BJ18" s="42"/>
      <c r="BK18" s="24"/>
      <c r="BL18" s="44"/>
      <c r="BM18" s="42"/>
      <c r="BN18" s="24"/>
      <c r="BO18" s="25"/>
    </row>
    <row r="19" spans="1:67" s="10" customFormat="1" ht="15" customHeight="1" thickBot="1">
      <c r="A19" s="121"/>
      <c r="B19" s="3">
        <v>10</v>
      </c>
      <c r="C19" s="37" t="str">
        <f>IF('invulblad opdrachtnemer'!C19="","",'invulblad opdrachtnemer'!C19)</f>
        <v/>
      </c>
      <c r="D19" s="56" t="str">
        <f>IF('invulblad opdrachtnemer'!D19="","",'invulblad opdrachtnemer'!D19)</f>
        <v/>
      </c>
      <c r="E19" s="56" t="str">
        <f>IF('invulblad opdrachtnemer'!E19="","",'invulblad opdrachtnemer'!E19)</f>
        <v/>
      </c>
      <c r="F19" s="56" t="str">
        <f>IF('invulblad opdrachtnemer'!F19="","",'invulblad opdrachtnemer'!F19)</f>
        <v/>
      </c>
      <c r="G19" s="100"/>
      <c r="H19" s="101"/>
      <c r="I19" s="101"/>
      <c r="J19" s="101"/>
      <c r="K19" s="138"/>
      <c r="L19" s="141">
        <f>'invulblad opdrachtnemer'!G19</f>
        <v>0</v>
      </c>
      <c r="M19" s="144">
        <f t="shared" si="3"/>
        <v>0</v>
      </c>
      <c r="N19" s="125"/>
      <c r="O19" s="123"/>
      <c r="P19" s="124"/>
      <c r="Q19" s="125"/>
      <c r="R19" s="126"/>
      <c r="S19" s="124"/>
      <c r="T19" s="127"/>
      <c r="U19" s="126"/>
      <c r="V19" s="124"/>
      <c r="W19" s="127"/>
      <c r="X19" s="126"/>
      <c r="Y19" s="38"/>
      <c r="Z19" s="141">
        <f>'invulblad opdrachtnemer'!H19</f>
        <v>0</v>
      </c>
      <c r="AA19" s="144">
        <f t="shared" si="0"/>
        <v>0</v>
      </c>
      <c r="AB19" s="122"/>
      <c r="AC19" s="123"/>
      <c r="AD19" s="124"/>
      <c r="AE19" s="125"/>
      <c r="AF19" s="126"/>
      <c r="AG19" s="124"/>
      <c r="AH19" s="127"/>
      <c r="AI19" s="126"/>
      <c r="AJ19" s="124"/>
      <c r="AK19" s="127"/>
      <c r="AL19" s="126"/>
      <c r="AM19" s="38"/>
      <c r="AN19" s="141">
        <f>'invulblad opdrachtnemer'!I19</f>
        <v>0</v>
      </c>
      <c r="AO19" s="144">
        <f t="shared" si="1"/>
        <v>0</v>
      </c>
      <c r="AP19" s="122"/>
      <c r="AQ19" s="123"/>
      <c r="AR19" s="124"/>
      <c r="AS19" s="125"/>
      <c r="AT19" s="126"/>
      <c r="AU19" s="124"/>
      <c r="AV19" s="127"/>
      <c r="AW19" s="126"/>
      <c r="AX19" s="124"/>
      <c r="AY19" s="127"/>
      <c r="AZ19" s="126"/>
      <c r="BA19" s="38"/>
      <c r="BB19" s="141">
        <f>'invulblad opdrachtnemer'!J19</f>
        <v>0</v>
      </c>
      <c r="BC19" s="144">
        <f t="shared" si="2"/>
        <v>0</v>
      </c>
      <c r="BD19" s="122"/>
      <c r="BE19" s="123"/>
      <c r="BF19" s="124"/>
      <c r="BG19" s="125"/>
      <c r="BH19" s="126"/>
      <c r="BI19" s="124"/>
      <c r="BJ19" s="127"/>
      <c r="BK19" s="126"/>
      <c r="BL19" s="124"/>
      <c r="BM19" s="127"/>
      <c r="BN19" s="126"/>
      <c r="BO19" s="38"/>
    </row>
    <row r="20" spans="1:67" s="3" customFormat="1" ht="15" thickBot="1">
      <c r="A20" s="79"/>
      <c r="G20" s="4"/>
      <c r="K20" s="4"/>
      <c r="L20" s="4"/>
      <c r="M20" s="4"/>
      <c r="N20" s="74"/>
      <c r="O20" s="4"/>
      <c r="AB20" s="74"/>
      <c r="AC20" s="4"/>
      <c r="AP20" s="74"/>
      <c r="AQ20" s="4"/>
      <c r="BD20" s="74"/>
      <c r="BE20" s="4"/>
    </row>
    <row r="21" spans="1:67" s="5" customFormat="1" ht="50.25" customHeight="1" thickBot="1">
      <c r="A21" s="88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9</v>
      </c>
      <c r="O21" s="82"/>
      <c r="P21" s="82"/>
      <c r="Q21" s="82"/>
      <c r="R21" s="13">
        <f>'gunningscriterium SEB'!G21</f>
        <v>1</v>
      </c>
      <c r="S21" s="169" t="s">
        <v>77</v>
      </c>
      <c r="T21" s="169"/>
      <c r="U21" s="169"/>
      <c r="V21" s="169"/>
      <c r="W21" s="169"/>
      <c r="X21" s="169"/>
      <c r="Y21" s="170"/>
      <c r="Z21" s="133"/>
      <c r="AA21" s="133"/>
      <c r="AB21" s="82"/>
      <c r="AC21" s="82"/>
      <c r="AD21" s="82"/>
      <c r="AE21" s="82"/>
      <c r="AF21" s="82"/>
      <c r="AG21" s="83" t="s">
        <v>9</v>
      </c>
      <c r="AH21" s="13">
        <f>'gunningscriterium SEB'!I21</f>
        <v>2</v>
      </c>
      <c r="AI21" s="82"/>
      <c r="AJ21" s="82"/>
      <c r="AK21" s="82"/>
      <c r="AL21" s="82"/>
      <c r="AM21" s="84"/>
      <c r="AN21" s="82"/>
      <c r="AO21" s="82"/>
      <c r="AP21" s="82"/>
      <c r="AQ21" s="82"/>
      <c r="AR21" s="82"/>
      <c r="AS21" s="82"/>
      <c r="AT21" s="82"/>
      <c r="AU21" s="83" t="s">
        <v>9</v>
      </c>
      <c r="AV21" s="13">
        <f>'gunningscriterium SEB'!K21</f>
        <v>3</v>
      </c>
      <c r="AW21" s="82"/>
      <c r="AX21" s="82"/>
      <c r="AY21" s="82"/>
      <c r="AZ21" s="82"/>
      <c r="BA21" s="84"/>
      <c r="BB21" s="82"/>
      <c r="BC21" s="82"/>
      <c r="BD21" s="82"/>
      <c r="BE21" s="82"/>
      <c r="BF21" s="82"/>
      <c r="BG21" s="82"/>
      <c r="BH21" s="82"/>
      <c r="BI21" s="83" t="s">
        <v>9</v>
      </c>
      <c r="BJ21" s="13">
        <f>'gunningscriterium SEB'!M21</f>
        <v>4</v>
      </c>
      <c r="BK21" s="82"/>
      <c r="BL21" s="82"/>
      <c r="BM21" s="82"/>
      <c r="BN21" s="82"/>
      <c r="BO21" s="84"/>
    </row>
    <row r="22" spans="1:67" s="35" customFormat="1" ht="32.15" customHeight="1" thickBot="1">
      <c r="A22" s="89"/>
      <c r="C22" s="148" t="s">
        <v>78</v>
      </c>
      <c r="D22" s="163" t="s">
        <v>14</v>
      </c>
      <c r="E22" s="164" t="s">
        <v>15</v>
      </c>
      <c r="F22" s="151" t="s">
        <v>79</v>
      </c>
      <c r="G22" s="152" t="s">
        <v>80</v>
      </c>
      <c r="H22" s="153" t="s">
        <v>81</v>
      </c>
      <c r="I22" s="153" t="s">
        <v>82</v>
      </c>
      <c r="J22" s="151" t="s">
        <v>83</v>
      </c>
      <c r="K22" s="152" t="s">
        <v>84</v>
      </c>
      <c r="L22" s="165" t="s">
        <v>85</v>
      </c>
      <c r="M22" s="166" t="s">
        <v>86</v>
      </c>
      <c r="N22" s="162" t="s">
        <v>87</v>
      </c>
      <c r="O22" s="157" t="s">
        <v>88</v>
      </c>
      <c r="P22" s="159" t="s">
        <v>89</v>
      </c>
      <c r="Q22" s="167" t="s">
        <v>90</v>
      </c>
      <c r="R22" s="159" t="s">
        <v>91</v>
      </c>
      <c r="S22" s="159" t="s">
        <v>92</v>
      </c>
      <c r="T22" s="167" t="s">
        <v>93</v>
      </c>
      <c r="U22" s="159" t="s">
        <v>94</v>
      </c>
      <c r="V22" s="158" t="s">
        <v>95</v>
      </c>
      <c r="W22" s="159" t="s">
        <v>96</v>
      </c>
      <c r="X22" s="159" t="s">
        <v>97</v>
      </c>
      <c r="Y22" s="161" t="s">
        <v>98</v>
      </c>
      <c r="Z22" s="165" t="s">
        <v>85</v>
      </c>
      <c r="AA22" s="166" t="s">
        <v>86</v>
      </c>
      <c r="AB22" s="162" t="s">
        <v>87</v>
      </c>
      <c r="AC22" s="157" t="s">
        <v>88</v>
      </c>
      <c r="AD22" s="159" t="s">
        <v>89</v>
      </c>
      <c r="AE22" s="167" t="s">
        <v>90</v>
      </c>
      <c r="AF22" s="159" t="s">
        <v>91</v>
      </c>
      <c r="AG22" s="159" t="s">
        <v>92</v>
      </c>
      <c r="AH22" s="167" t="s">
        <v>93</v>
      </c>
      <c r="AI22" s="159" t="s">
        <v>94</v>
      </c>
      <c r="AJ22" s="158" t="s">
        <v>95</v>
      </c>
      <c r="AK22" s="159" t="s">
        <v>96</v>
      </c>
      <c r="AL22" s="159" t="s">
        <v>97</v>
      </c>
      <c r="AM22" s="161" t="s">
        <v>98</v>
      </c>
      <c r="AN22" s="165" t="s">
        <v>85</v>
      </c>
      <c r="AO22" s="166" t="s">
        <v>86</v>
      </c>
      <c r="AP22" s="162" t="s">
        <v>87</v>
      </c>
      <c r="AQ22" s="157" t="s">
        <v>88</v>
      </c>
      <c r="AR22" s="159" t="s">
        <v>89</v>
      </c>
      <c r="AS22" s="167" t="s">
        <v>90</v>
      </c>
      <c r="AT22" s="159" t="s">
        <v>91</v>
      </c>
      <c r="AU22" s="159" t="s">
        <v>92</v>
      </c>
      <c r="AV22" s="167" t="s">
        <v>93</v>
      </c>
      <c r="AW22" s="159" t="s">
        <v>94</v>
      </c>
      <c r="AX22" s="158" t="s">
        <v>95</v>
      </c>
      <c r="AY22" s="159" t="s">
        <v>96</v>
      </c>
      <c r="AZ22" s="159" t="s">
        <v>97</v>
      </c>
      <c r="BA22" s="161" t="s">
        <v>98</v>
      </c>
      <c r="BB22" s="165" t="s">
        <v>85</v>
      </c>
      <c r="BC22" s="166" t="s">
        <v>86</v>
      </c>
      <c r="BD22" s="162" t="s">
        <v>87</v>
      </c>
      <c r="BE22" s="157" t="s">
        <v>88</v>
      </c>
      <c r="BF22" s="159" t="s">
        <v>89</v>
      </c>
      <c r="BG22" s="167" t="s">
        <v>90</v>
      </c>
      <c r="BH22" s="159" t="s">
        <v>91</v>
      </c>
      <c r="BI22" s="159" t="s">
        <v>92</v>
      </c>
      <c r="BJ22" s="167" t="s">
        <v>93</v>
      </c>
      <c r="BK22" s="159" t="s">
        <v>94</v>
      </c>
      <c r="BL22" s="158" t="s">
        <v>95</v>
      </c>
      <c r="BM22" s="159" t="s">
        <v>96</v>
      </c>
      <c r="BN22" s="159" t="s">
        <v>97</v>
      </c>
      <c r="BO22" s="161" t="s">
        <v>98</v>
      </c>
    </row>
    <row r="23" spans="1:67" s="3" customFormat="1" ht="15" customHeight="1">
      <c r="A23" s="59"/>
      <c r="B23" s="3">
        <v>1</v>
      </c>
      <c r="C23" s="36" t="str">
        <f>IF('invulblad opdrachtnemer'!C23="","",'invulblad opdrachtnemer'!C23)</f>
        <v/>
      </c>
      <c r="D23" s="53" t="str">
        <f>IF('invulblad opdrachtnemer'!D23="","",'invulblad opdrachtnemer'!D23)</f>
        <v/>
      </c>
      <c r="E23" s="58" t="str">
        <f>IF('invulblad opdrachtnemer'!E23="","",'invulblad opdrachtnemer'!E23)</f>
        <v/>
      </c>
      <c r="F23" s="53" t="str">
        <f>IF('invulblad opdrachtnemer'!F23="","",'invulblad opdrachtnemer'!F23)</f>
        <v/>
      </c>
      <c r="G23" s="91"/>
      <c r="H23" s="92"/>
      <c r="I23" s="92"/>
      <c r="J23" s="92"/>
      <c r="K23" s="93"/>
      <c r="L23" s="145">
        <f>'invulblad opdrachtnemer'!G23</f>
        <v>0</v>
      </c>
      <c r="M23" s="142">
        <f>SUM(N23:Y23)</f>
        <v>0</v>
      </c>
      <c r="N23" s="18"/>
      <c r="O23" s="19"/>
      <c r="P23" s="43"/>
      <c r="Q23" s="39"/>
      <c r="R23" s="20"/>
      <c r="S23" s="43"/>
      <c r="T23" s="41"/>
      <c r="U23" s="20"/>
      <c r="V23" s="43"/>
      <c r="W23" s="41"/>
      <c r="X23" s="20"/>
      <c r="Y23" s="21"/>
      <c r="Z23" s="139">
        <f>'invulblad opdrachtnemer'!H23</f>
        <v>0</v>
      </c>
      <c r="AA23" s="142">
        <f>SUM(AB23:CC23)</f>
        <v>0</v>
      </c>
      <c r="AB23" s="18"/>
      <c r="AC23" s="19"/>
      <c r="AD23" s="43"/>
      <c r="AE23" s="39"/>
      <c r="AF23" s="20"/>
      <c r="AG23" s="43"/>
      <c r="AH23" s="41"/>
      <c r="AI23" s="20"/>
      <c r="AJ23" s="43"/>
      <c r="AK23" s="41"/>
      <c r="AL23" s="20"/>
      <c r="AM23" s="21"/>
      <c r="AN23" s="139">
        <f>'invulblad opdrachtnemer'!I23</f>
        <v>0</v>
      </c>
      <c r="AO23" s="142">
        <f>SUM(AP23:CQ23)</f>
        <v>0</v>
      </c>
      <c r="AP23" s="18"/>
      <c r="AQ23" s="19"/>
      <c r="AR23" s="43"/>
      <c r="AS23" s="39"/>
      <c r="AT23" s="20"/>
      <c r="AU23" s="43"/>
      <c r="AV23" s="41"/>
      <c r="AW23" s="20"/>
      <c r="AX23" s="43"/>
      <c r="AY23" s="41"/>
      <c r="AZ23" s="20"/>
      <c r="BA23" s="21"/>
      <c r="BB23" s="139">
        <f>'invulblad opdrachtnemer'!J23</f>
        <v>0</v>
      </c>
      <c r="BC23" s="142">
        <f>SUM(BD23:DE23)</f>
        <v>0</v>
      </c>
      <c r="BD23" s="18"/>
      <c r="BE23" s="19"/>
      <c r="BF23" s="43"/>
      <c r="BG23" s="39"/>
      <c r="BH23" s="20"/>
      <c r="BI23" s="43"/>
      <c r="BJ23" s="41"/>
      <c r="BK23" s="20"/>
      <c r="BL23" s="43"/>
      <c r="BM23" s="41"/>
      <c r="BN23" s="20"/>
      <c r="BO23" s="21"/>
    </row>
    <row r="24" spans="1:67" s="3" customFormat="1" ht="15" customHeight="1">
      <c r="A24" s="121"/>
      <c r="B24" s="3">
        <v>2</v>
      </c>
      <c r="C24" s="17" t="str">
        <f>IF('invulblad opdrachtnemer'!C24="","",'invulblad opdrachtnemer'!C24)</f>
        <v/>
      </c>
      <c r="D24" s="54" t="str">
        <f>IF('invulblad opdrachtnemer'!D24="","",'invulblad opdrachtnemer'!D24)</f>
        <v/>
      </c>
      <c r="E24" s="86" t="str">
        <f>IF('invulblad opdrachtnemer'!E24="","",'invulblad opdrachtnemer'!E24)</f>
        <v/>
      </c>
      <c r="F24" s="54" t="str">
        <f>IF('invulblad opdrachtnemer'!F24="","",'invulblad opdrachtnemer'!F24)</f>
        <v/>
      </c>
      <c r="G24" s="94"/>
      <c r="H24" s="95"/>
      <c r="I24" s="95"/>
      <c r="J24" s="95"/>
      <c r="K24" s="96"/>
      <c r="L24" s="146">
        <f>'invulblad opdrachtnemer'!G24</f>
        <v>0</v>
      </c>
      <c r="M24" s="143">
        <f>SUM(N24:Y24)</f>
        <v>0</v>
      </c>
      <c r="N24" s="22"/>
      <c r="O24" s="23"/>
      <c r="P24" s="44"/>
      <c r="Q24" s="40"/>
      <c r="R24" s="24"/>
      <c r="S24" s="44"/>
      <c r="T24" s="42"/>
      <c r="U24" s="24"/>
      <c r="V24" s="44"/>
      <c r="W24" s="42"/>
      <c r="X24" s="24"/>
      <c r="Y24" s="25"/>
      <c r="Z24" s="140">
        <f>'invulblad opdrachtnemer'!H24</f>
        <v>0</v>
      </c>
      <c r="AA24" s="143">
        <f t="shared" ref="AA24:AA32" si="4">SUM(AB24:CC24)</f>
        <v>0</v>
      </c>
      <c r="AB24" s="22"/>
      <c r="AC24" s="23"/>
      <c r="AD24" s="44"/>
      <c r="AE24" s="40"/>
      <c r="AF24" s="24"/>
      <c r="AG24" s="44"/>
      <c r="AH24" s="42"/>
      <c r="AI24" s="24"/>
      <c r="AJ24" s="44"/>
      <c r="AK24" s="42"/>
      <c r="AL24" s="24"/>
      <c r="AM24" s="25"/>
      <c r="AN24" s="140">
        <f>'invulblad opdrachtnemer'!I24</f>
        <v>0</v>
      </c>
      <c r="AO24" s="143">
        <f t="shared" ref="AO24:AO32" si="5">SUM(AP24:CQ24)</f>
        <v>0</v>
      </c>
      <c r="AP24" s="22"/>
      <c r="AQ24" s="23"/>
      <c r="AR24" s="44"/>
      <c r="AS24" s="40"/>
      <c r="AT24" s="24"/>
      <c r="AU24" s="44"/>
      <c r="AV24" s="42"/>
      <c r="AW24" s="24"/>
      <c r="AX24" s="44"/>
      <c r="AY24" s="42"/>
      <c r="AZ24" s="24"/>
      <c r="BA24" s="25"/>
      <c r="BB24" s="140">
        <f>'invulblad opdrachtnemer'!J24</f>
        <v>0</v>
      </c>
      <c r="BC24" s="143">
        <f t="shared" ref="BC24:BC32" si="6">SUM(BD24:DE24)</f>
        <v>0</v>
      </c>
      <c r="BD24" s="22"/>
      <c r="BE24" s="23"/>
      <c r="BF24" s="44"/>
      <c r="BG24" s="40"/>
      <c r="BH24" s="24"/>
      <c r="BI24" s="44"/>
      <c r="BJ24" s="42"/>
      <c r="BK24" s="24"/>
      <c r="BL24" s="44"/>
      <c r="BM24" s="42"/>
      <c r="BN24" s="24"/>
      <c r="BO24" s="25"/>
    </row>
    <row r="25" spans="1:67" s="3" customFormat="1" ht="15" customHeight="1">
      <c r="A25" s="121"/>
      <c r="B25" s="3">
        <v>3</v>
      </c>
      <c r="C25" s="17" t="str">
        <f>IF('invulblad opdrachtnemer'!C25="","",'invulblad opdrachtnemer'!C25)</f>
        <v/>
      </c>
      <c r="D25" s="54" t="str">
        <f>IF('invulblad opdrachtnemer'!D25="","",'invulblad opdrachtnemer'!D25)</f>
        <v/>
      </c>
      <c r="E25" s="86" t="str">
        <f>IF('invulblad opdrachtnemer'!E25="","",'invulblad opdrachtnemer'!E25)</f>
        <v/>
      </c>
      <c r="F25" s="54" t="str">
        <f>IF('invulblad opdrachtnemer'!F25="","",'invulblad opdrachtnemer'!F25)</f>
        <v/>
      </c>
      <c r="G25" s="94"/>
      <c r="H25" s="95"/>
      <c r="I25" s="95"/>
      <c r="J25" s="95"/>
      <c r="K25" s="96"/>
      <c r="L25" s="146">
        <f>'invulblad opdrachtnemer'!G25</f>
        <v>0</v>
      </c>
      <c r="M25" s="143">
        <f t="shared" ref="M25:M32" si="7">SUM(N25:Y25)</f>
        <v>0</v>
      </c>
      <c r="N25" s="22"/>
      <c r="O25" s="23"/>
      <c r="P25" s="44"/>
      <c r="Q25" s="40"/>
      <c r="R25" s="24"/>
      <c r="S25" s="44"/>
      <c r="T25" s="42"/>
      <c r="U25" s="24"/>
      <c r="V25" s="44"/>
      <c r="W25" s="42"/>
      <c r="X25" s="24"/>
      <c r="Y25" s="25"/>
      <c r="Z25" s="140">
        <f>'invulblad opdrachtnemer'!H25</f>
        <v>0</v>
      </c>
      <c r="AA25" s="143">
        <f t="shared" si="4"/>
        <v>0</v>
      </c>
      <c r="AB25" s="22"/>
      <c r="AC25" s="23"/>
      <c r="AD25" s="44"/>
      <c r="AE25" s="40"/>
      <c r="AF25" s="24"/>
      <c r="AG25" s="44"/>
      <c r="AH25" s="42"/>
      <c r="AI25" s="24"/>
      <c r="AJ25" s="44"/>
      <c r="AK25" s="42"/>
      <c r="AL25" s="24"/>
      <c r="AM25" s="25"/>
      <c r="AN25" s="140">
        <f>'invulblad opdrachtnemer'!I25</f>
        <v>0</v>
      </c>
      <c r="AO25" s="143">
        <f t="shared" si="5"/>
        <v>0</v>
      </c>
      <c r="AP25" s="22"/>
      <c r="AQ25" s="23"/>
      <c r="AR25" s="44"/>
      <c r="AS25" s="40"/>
      <c r="AT25" s="24"/>
      <c r="AU25" s="44"/>
      <c r="AV25" s="42"/>
      <c r="AW25" s="24"/>
      <c r="AX25" s="44"/>
      <c r="AY25" s="42"/>
      <c r="AZ25" s="24"/>
      <c r="BA25" s="25"/>
      <c r="BB25" s="140">
        <f>'invulblad opdrachtnemer'!J25</f>
        <v>0</v>
      </c>
      <c r="BC25" s="143">
        <f t="shared" si="6"/>
        <v>0</v>
      </c>
      <c r="BD25" s="22"/>
      <c r="BE25" s="23"/>
      <c r="BF25" s="44"/>
      <c r="BG25" s="40"/>
      <c r="BH25" s="24"/>
      <c r="BI25" s="44"/>
      <c r="BJ25" s="42"/>
      <c r="BK25" s="24"/>
      <c r="BL25" s="44"/>
      <c r="BM25" s="42"/>
      <c r="BN25" s="24"/>
      <c r="BO25" s="25"/>
    </row>
    <row r="26" spans="1:67" s="3" customFormat="1" ht="15" customHeight="1">
      <c r="A26" s="121"/>
      <c r="B26" s="3">
        <v>4</v>
      </c>
      <c r="C26" s="17" t="str">
        <f>IF('invulblad opdrachtnemer'!C26="","",'invulblad opdrachtnemer'!C26)</f>
        <v/>
      </c>
      <c r="D26" s="54" t="str">
        <f>IF('invulblad opdrachtnemer'!D26="","",'invulblad opdrachtnemer'!D26)</f>
        <v/>
      </c>
      <c r="E26" s="86" t="str">
        <f>IF('invulblad opdrachtnemer'!E26="","",'invulblad opdrachtnemer'!E26)</f>
        <v/>
      </c>
      <c r="F26" s="54" t="str">
        <f>IF('invulblad opdrachtnemer'!F26="","",'invulblad opdrachtnemer'!F26)</f>
        <v/>
      </c>
      <c r="G26" s="94"/>
      <c r="H26" s="95"/>
      <c r="I26" s="95"/>
      <c r="J26" s="95"/>
      <c r="K26" s="96"/>
      <c r="L26" s="146">
        <f>'invulblad opdrachtnemer'!G26</f>
        <v>0</v>
      </c>
      <c r="M26" s="143">
        <f t="shared" si="7"/>
        <v>0</v>
      </c>
      <c r="N26" s="22"/>
      <c r="O26" s="23"/>
      <c r="P26" s="44"/>
      <c r="Q26" s="40"/>
      <c r="R26" s="24"/>
      <c r="S26" s="44"/>
      <c r="T26" s="42"/>
      <c r="U26" s="24"/>
      <c r="V26" s="44"/>
      <c r="W26" s="42"/>
      <c r="X26" s="24"/>
      <c r="Y26" s="25"/>
      <c r="Z26" s="140">
        <f>'invulblad opdrachtnemer'!H26</f>
        <v>0</v>
      </c>
      <c r="AA26" s="143">
        <f t="shared" si="4"/>
        <v>0</v>
      </c>
      <c r="AB26" s="22"/>
      <c r="AC26" s="23"/>
      <c r="AD26" s="44"/>
      <c r="AE26" s="40"/>
      <c r="AF26" s="24"/>
      <c r="AG26" s="44"/>
      <c r="AH26" s="42"/>
      <c r="AI26" s="24"/>
      <c r="AJ26" s="44"/>
      <c r="AK26" s="42"/>
      <c r="AL26" s="24"/>
      <c r="AM26" s="25"/>
      <c r="AN26" s="140">
        <f>'invulblad opdrachtnemer'!I26</f>
        <v>0</v>
      </c>
      <c r="AO26" s="143">
        <f t="shared" si="5"/>
        <v>0</v>
      </c>
      <c r="AP26" s="22"/>
      <c r="AQ26" s="23"/>
      <c r="AR26" s="44"/>
      <c r="AS26" s="40"/>
      <c r="AT26" s="24"/>
      <c r="AU26" s="44"/>
      <c r="AV26" s="42"/>
      <c r="AW26" s="24"/>
      <c r="AX26" s="44"/>
      <c r="AY26" s="42"/>
      <c r="AZ26" s="24"/>
      <c r="BA26" s="25"/>
      <c r="BB26" s="140">
        <f>'invulblad opdrachtnemer'!J26</f>
        <v>0</v>
      </c>
      <c r="BC26" s="143">
        <f t="shared" si="6"/>
        <v>0</v>
      </c>
      <c r="BD26" s="22"/>
      <c r="BE26" s="23"/>
      <c r="BF26" s="44"/>
      <c r="BG26" s="40"/>
      <c r="BH26" s="24"/>
      <c r="BI26" s="44"/>
      <c r="BJ26" s="42"/>
      <c r="BK26" s="24"/>
      <c r="BL26" s="44"/>
      <c r="BM26" s="42"/>
      <c r="BN26" s="24"/>
      <c r="BO26" s="25"/>
    </row>
    <row r="27" spans="1:67" s="3" customFormat="1" ht="15" customHeight="1">
      <c r="A27" s="121"/>
      <c r="B27" s="3">
        <v>5</v>
      </c>
      <c r="C27" s="52" t="str">
        <f>IF('invulblad opdrachtnemer'!C27="","",'invulblad opdrachtnemer'!C27)</f>
        <v/>
      </c>
      <c r="D27" s="55" t="str">
        <f>IF('invulblad opdrachtnemer'!D27="","",'invulblad opdrachtnemer'!D27)</f>
        <v/>
      </c>
      <c r="E27" s="87" t="str">
        <f>IF('invulblad opdrachtnemer'!E27="","",'invulblad opdrachtnemer'!E27)</f>
        <v/>
      </c>
      <c r="F27" s="55" t="str">
        <f>IF('invulblad opdrachtnemer'!F27="","",'invulblad opdrachtnemer'!F27)</f>
        <v/>
      </c>
      <c r="G27" s="97"/>
      <c r="H27" s="98"/>
      <c r="I27" s="98"/>
      <c r="J27" s="98"/>
      <c r="K27" s="99"/>
      <c r="L27" s="146">
        <f>'invulblad opdrachtnemer'!G27</f>
        <v>0</v>
      </c>
      <c r="M27" s="143">
        <f t="shared" si="7"/>
        <v>0</v>
      </c>
      <c r="N27" s="22"/>
      <c r="O27" s="23"/>
      <c r="P27" s="44"/>
      <c r="Q27" s="40"/>
      <c r="R27" s="24"/>
      <c r="S27" s="44"/>
      <c r="T27" s="42"/>
      <c r="U27" s="24"/>
      <c r="V27" s="44"/>
      <c r="W27" s="42"/>
      <c r="X27" s="24"/>
      <c r="Y27" s="25"/>
      <c r="Z27" s="140">
        <f>'invulblad opdrachtnemer'!H27</f>
        <v>0</v>
      </c>
      <c r="AA27" s="143">
        <f t="shared" si="4"/>
        <v>0</v>
      </c>
      <c r="AB27" s="22"/>
      <c r="AC27" s="23"/>
      <c r="AD27" s="44"/>
      <c r="AE27" s="40"/>
      <c r="AF27" s="24"/>
      <c r="AG27" s="44"/>
      <c r="AH27" s="42"/>
      <c r="AI27" s="24"/>
      <c r="AJ27" s="44"/>
      <c r="AK27" s="42"/>
      <c r="AL27" s="24"/>
      <c r="AM27" s="25"/>
      <c r="AN27" s="140">
        <f>'invulblad opdrachtnemer'!I27</f>
        <v>0</v>
      </c>
      <c r="AO27" s="143">
        <f t="shared" si="5"/>
        <v>0</v>
      </c>
      <c r="AP27" s="22"/>
      <c r="AQ27" s="23"/>
      <c r="AR27" s="44"/>
      <c r="AS27" s="40"/>
      <c r="AT27" s="24"/>
      <c r="AU27" s="44"/>
      <c r="AV27" s="42"/>
      <c r="AW27" s="24"/>
      <c r="AX27" s="44"/>
      <c r="AY27" s="42"/>
      <c r="AZ27" s="24"/>
      <c r="BA27" s="25"/>
      <c r="BB27" s="140">
        <f>'invulblad opdrachtnemer'!J27</f>
        <v>0</v>
      </c>
      <c r="BC27" s="143">
        <f t="shared" si="6"/>
        <v>0</v>
      </c>
      <c r="BD27" s="22"/>
      <c r="BE27" s="23"/>
      <c r="BF27" s="44"/>
      <c r="BG27" s="40"/>
      <c r="BH27" s="24"/>
      <c r="BI27" s="44"/>
      <c r="BJ27" s="42"/>
      <c r="BK27" s="24"/>
      <c r="BL27" s="44"/>
      <c r="BM27" s="42"/>
      <c r="BN27" s="24"/>
      <c r="BO27" s="25"/>
    </row>
    <row r="28" spans="1:67" s="3" customFormat="1" ht="15" customHeight="1">
      <c r="A28" s="121"/>
      <c r="B28" s="3">
        <v>6</v>
      </c>
      <c r="C28" s="52" t="str">
        <f>IF('invulblad opdrachtnemer'!C28="","",'invulblad opdrachtnemer'!C28)</f>
        <v/>
      </c>
      <c r="D28" s="55" t="str">
        <f>IF('invulblad opdrachtnemer'!D28="","",'invulblad opdrachtnemer'!D28)</f>
        <v/>
      </c>
      <c r="E28" s="87" t="str">
        <f>IF('invulblad opdrachtnemer'!E28="","",'invulblad opdrachtnemer'!E28)</f>
        <v/>
      </c>
      <c r="F28" s="55" t="str">
        <f>IF('invulblad opdrachtnemer'!F28="","",'invulblad opdrachtnemer'!F28)</f>
        <v/>
      </c>
      <c r="G28" s="97"/>
      <c r="H28" s="98"/>
      <c r="I28" s="98"/>
      <c r="J28" s="98"/>
      <c r="K28" s="99"/>
      <c r="L28" s="146">
        <f>'invulblad opdrachtnemer'!G28</f>
        <v>0</v>
      </c>
      <c r="M28" s="143">
        <f t="shared" si="7"/>
        <v>0</v>
      </c>
      <c r="N28" s="22"/>
      <c r="O28" s="23"/>
      <c r="P28" s="44"/>
      <c r="Q28" s="40"/>
      <c r="R28" s="24"/>
      <c r="S28" s="44"/>
      <c r="T28" s="42"/>
      <c r="U28" s="24"/>
      <c r="V28" s="44"/>
      <c r="W28" s="42"/>
      <c r="X28" s="24"/>
      <c r="Y28" s="25"/>
      <c r="Z28" s="140">
        <f>'invulblad opdrachtnemer'!H28</f>
        <v>0</v>
      </c>
      <c r="AA28" s="143">
        <f t="shared" si="4"/>
        <v>0</v>
      </c>
      <c r="AB28" s="22"/>
      <c r="AC28" s="23"/>
      <c r="AD28" s="44"/>
      <c r="AE28" s="40"/>
      <c r="AF28" s="24"/>
      <c r="AG28" s="44"/>
      <c r="AH28" s="42"/>
      <c r="AI28" s="24"/>
      <c r="AJ28" s="44"/>
      <c r="AK28" s="42"/>
      <c r="AL28" s="24"/>
      <c r="AM28" s="25"/>
      <c r="AN28" s="140">
        <f>'invulblad opdrachtnemer'!I28</f>
        <v>0</v>
      </c>
      <c r="AO28" s="143">
        <f t="shared" si="5"/>
        <v>0</v>
      </c>
      <c r="AP28" s="22"/>
      <c r="AQ28" s="23"/>
      <c r="AR28" s="44"/>
      <c r="AS28" s="40"/>
      <c r="AT28" s="24"/>
      <c r="AU28" s="44"/>
      <c r="AV28" s="42"/>
      <c r="AW28" s="24"/>
      <c r="AX28" s="44"/>
      <c r="AY28" s="42"/>
      <c r="AZ28" s="24"/>
      <c r="BA28" s="25"/>
      <c r="BB28" s="140">
        <f>'invulblad opdrachtnemer'!J28</f>
        <v>0</v>
      </c>
      <c r="BC28" s="143">
        <f t="shared" si="6"/>
        <v>0</v>
      </c>
      <c r="BD28" s="22"/>
      <c r="BE28" s="23"/>
      <c r="BF28" s="44"/>
      <c r="BG28" s="40"/>
      <c r="BH28" s="24"/>
      <c r="BI28" s="44"/>
      <c r="BJ28" s="42"/>
      <c r="BK28" s="24"/>
      <c r="BL28" s="44"/>
      <c r="BM28" s="42"/>
      <c r="BN28" s="24"/>
      <c r="BO28" s="25"/>
    </row>
    <row r="29" spans="1:67" s="3" customFormat="1" ht="15" customHeight="1">
      <c r="A29" s="121"/>
      <c r="B29" s="3">
        <v>7</v>
      </c>
      <c r="C29" s="52" t="str">
        <f>IF('invulblad opdrachtnemer'!C29="","",'invulblad opdrachtnemer'!C29)</f>
        <v/>
      </c>
      <c r="D29" s="55" t="str">
        <f>IF('invulblad opdrachtnemer'!D29="","",'invulblad opdrachtnemer'!D29)</f>
        <v/>
      </c>
      <c r="E29" s="87" t="str">
        <f>IF('invulblad opdrachtnemer'!E29="","",'invulblad opdrachtnemer'!E29)</f>
        <v/>
      </c>
      <c r="F29" s="55" t="str">
        <f>IF('invulblad opdrachtnemer'!F29="","",'invulblad opdrachtnemer'!F29)</f>
        <v/>
      </c>
      <c r="G29" s="97"/>
      <c r="H29" s="98"/>
      <c r="I29" s="98"/>
      <c r="J29" s="98"/>
      <c r="K29" s="99"/>
      <c r="L29" s="146">
        <f>'invulblad opdrachtnemer'!G29</f>
        <v>0</v>
      </c>
      <c r="M29" s="143">
        <f t="shared" si="7"/>
        <v>0</v>
      </c>
      <c r="N29" s="22"/>
      <c r="O29" s="23"/>
      <c r="P29" s="44"/>
      <c r="Q29" s="40"/>
      <c r="R29" s="24"/>
      <c r="S29" s="44"/>
      <c r="T29" s="42"/>
      <c r="U29" s="24"/>
      <c r="V29" s="44"/>
      <c r="W29" s="42"/>
      <c r="X29" s="24"/>
      <c r="Y29" s="25"/>
      <c r="Z29" s="140">
        <f>'invulblad opdrachtnemer'!H29</f>
        <v>0</v>
      </c>
      <c r="AA29" s="143">
        <f t="shared" si="4"/>
        <v>0</v>
      </c>
      <c r="AB29" s="22"/>
      <c r="AC29" s="23"/>
      <c r="AD29" s="44"/>
      <c r="AE29" s="40"/>
      <c r="AF29" s="24"/>
      <c r="AG29" s="44"/>
      <c r="AH29" s="42"/>
      <c r="AI29" s="24"/>
      <c r="AJ29" s="44"/>
      <c r="AK29" s="42"/>
      <c r="AL29" s="24"/>
      <c r="AM29" s="25"/>
      <c r="AN29" s="140">
        <f>'invulblad opdrachtnemer'!I29</f>
        <v>0</v>
      </c>
      <c r="AO29" s="143">
        <f t="shared" si="5"/>
        <v>0</v>
      </c>
      <c r="AP29" s="22"/>
      <c r="AQ29" s="23"/>
      <c r="AR29" s="44"/>
      <c r="AS29" s="40"/>
      <c r="AT29" s="24"/>
      <c r="AU29" s="44"/>
      <c r="AV29" s="42"/>
      <c r="AW29" s="24"/>
      <c r="AX29" s="44"/>
      <c r="AY29" s="42"/>
      <c r="AZ29" s="24"/>
      <c r="BA29" s="25"/>
      <c r="BB29" s="140">
        <f>'invulblad opdrachtnemer'!J29</f>
        <v>0</v>
      </c>
      <c r="BC29" s="143">
        <f t="shared" si="6"/>
        <v>0</v>
      </c>
      <c r="BD29" s="22"/>
      <c r="BE29" s="23"/>
      <c r="BF29" s="44"/>
      <c r="BG29" s="40"/>
      <c r="BH29" s="24"/>
      <c r="BI29" s="44"/>
      <c r="BJ29" s="42"/>
      <c r="BK29" s="24"/>
      <c r="BL29" s="44"/>
      <c r="BM29" s="42"/>
      <c r="BN29" s="24"/>
      <c r="BO29" s="25"/>
    </row>
    <row r="30" spans="1:67" s="3" customFormat="1" ht="15" customHeight="1">
      <c r="A30" s="121"/>
      <c r="B30" s="3">
        <v>8</v>
      </c>
      <c r="C30" s="52" t="str">
        <f>IF('invulblad opdrachtnemer'!C30="","",'invulblad opdrachtnemer'!C30)</f>
        <v/>
      </c>
      <c r="D30" s="55" t="str">
        <f>IF('invulblad opdrachtnemer'!D30="","",'invulblad opdrachtnemer'!D30)</f>
        <v/>
      </c>
      <c r="E30" s="87" t="str">
        <f>IF('invulblad opdrachtnemer'!E30="","",'invulblad opdrachtnemer'!E30)</f>
        <v/>
      </c>
      <c r="F30" s="55" t="str">
        <f>IF('invulblad opdrachtnemer'!F30="","",'invulblad opdrachtnemer'!F30)</f>
        <v/>
      </c>
      <c r="G30" s="97"/>
      <c r="H30" s="98"/>
      <c r="I30" s="98"/>
      <c r="J30" s="98"/>
      <c r="K30" s="99"/>
      <c r="L30" s="146">
        <f>'invulblad opdrachtnemer'!G30</f>
        <v>0</v>
      </c>
      <c r="M30" s="143">
        <f t="shared" si="7"/>
        <v>0</v>
      </c>
      <c r="N30" s="22"/>
      <c r="O30" s="23"/>
      <c r="P30" s="44"/>
      <c r="Q30" s="40"/>
      <c r="R30" s="24"/>
      <c r="S30" s="44"/>
      <c r="T30" s="42"/>
      <c r="U30" s="24"/>
      <c r="V30" s="44"/>
      <c r="W30" s="42"/>
      <c r="X30" s="24"/>
      <c r="Y30" s="25"/>
      <c r="Z30" s="140">
        <f>'invulblad opdrachtnemer'!H30</f>
        <v>0</v>
      </c>
      <c r="AA30" s="143">
        <f t="shared" si="4"/>
        <v>0</v>
      </c>
      <c r="AB30" s="22"/>
      <c r="AC30" s="23"/>
      <c r="AD30" s="44"/>
      <c r="AE30" s="40"/>
      <c r="AF30" s="24"/>
      <c r="AG30" s="44"/>
      <c r="AH30" s="42"/>
      <c r="AI30" s="24"/>
      <c r="AJ30" s="44"/>
      <c r="AK30" s="42"/>
      <c r="AL30" s="24"/>
      <c r="AM30" s="25"/>
      <c r="AN30" s="140">
        <f>'invulblad opdrachtnemer'!I30</f>
        <v>0</v>
      </c>
      <c r="AO30" s="143">
        <f t="shared" si="5"/>
        <v>0</v>
      </c>
      <c r="AP30" s="22"/>
      <c r="AQ30" s="23"/>
      <c r="AR30" s="44"/>
      <c r="AS30" s="40"/>
      <c r="AT30" s="24"/>
      <c r="AU30" s="44"/>
      <c r="AV30" s="42"/>
      <c r="AW30" s="24"/>
      <c r="AX30" s="44"/>
      <c r="AY30" s="42"/>
      <c r="AZ30" s="24"/>
      <c r="BA30" s="25"/>
      <c r="BB30" s="140">
        <f>'invulblad opdrachtnemer'!J30</f>
        <v>0</v>
      </c>
      <c r="BC30" s="143">
        <f t="shared" si="6"/>
        <v>0</v>
      </c>
      <c r="BD30" s="22"/>
      <c r="BE30" s="23"/>
      <c r="BF30" s="44"/>
      <c r="BG30" s="40"/>
      <c r="BH30" s="24"/>
      <c r="BI30" s="44"/>
      <c r="BJ30" s="42"/>
      <c r="BK30" s="24"/>
      <c r="BL30" s="44"/>
      <c r="BM30" s="42"/>
      <c r="BN30" s="24"/>
      <c r="BO30" s="25"/>
    </row>
    <row r="31" spans="1:67" s="3" customFormat="1" ht="15" customHeight="1">
      <c r="A31" s="121"/>
      <c r="B31" s="3">
        <v>9</v>
      </c>
      <c r="C31" s="52" t="str">
        <f>IF('invulblad opdrachtnemer'!C31="","",'invulblad opdrachtnemer'!C31)</f>
        <v/>
      </c>
      <c r="D31" s="55" t="str">
        <f>IF('invulblad opdrachtnemer'!D31="","",'invulblad opdrachtnemer'!D31)</f>
        <v/>
      </c>
      <c r="E31" s="87" t="str">
        <f>IF('invulblad opdrachtnemer'!E31="","",'invulblad opdrachtnemer'!E31)</f>
        <v/>
      </c>
      <c r="F31" s="55" t="str">
        <f>IF('invulblad opdrachtnemer'!F31="","",'invulblad opdrachtnemer'!F31)</f>
        <v/>
      </c>
      <c r="G31" s="97"/>
      <c r="H31" s="98"/>
      <c r="I31" s="98"/>
      <c r="J31" s="98"/>
      <c r="K31" s="99"/>
      <c r="L31" s="146">
        <f>'invulblad opdrachtnemer'!G31</f>
        <v>0</v>
      </c>
      <c r="M31" s="143">
        <f t="shared" si="7"/>
        <v>0</v>
      </c>
      <c r="N31" s="22"/>
      <c r="O31" s="23"/>
      <c r="P31" s="44"/>
      <c r="Q31" s="40"/>
      <c r="R31" s="24"/>
      <c r="S31" s="44"/>
      <c r="T31" s="42"/>
      <c r="U31" s="24"/>
      <c r="V31" s="44"/>
      <c r="W31" s="42"/>
      <c r="X31" s="24"/>
      <c r="Y31" s="25"/>
      <c r="Z31" s="140">
        <f>'invulblad opdrachtnemer'!H31</f>
        <v>0</v>
      </c>
      <c r="AA31" s="143">
        <f t="shared" si="4"/>
        <v>0</v>
      </c>
      <c r="AB31" s="22"/>
      <c r="AC31" s="23"/>
      <c r="AD31" s="44"/>
      <c r="AE31" s="40"/>
      <c r="AF31" s="24"/>
      <c r="AG31" s="44"/>
      <c r="AH31" s="42"/>
      <c r="AI31" s="24"/>
      <c r="AJ31" s="44"/>
      <c r="AK31" s="42"/>
      <c r="AL31" s="24"/>
      <c r="AM31" s="25"/>
      <c r="AN31" s="140">
        <f>'invulblad opdrachtnemer'!I31</f>
        <v>0</v>
      </c>
      <c r="AO31" s="143">
        <f t="shared" si="5"/>
        <v>0</v>
      </c>
      <c r="AP31" s="22"/>
      <c r="AQ31" s="23"/>
      <c r="AR31" s="44"/>
      <c r="AS31" s="40"/>
      <c r="AT31" s="24"/>
      <c r="AU31" s="44"/>
      <c r="AV31" s="42"/>
      <c r="AW31" s="24"/>
      <c r="AX31" s="44"/>
      <c r="AY31" s="42"/>
      <c r="AZ31" s="24"/>
      <c r="BA31" s="25"/>
      <c r="BB31" s="140">
        <f>'invulblad opdrachtnemer'!J31</f>
        <v>0</v>
      </c>
      <c r="BC31" s="143">
        <f t="shared" si="6"/>
        <v>0</v>
      </c>
      <c r="BD31" s="22"/>
      <c r="BE31" s="23"/>
      <c r="BF31" s="44"/>
      <c r="BG31" s="40"/>
      <c r="BH31" s="24"/>
      <c r="BI31" s="44"/>
      <c r="BJ31" s="42"/>
      <c r="BK31" s="24"/>
      <c r="BL31" s="44"/>
      <c r="BM31" s="42"/>
      <c r="BN31" s="24"/>
      <c r="BO31" s="25"/>
    </row>
    <row r="32" spans="1:67" s="3" customFormat="1" ht="15" customHeight="1" thickBot="1">
      <c r="A32" s="121"/>
      <c r="B32" s="3">
        <v>10</v>
      </c>
      <c r="C32" s="37" t="str">
        <f>IF('invulblad opdrachtnemer'!C32="","",'invulblad opdrachtnemer'!C32)</f>
        <v/>
      </c>
      <c r="D32" s="56" t="str">
        <f>IF('invulblad opdrachtnemer'!D32="","",'invulblad opdrachtnemer'!D32)</f>
        <v/>
      </c>
      <c r="E32" s="56" t="str">
        <f>IF('invulblad opdrachtnemer'!E32="","",'invulblad opdrachtnemer'!E32)</f>
        <v/>
      </c>
      <c r="F32" s="56" t="str">
        <f>IF('invulblad opdrachtnemer'!F32="","",'invulblad opdrachtnemer'!F32)</f>
        <v/>
      </c>
      <c r="G32" s="100"/>
      <c r="H32" s="101"/>
      <c r="I32" s="101"/>
      <c r="J32" s="101"/>
      <c r="K32" s="128"/>
      <c r="L32" s="147">
        <f>'invulblad opdrachtnemer'!G32</f>
        <v>0</v>
      </c>
      <c r="M32" s="144">
        <f t="shared" si="7"/>
        <v>0</v>
      </c>
      <c r="N32" s="122"/>
      <c r="O32" s="123"/>
      <c r="P32" s="124"/>
      <c r="Q32" s="125"/>
      <c r="R32" s="126"/>
      <c r="S32" s="124"/>
      <c r="T32" s="127"/>
      <c r="U32" s="126"/>
      <c r="V32" s="124"/>
      <c r="W32" s="127"/>
      <c r="X32" s="126"/>
      <c r="Y32" s="38"/>
      <c r="Z32" s="141">
        <f>'invulblad opdrachtnemer'!H32</f>
        <v>0</v>
      </c>
      <c r="AA32" s="144">
        <f t="shared" si="4"/>
        <v>0</v>
      </c>
      <c r="AB32" s="122"/>
      <c r="AC32" s="123"/>
      <c r="AD32" s="124"/>
      <c r="AE32" s="125"/>
      <c r="AF32" s="126"/>
      <c r="AG32" s="124"/>
      <c r="AH32" s="127"/>
      <c r="AI32" s="126"/>
      <c r="AJ32" s="124"/>
      <c r="AK32" s="127"/>
      <c r="AL32" s="126"/>
      <c r="AM32" s="38"/>
      <c r="AN32" s="141">
        <f>'invulblad opdrachtnemer'!I32</f>
        <v>0</v>
      </c>
      <c r="AO32" s="144">
        <f t="shared" si="5"/>
        <v>0</v>
      </c>
      <c r="AP32" s="122"/>
      <c r="AQ32" s="123"/>
      <c r="AR32" s="124"/>
      <c r="AS32" s="125"/>
      <c r="AT32" s="126"/>
      <c r="AU32" s="124"/>
      <c r="AV32" s="127"/>
      <c r="AW32" s="126"/>
      <c r="AX32" s="124"/>
      <c r="AY32" s="127"/>
      <c r="AZ32" s="126"/>
      <c r="BA32" s="38"/>
      <c r="BB32" s="141">
        <f>'invulblad opdrachtnemer'!J32</f>
        <v>0</v>
      </c>
      <c r="BC32" s="144">
        <f t="shared" si="6"/>
        <v>0</v>
      </c>
      <c r="BD32" s="122"/>
      <c r="BE32" s="123"/>
      <c r="BF32" s="124"/>
      <c r="BG32" s="125"/>
      <c r="BH32" s="126"/>
      <c r="BI32" s="124"/>
      <c r="BJ32" s="127"/>
      <c r="BK32" s="126"/>
      <c r="BL32" s="124"/>
      <c r="BM32" s="127"/>
      <c r="BN32" s="126"/>
      <c r="BO32" s="38"/>
    </row>
    <row r="33" spans="3:67" s="10" customForma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</sheetData>
  <sheetProtection formatCells="0" formatColumns="0" formatRows="0" insertColumns="0" insertRows="0" insertHyperlinks="0" sort="0" autoFilter="0" pivotTables="0"/>
  <mergeCells count="3">
    <mergeCell ref="E1:F2"/>
    <mergeCell ref="S8:Y8"/>
    <mergeCell ref="S21:Y21"/>
  </mergeCells>
  <dataValidations count="1">
    <dataValidation type="list" allowBlank="1" showInputMessage="1" showErrorMessage="1" sqref="J23:J32 J10:J19" xr:uid="{1B39A12B-B70F-4B88-8E48-CCFD2C042AC6}">
      <formula1>"ja,nee"</formula1>
    </dataValidation>
  </dataValidations>
  <pageMargins left="0.25" right="0.25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103" customWidth="1"/>
    <col min="2" max="2" width="8.7265625" style="103"/>
    <col min="3" max="3" width="141.54296875" style="103" bestFit="1" customWidth="1"/>
    <col min="4" max="4" width="18" style="103" hidden="1" customWidth="1"/>
    <col min="5" max="5" width="8.453125" style="103" hidden="1" customWidth="1"/>
    <col min="6" max="7" width="8.7265625" style="103" customWidth="1"/>
    <col min="8" max="16384" width="8.7265625" style="103"/>
  </cols>
  <sheetData>
    <row r="1" spans="1:7" ht="21.75" customHeight="1">
      <c r="A1" s="102" t="s">
        <v>100</v>
      </c>
      <c r="B1" s="102"/>
      <c r="D1" s="104"/>
      <c r="E1" s="104"/>
      <c r="F1" s="104"/>
      <c r="G1" s="104"/>
    </row>
    <row r="3" spans="1:7" ht="21.75" customHeight="1">
      <c r="B3" s="105"/>
    </row>
    <row r="4" spans="1:7" ht="21.75" customHeight="1">
      <c r="A4" s="105" t="s">
        <v>101</v>
      </c>
      <c r="B4" s="106" t="s">
        <v>102</v>
      </c>
      <c r="C4" s="107"/>
    </row>
    <row r="5" spans="1:7" ht="21.75" customHeight="1">
      <c r="C5" t="s">
        <v>103</v>
      </c>
      <c r="D5" s="108" t="s">
        <v>104</v>
      </c>
      <c r="E5" s="108" t="s">
        <v>104</v>
      </c>
    </row>
    <row r="6" spans="1:7" ht="21.75" customHeight="1">
      <c r="C6" t="s">
        <v>105</v>
      </c>
      <c r="D6" s="108" t="s">
        <v>104</v>
      </c>
      <c r="E6" s="108" t="s">
        <v>104</v>
      </c>
    </row>
    <row r="7" spans="1:7" ht="21.75" customHeight="1">
      <c r="C7" t="s">
        <v>106</v>
      </c>
      <c r="D7" s="108" t="s">
        <v>104</v>
      </c>
      <c r="E7" s="108" t="s">
        <v>104</v>
      </c>
    </row>
    <row r="8" spans="1:7" ht="21.75" customHeight="1">
      <c r="C8" t="s">
        <v>107</v>
      </c>
      <c r="D8" s="108" t="s">
        <v>104</v>
      </c>
      <c r="E8" s="108" t="s">
        <v>104</v>
      </c>
      <c r="F8" s="108"/>
    </row>
    <row r="9" spans="1:7" ht="21.75" customHeight="1">
      <c r="C9" t="s">
        <v>108</v>
      </c>
      <c r="D9" s="108" t="s">
        <v>104</v>
      </c>
      <c r="E9" s="108" t="s">
        <v>104</v>
      </c>
      <c r="F9" s="108"/>
    </row>
    <row r="10" spans="1:7" ht="21.75" customHeight="1">
      <c r="C10" t="s">
        <v>109</v>
      </c>
      <c r="D10" s="108" t="s">
        <v>104</v>
      </c>
      <c r="E10" s="108" t="s">
        <v>104</v>
      </c>
      <c r="F10" s="108"/>
    </row>
    <row r="11" spans="1:7" ht="21.75" customHeight="1">
      <c r="C11" t="s">
        <v>110</v>
      </c>
      <c r="D11" s="108" t="s">
        <v>104</v>
      </c>
      <c r="E11" s="108" t="s">
        <v>104</v>
      </c>
      <c r="F11" s="108"/>
    </row>
    <row r="12" spans="1:7" ht="21.75" customHeight="1">
      <c r="C12" t="s">
        <v>111</v>
      </c>
      <c r="D12" s="108" t="s">
        <v>104</v>
      </c>
      <c r="E12" s="108" t="s">
        <v>104</v>
      </c>
      <c r="F12" s="108"/>
    </row>
    <row r="13" spans="1:7" ht="21.75" customHeight="1">
      <c r="C13" t="s">
        <v>112</v>
      </c>
      <c r="D13" s="108" t="s">
        <v>104</v>
      </c>
      <c r="E13" s="108" t="s">
        <v>104</v>
      </c>
      <c r="F13" s="108"/>
    </row>
    <row r="14" spans="1:7" ht="21.75" customHeight="1">
      <c r="C14" t="s">
        <v>113</v>
      </c>
      <c r="D14" s="108" t="s">
        <v>104</v>
      </c>
      <c r="E14" s="108" t="s">
        <v>104</v>
      </c>
      <c r="F14" s="108"/>
    </row>
    <row r="15" spans="1:7" ht="21.75" customHeight="1">
      <c r="C15" t="s">
        <v>114</v>
      </c>
      <c r="D15" s="108" t="s">
        <v>104</v>
      </c>
      <c r="E15" s="108" t="s">
        <v>104</v>
      </c>
      <c r="F15" s="108"/>
    </row>
    <row r="16" spans="1:7" ht="21.75" customHeight="1">
      <c r="C16" t="s">
        <v>115</v>
      </c>
      <c r="D16" s="108" t="s">
        <v>104</v>
      </c>
      <c r="E16" s="108" t="s">
        <v>104</v>
      </c>
      <c r="F16" s="108"/>
    </row>
    <row r="17" spans="3:6" ht="21.75" customHeight="1">
      <c r="C17" t="s">
        <v>116</v>
      </c>
      <c r="D17" s="108" t="s">
        <v>104</v>
      </c>
      <c r="E17" s="108" t="s">
        <v>104</v>
      </c>
      <c r="F17" s="108"/>
    </row>
    <row r="18" spans="3:6" ht="21.75" customHeight="1">
      <c r="C18" t="s">
        <v>117</v>
      </c>
      <c r="D18" s="108" t="s">
        <v>104</v>
      </c>
      <c r="E18" s="108" t="s">
        <v>104</v>
      </c>
      <c r="F18" s="108"/>
    </row>
    <row r="19" spans="3:6" ht="21.75" customHeight="1">
      <c r="C19" t="s">
        <v>118</v>
      </c>
      <c r="D19" s="108" t="s">
        <v>104</v>
      </c>
      <c r="E19" s="108" t="s">
        <v>104</v>
      </c>
      <c r="F19" s="108"/>
    </row>
    <row r="20" spans="3:6" ht="21.75" customHeight="1">
      <c r="C20" t="s">
        <v>119</v>
      </c>
      <c r="D20" s="108" t="s">
        <v>104</v>
      </c>
      <c r="E20" s="108" t="s">
        <v>104</v>
      </c>
      <c r="F20" s="108"/>
    </row>
    <row r="21" spans="3:6" ht="21.75" customHeight="1">
      <c r="C21" t="s">
        <v>120</v>
      </c>
      <c r="D21" s="108" t="s">
        <v>104</v>
      </c>
      <c r="E21" s="108" t="s">
        <v>121</v>
      </c>
      <c r="F21" s="108"/>
    </row>
    <row r="22" spans="3:6" ht="21.75" customHeight="1">
      <c r="C22" t="s">
        <v>122</v>
      </c>
      <c r="D22" s="108" t="s">
        <v>104</v>
      </c>
      <c r="E22" s="108" t="s">
        <v>104</v>
      </c>
      <c r="F22" s="108"/>
    </row>
    <row r="23" spans="3:6" ht="21.75" customHeight="1">
      <c r="C23" t="s">
        <v>123</v>
      </c>
      <c r="D23" s="108" t="s">
        <v>104</v>
      </c>
      <c r="E23" s="108" t="s">
        <v>104</v>
      </c>
      <c r="F23" s="108"/>
    </row>
    <row r="24" spans="3:6" ht="21.75" customHeight="1">
      <c r="C24" t="s">
        <v>124</v>
      </c>
      <c r="D24" s="108" t="s">
        <v>104</v>
      </c>
      <c r="E24" s="108" t="s">
        <v>104</v>
      </c>
      <c r="F24" s="108"/>
    </row>
    <row r="25" spans="3:6" ht="21.75" customHeight="1">
      <c r="C25" t="s">
        <v>125</v>
      </c>
      <c r="D25" s="108" t="s">
        <v>104</v>
      </c>
      <c r="E25" s="108" t="s">
        <v>104</v>
      </c>
      <c r="F25" s="108"/>
    </row>
    <row r="26" spans="3:6" ht="21.75" customHeight="1">
      <c r="C26" t="s">
        <v>126</v>
      </c>
      <c r="D26" s="108" t="s">
        <v>104</v>
      </c>
      <c r="E26" s="108" t="s">
        <v>104</v>
      </c>
      <c r="F26" s="108"/>
    </row>
    <row r="27" spans="3:6" ht="21.75" customHeight="1">
      <c r="C27" t="s">
        <v>127</v>
      </c>
      <c r="D27" s="108" t="s">
        <v>104</v>
      </c>
      <c r="E27" s="108" t="s">
        <v>104</v>
      </c>
      <c r="F27" s="108"/>
    </row>
    <row r="28" spans="3:6" ht="21.75" customHeight="1">
      <c r="C28" t="s">
        <v>128</v>
      </c>
      <c r="D28" s="108" t="s">
        <v>104</v>
      </c>
      <c r="E28" s="108" t="s">
        <v>104</v>
      </c>
      <c r="F28" s="108"/>
    </row>
    <row r="29" spans="3:6" ht="21.75" customHeight="1">
      <c r="C29" t="s">
        <v>129</v>
      </c>
      <c r="D29" s="108" t="s">
        <v>104</v>
      </c>
      <c r="E29" s="108" t="s">
        <v>104</v>
      </c>
      <c r="F29" s="108"/>
    </row>
    <row r="30" spans="3:6" ht="21.75" customHeight="1">
      <c r="C30" t="s">
        <v>130</v>
      </c>
      <c r="D30" s="108" t="s">
        <v>104</v>
      </c>
      <c r="E30" s="108" t="s">
        <v>121</v>
      </c>
      <c r="F30" s="108"/>
    </row>
    <row r="31" spans="3:6" ht="21.75" customHeight="1">
      <c r="C31" t="s">
        <v>131</v>
      </c>
      <c r="D31" s="108" t="s">
        <v>104</v>
      </c>
      <c r="E31" s="108" t="s">
        <v>104</v>
      </c>
      <c r="F31" s="108"/>
    </row>
    <row r="32" spans="3:6" ht="21.75" customHeight="1">
      <c r="C32" t="s">
        <v>132</v>
      </c>
      <c r="D32" s="108" t="s">
        <v>104</v>
      </c>
      <c r="E32" s="108" t="s">
        <v>104</v>
      </c>
      <c r="F32" s="108"/>
    </row>
    <row r="33" spans="3:6" ht="21.75" customHeight="1">
      <c r="C33" t="s">
        <v>133</v>
      </c>
      <c r="D33" s="108" t="s">
        <v>104</v>
      </c>
      <c r="E33" s="108" t="s">
        <v>104</v>
      </c>
      <c r="F33" s="108"/>
    </row>
    <row r="34" spans="3:6" ht="21.75" customHeight="1">
      <c r="C34" t="s">
        <v>134</v>
      </c>
      <c r="D34" s="108" t="s">
        <v>104</v>
      </c>
      <c r="E34" s="108" t="s">
        <v>104</v>
      </c>
      <c r="F34" s="108"/>
    </row>
    <row r="35" spans="3:6" ht="21.75" customHeight="1">
      <c r="C35" t="s">
        <v>135</v>
      </c>
      <c r="D35" s="108" t="s">
        <v>104</v>
      </c>
      <c r="E35" s="108" t="s">
        <v>104</v>
      </c>
      <c r="F35" s="108"/>
    </row>
    <row r="36" spans="3:6" ht="21.75" customHeight="1">
      <c r="C36" t="s">
        <v>136</v>
      </c>
      <c r="D36" s="108" t="s">
        <v>104</v>
      </c>
      <c r="E36" s="108" t="s">
        <v>104</v>
      </c>
      <c r="F36" s="108"/>
    </row>
    <row r="37" spans="3:6" ht="21.75" customHeight="1">
      <c r="C37" t="s">
        <v>137</v>
      </c>
      <c r="D37" s="108" t="s">
        <v>104</v>
      </c>
      <c r="E37" s="108" t="s">
        <v>104</v>
      </c>
      <c r="F37" s="108"/>
    </row>
    <row r="38" spans="3:6" ht="21.75" customHeight="1">
      <c r="C38" t="s">
        <v>138</v>
      </c>
      <c r="D38" s="108" t="s">
        <v>104</v>
      </c>
      <c r="E38" s="108" t="s">
        <v>104</v>
      </c>
      <c r="F38" s="108"/>
    </row>
    <row r="39" spans="3:6" ht="21.75" customHeight="1">
      <c r="C39" t="s">
        <v>139</v>
      </c>
      <c r="D39" s="108" t="s">
        <v>104</v>
      </c>
      <c r="E39" s="108" t="s">
        <v>104</v>
      </c>
      <c r="F39" s="108"/>
    </row>
    <row r="40" spans="3:6" ht="21.75" customHeight="1">
      <c r="C40" t="s">
        <v>140</v>
      </c>
      <c r="D40" s="108" t="s">
        <v>104</v>
      </c>
      <c r="E40" s="108" t="s">
        <v>104</v>
      </c>
      <c r="F40" s="108"/>
    </row>
    <row r="41" spans="3:6" ht="21.75" customHeight="1">
      <c r="C41" t="s">
        <v>141</v>
      </c>
      <c r="D41" s="108" t="s">
        <v>104</v>
      </c>
      <c r="E41" s="108" t="s">
        <v>104</v>
      </c>
      <c r="F41" s="108"/>
    </row>
    <row r="42" spans="3:6" ht="21.75" customHeight="1">
      <c r="C42" t="s">
        <v>142</v>
      </c>
      <c r="D42" s="108" t="s">
        <v>104</v>
      </c>
      <c r="E42" s="108" t="s">
        <v>104</v>
      </c>
      <c r="F42" s="108"/>
    </row>
    <row r="43" spans="3:6" ht="21.75" customHeight="1">
      <c r="C43" t="s">
        <v>143</v>
      </c>
      <c r="D43" s="108" t="s">
        <v>104</v>
      </c>
      <c r="E43" s="108" t="s">
        <v>104</v>
      </c>
      <c r="F43" s="108"/>
    </row>
    <row r="44" spans="3:6" ht="21.75" customHeight="1">
      <c r="C44" t="s">
        <v>144</v>
      </c>
      <c r="D44" s="108" t="s">
        <v>104</v>
      </c>
      <c r="E44" s="108" t="s">
        <v>104</v>
      </c>
      <c r="F44" s="108"/>
    </row>
    <row r="45" spans="3:6" ht="21.75" customHeight="1">
      <c r="C45" t="s">
        <v>145</v>
      </c>
      <c r="D45" s="108" t="s">
        <v>104</v>
      </c>
      <c r="E45" s="108" t="s">
        <v>104</v>
      </c>
      <c r="F45" s="108"/>
    </row>
    <row r="46" spans="3:6" ht="21.75" customHeight="1">
      <c r="C46" t="s">
        <v>146</v>
      </c>
      <c r="D46" s="108" t="s">
        <v>104</v>
      </c>
      <c r="E46" s="108" t="s">
        <v>104</v>
      </c>
      <c r="F46" s="108"/>
    </row>
    <row r="47" spans="3:6" ht="21.75" customHeight="1">
      <c r="C47" t="s">
        <v>147</v>
      </c>
      <c r="D47" s="108" t="s">
        <v>104</v>
      </c>
      <c r="E47" s="108" t="s">
        <v>104</v>
      </c>
      <c r="F47" s="108"/>
    </row>
    <row r="48" spans="3:6" ht="21.75" customHeight="1">
      <c r="C48" t="s">
        <v>148</v>
      </c>
      <c r="D48" s="108" t="s">
        <v>104</v>
      </c>
      <c r="E48" s="108" t="s">
        <v>104</v>
      </c>
    </row>
    <row r="49" spans="1:6" ht="21.75" customHeight="1">
      <c r="B49" s="109" t="s">
        <v>149</v>
      </c>
      <c r="C49" s="107"/>
      <c r="D49" s="108"/>
      <c r="E49" s="108"/>
      <c r="F49" s="77" t="s">
        <v>150</v>
      </c>
    </row>
    <row r="50" spans="1:6" ht="21.75" customHeight="1">
      <c r="C50" t="s">
        <v>151</v>
      </c>
      <c r="D50" s="108" t="s">
        <v>104</v>
      </c>
      <c r="E50" s="108" t="s">
        <v>121</v>
      </c>
      <c r="F50" s="108"/>
    </row>
    <row r="51" spans="1:6" ht="21.75" customHeight="1">
      <c r="C51" t="s">
        <v>152</v>
      </c>
      <c r="D51" s="108" t="s">
        <v>104</v>
      </c>
      <c r="E51" s="108" t="s">
        <v>104</v>
      </c>
      <c r="F51" s="108"/>
    </row>
    <row r="52" spans="1:6" ht="21.75" customHeight="1">
      <c r="C52" t="s">
        <v>153</v>
      </c>
      <c r="D52" s="108" t="s">
        <v>104</v>
      </c>
      <c r="E52" s="108" t="s">
        <v>121</v>
      </c>
      <c r="F52" s="108"/>
    </row>
    <row r="53" spans="1:6" ht="21.75" customHeight="1">
      <c r="C53" t="s">
        <v>154</v>
      </c>
      <c r="D53" s="108" t="s">
        <v>104</v>
      </c>
      <c r="E53" s="108" t="s">
        <v>121</v>
      </c>
      <c r="F53" s="108"/>
    </row>
    <row r="54" spans="1:6" ht="21.75" customHeight="1">
      <c r="C54" t="s">
        <v>155</v>
      </c>
      <c r="D54" s="108" t="s">
        <v>104</v>
      </c>
      <c r="E54" s="108" t="s">
        <v>121</v>
      </c>
      <c r="F54" s="108"/>
    </row>
    <row r="55" spans="1:6" ht="21.75" customHeight="1">
      <c r="C55" t="s">
        <v>156</v>
      </c>
      <c r="D55" s="108" t="s">
        <v>104</v>
      </c>
      <c r="E55" s="108" t="s">
        <v>121</v>
      </c>
      <c r="F55" s="108"/>
    </row>
    <row r="56" spans="1:6" ht="21.75" customHeight="1">
      <c r="C56" t="s">
        <v>157</v>
      </c>
      <c r="D56" s="108" t="s">
        <v>104</v>
      </c>
      <c r="E56" s="110" t="s">
        <v>158</v>
      </c>
      <c r="F56" s="110"/>
    </row>
    <row r="57" spans="1:6" ht="21.75" customHeight="1">
      <c r="B57" s="109" t="s">
        <v>159</v>
      </c>
      <c r="C57"/>
      <c r="D57" s="108"/>
      <c r="E57" s="108"/>
      <c r="F57" s="108"/>
    </row>
    <row r="58" spans="1:6" ht="21.75" customHeight="1">
      <c r="C58" t="s">
        <v>160</v>
      </c>
      <c r="D58" s="108"/>
      <c r="E58" s="108"/>
      <c r="F58" s="108"/>
    </row>
    <row r="59" spans="1:6" ht="21.75" customHeight="1">
      <c r="C59" t="s">
        <v>161</v>
      </c>
      <c r="D59" s="108"/>
      <c r="E59" s="108"/>
      <c r="F59" s="108"/>
    </row>
    <row r="60" spans="1:6" ht="21.75" customHeight="1">
      <c r="C60" t="s">
        <v>162</v>
      </c>
      <c r="D60" s="108"/>
      <c r="E60" s="108"/>
      <c r="F60" s="108"/>
    </row>
    <row r="61" spans="1:6" ht="21.75" customHeight="1">
      <c r="C61" t="s">
        <v>163</v>
      </c>
      <c r="D61" s="108"/>
      <c r="E61" s="108"/>
      <c r="F61" s="108"/>
    </row>
    <row r="62" spans="1:6" ht="21.75" customHeight="1">
      <c r="C62" t="s">
        <v>164</v>
      </c>
      <c r="D62" s="108"/>
      <c r="E62" s="108"/>
      <c r="F62" s="108"/>
    </row>
    <row r="63" spans="1:6" ht="21.75" customHeight="1">
      <c r="A63" s="105" t="s">
        <v>165</v>
      </c>
      <c r="B63" s="106" t="s">
        <v>166</v>
      </c>
      <c r="C63" s="107"/>
      <c r="D63" s="108"/>
      <c r="E63" s="108"/>
      <c r="F63" s="108"/>
    </row>
    <row r="64" spans="1:6" ht="21.75" customHeight="1">
      <c r="C64" t="s">
        <v>167</v>
      </c>
      <c r="D64" s="108" t="s">
        <v>104</v>
      </c>
      <c r="E64" s="108" t="s">
        <v>104</v>
      </c>
      <c r="F64" s="108"/>
    </row>
    <row r="65" spans="1:6" ht="21.75" customHeight="1">
      <c r="C65" t="s">
        <v>168</v>
      </c>
      <c r="D65" s="108" t="s">
        <v>104</v>
      </c>
      <c r="E65" s="108" t="s">
        <v>104</v>
      </c>
      <c r="F65" s="108"/>
    </row>
    <row r="66" spans="1:6" ht="21.75" customHeight="1">
      <c r="C66" t="s">
        <v>169</v>
      </c>
      <c r="D66" s="108" t="s">
        <v>104</v>
      </c>
      <c r="E66" s="108" t="s">
        <v>104</v>
      </c>
      <c r="F66" s="108"/>
    </row>
    <row r="67" spans="1:6" ht="21.75" customHeight="1">
      <c r="C67" t="s">
        <v>170</v>
      </c>
      <c r="D67" s="108" t="s">
        <v>104</v>
      </c>
      <c r="E67" s="108" t="s">
        <v>104</v>
      </c>
      <c r="F67" s="108"/>
    </row>
    <row r="68" spans="1:6" ht="21.75" customHeight="1">
      <c r="C68" t="s">
        <v>171</v>
      </c>
      <c r="D68" s="108" t="s">
        <v>104</v>
      </c>
      <c r="E68" s="108" t="s">
        <v>104</v>
      </c>
      <c r="F68" s="108"/>
    </row>
    <row r="69" spans="1:6" ht="21.75" customHeight="1">
      <c r="C69" t="s">
        <v>172</v>
      </c>
      <c r="D69" s="108" t="s">
        <v>104</v>
      </c>
      <c r="E69" s="108" t="s">
        <v>104</v>
      </c>
      <c r="F69" s="108"/>
    </row>
    <row r="70" spans="1:6" ht="21.75" customHeight="1">
      <c r="C70" t="s">
        <v>173</v>
      </c>
      <c r="D70" s="108" t="s">
        <v>104</v>
      </c>
      <c r="E70" s="108" t="s">
        <v>104</v>
      </c>
      <c r="F70" s="108"/>
    </row>
    <row r="71" spans="1:6" ht="21.75" customHeight="1">
      <c r="C71" t="s">
        <v>174</v>
      </c>
      <c r="D71" s="108" t="s">
        <v>104</v>
      </c>
      <c r="E71" s="108" t="s">
        <v>104</v>
      </c>
      <c r="F71" s="108"/>
    </row>
    <row r="72" spans="1:6" ht="21.75" customHeight="1">
      <c r="C72" t="s">
        <v>175</v>
      </c>
      <c r="D72" s="108" t="s">
        <v>104</v>
      </c>
      <c r="E72" s="108" t="s">
        <v>104</v>
      </c>
      <c r="F72" s="108"/>
    </row>
    <row r="73" spans="1:6" ht="21.75" customHeight="1">
      <c r="C73" t="s">
        <v>176</v>
      </c>
      <c r="D73" s="108" t="s">
        <v>104</v>
      </c>
      <c r="E73" s="108" t="s">
        <v>104</v>
      </c>
      <c r="F73" s="108"/>
    </row>
    <row r="74" spans="1:6" ht="21.75" customHeight="1">
      <c r="C74" t="s">
        <v>177</v>
      </c>
      <c r="D74" s="108" t="s">
        <v>104</v>
      </c>
      <c r="E74" s="108" t="s">
        <v>104</v>
      </c>
      <c r="F74" s="108"/>
    </row>
    <row r="75" spans="1:6" ht="21.75" customHeight="1">
      <c r="C75" t="s">
        <v>178</v>
      </c>
      <c r="D75" s="108"/>
      <c r="E75" s="108"/>
      <c r="F75" s="108"/>
    </row>
    <row r="76" spans="1:6" ht="21.75" customHeight="1">
      <c r="B76" s="106" t="s">
        <v>179</v>
      </c>
      <c r="D76" s="108" t="s">
        <v>104</v>
      </c>
      <c r="E76" s="108" t="s">
        <v>104</v>
      </c>
      <c r="F76" s="108"/>
    </row>
    <row r="77" spans="1:6" ht="21.75" customHeight="1">
      <c r="C77" t="s">
        <v>180</v>
      </c>
      <c r="D77" s="108" t="s">
        <v>104</v>
      </c>
      <c r="E77" s="108" t="s">
        <v>104</v>
      </c>
      <c r="F77" s="108"/>
    </row>
    <row r="78" spans="1:6" ht="21.75" customHeight="1">
      <c r="C78" t="s">
        <v>181</v>
      </c>
      <c r="D78" s="108" t="s">
        <v>104</v>
      </c>
      <c r="E78" s="108" t="s">
        <v>121</v>
      </c>
      <c r="F78" s="108"/>
    </row>
    <row r="79" spans="1:6" ht="21.75" customHeight="1">
      <c r="C79" t="s">
        <v>182</v>
      </c>
      <c r="D79" s="108" t="s">
        <v>104</v>
      </c>
      <c r="E79" s="108" t="s">
        <v>104</v>
      </c>
      <c r="F79" s="108"/>
    </row>
    <row r="80" spans="1:6" ht="21.75" customHeight="1">
      <c r="A80" s="105" t="s">
        <v>183</v>
      </c>
      <c r="C80" s="107"/>
      <c r="D80" s="108"/>
      <c r="E80" s="108"/>
      <c r="F80" s="108"/>
    </row>
    <row r="81" spans="3:6" ht="21.75" customHeight="1">
      <c r="C81" t="s">
        <v>184</v>
      </c>
      <c r="D81" s="108" t="s">
        <v>104</v>
      </c>
      <c r="E81" s="108" t="s">
        <v>104</v>
      </c>
      <c r="F81" s="108"/>
    </row>
    <row r="82" spans="3:6" ht="21.75" customHeight="1">
      <c r="C82" t="s">
        <v>185</v>
      </c>
      <c r="D82" s="108" t="s">
        <v>104</v>
      </c>
      <c r="E82" s="108" t="s">
        <v>104</v>
      </c>
      <c r="F82" s="108"/>
    </row>
    <row r="83" spans="3:6" ht="21.75" customHeight="1">
      <c r="C83" t="s">
        <v>186</v>
      </c>
      <c r="D83" s="108"/>
      <c r="E83" s="108"/>
    </row>
    <row r="84" spans="3:6" ht="21.75" customHeight="1">
      <c r="C84" t="s">
        <v>187</v>
      </c>
      <c r="D84" s="108"/>
      <c r="E84" s="108"/>
    </row>
    <row r="85" spans="3:6" ht="21.75" customHeight="1">
      <c r="C85" t="s">
        <v>188</v>
      </c>
      <c r="D85" s="108"/>
      <c r="E85" s="108"/>
    </row>
    <row r="86" spans="3:6" ht="21.75" customHeight="1">
      <c r="C86" t="s">
        <v>189</v>
      </c>
      <c r="D86" s="108"/>
      <c r="E86" s="108"/>
    </row>
    <row r="87" spans="3:6" ht="21.75" customHeight="1">
      <c r="C87" t="s">
        <v>190</v>
      </c>
      <c r="D87" s="108"/>
      <c r="E87" s="108"/>
    </row>
    <row r="88" spans="3:6" ht="21.75" customHeight="1">
      <c r="C88" s="107"/>
      <c r="D88" s="108"/>
      <c r="E88" s="108"/>
    </row>
    <row r="89" spans="3:6" ht="21.75" customHeight="1">
      <c r="D89" s="108"/>
      <c r="E89" s="108"/>
    </row>
    <row r="90" spans="3:6" ht="21.75" customHeight="1">
      <c r="D90" s="108"/>
      <c r="E90" s="108"/>
    </row>
    <row r="91" spans="3:6" ht="21.75" customHeight="1">
      <c r="D91" s="108"/>
      <c r="E91" s="108"/>
    </row>
    <row r="92" spans="3:6" ht="21.75" customHeight="1">
      <c r="D92" s="108"/>
      <c r="E92" s="108"/>
    </row>
    <row r="93" spans="3:6" ht="21.75" customHeight="1">
      <c r="D93" s="108"/>
      <c r="E93" s="108"/>
    </row>
    <row r="94" spans="3:6" ht="21.75" customHeight="1">
      <c r="D94" s="108"/>
      <c r="E94" s="108"/>
    </row>
    <row r="95" spans="3:6" ht="21.75" customHeight="1">
      <c r="D95" s="108"/>
      <c r="E95" s="108"/>
    </row>
    <row r="96" spans="3:6" ht="21.75" customHeight="1">
      <c r="D96" s="108"/>
      <c r="E96" s="108"/>
    </row>
    <row r="97" spans="4:5" ht="21.75" customHeight="1">
      <c r="D97" s="108"/>
      <c r="E97" s="108"/>
    </row>
    <row r="98" spans="4:5" ht="21.75" customHeight="1">
      <c r="D98" s="108"/>
      <c r="E98" s="108"/>
    </row>
    <row r="99" spans="4:5" ht="21.75" customHeight="1">
      <c r="D99" s="108"/>
      <c r="E99" s="108"/>
    </row>
    <row r="100" spans="4:5" ht="21.75" customHeight="1">
      <c r="D100" s="108"/>
      <c r="E100" s="108"/>
    </row>
    <row r="101" spans="4:5" ht="21.75" customHeight="1">
      <c r="D101" s="108"/>
      <c r="E101" s="108"/>
    </row>
    <row r="102" spans="4:5" ht="21.75" customHeight="1">
      <c r="D102" s="108"/>
      <c r="E102" s="108"/>
    </row>
    <row r="103" spans="4:5" ht="21.75" customHeight="1">
      <c r="D103" s="108"/>
      <c r="E103" s="108"/>
    </row>
    <row r="104" spans="4:5" ht="21.75" customHeight="1">
      <c r="D104" s="108"/>
      <c r="E104" s="108"/>
    </row>
    <row r="105" spans="4:5" ht="21.75" customHeight="1">
      <c r="D105" s="108"/>
      <c r="E105" s="108"/>
    </row>
    <row r="106" spans="4:5" ht="21.75" customHeight="1">
      <c r="D106" s="108"/>
      <c r="E106" s="108"/>
    </row>
    <row r="107" spans="4:5" ht="21.75" customHeight="1">
      <c r="D107" s="108"/>
      <c r="E107" s="108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f8b349-3925-43c0-afb0-a9f218744f17">
      <Terms xmlns="http://schemas.microsoft.com/office/infopath/2007/PartnerControls"/>
    </lcf76f155ced4ddcb4097134ff3c332f>
    <TaxCatchAll xmlns="968092ac-094d-4b25-8875-bf4b9d8d8c13">
      <Value>3</Value>
    </TaxCatchAll>
    <h2344027f68a4e9eb4a04d2b019ff848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h2344027f68a4e9eb4a04d2b019ff848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29" ma:contentTypeDescription="Een nieuw document maken." ma:contentTypeScope="" ma:versionID="76681c62a12e6475b367f194bccf8877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6bed846ccdd0c447033635c36d135887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h2344027f68a4e9eb4a04d2b019ff848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67f66d7-f626-4620-9924-d3adaa5c29d3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h2344027f68a4e9eb4a04d2b019ff848" ma:index="12" nillable="true" ma:taxonomy="true" ma:internalName="h2344027f68a4e9eb4a04d2b019ff848" ma:taxonomyFieldName="Afdeling" ma:displayName="Afdeling" ma:default="3;#JUR|c13dae60-aece-4cd4-a722-d80de7d0f43c" ma:fieldId="{12344027-f68a-4e9e-b4a0-4d2b019ff848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968092ac-094d-4b25-8875-bf4b9d8d8c13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f7f8b349-3925-43c0-afb0-a9f218744f17"/>
    <ds:schemaRef ds:uri="http://schemas.microsoft.com/office/infopath/2007/PartnerControls"/>
    <ds:schemaRef ds:uri="a0cf0202-a5c5-484a-8f56-a5c31f00845a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2F4715D-7B9D-4559-977D-823E8E2BCB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gunningscriterium SEB</vt:lpstr>
      <vt:lpstr>invulblad opdrachtnemer</vt:lpstr>
      <vt:lpstr>logboek opdrachtnemer</vt:lpstr>
      <vt:lpstr>machinelijst SEB</vt:lpstr>
      <vt:lpstr>'gunningscriterium SEB'!Afdrukbereik</vt:lpstr>
      <vt:lpstr>'invulblad opdrachtnemer'!Afdrukbereik</vt:lpstr>
      <vt:lpstr>'logboek opdrachtnemer'!Afdrukbereik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Beek, Jim</cp:lastModifiedBy>
  <cp:revision/>
  <dcterms:created xsi:type="dcterms:W3CDTF">2020-05-26T14:06:55Z</dcterms:created>
  <dcterms:modified xsi:type="dcterms:W3CDTF">2026-02-05T08:12:44Z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Afdeling">
    <vt:lpwstr>3;#JUR|c13dae60-aece-4cd4-a722-d80de7d0f43c</vt:lpwstr>
  </property>
  <property fmtid="{D5CDD505-2E9C-101B-9397-08002B2CF9AE}" pid="4" name="MediaServiceImageTags">
    <vt:lpwstr/>
  </property>
</Properties>
</file>