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89_JO_Calamiteiten en piket\06. Aanbestedingsdocumenten\"/>
    </mc:Choice>
  </mc:AlternateContent>
  <xr:revisionPtr revIDLastSave="0" documentId="13_ncr:1_{FCF5BBA8-ED12-4894-8B50-EFE1F8E0E121}" xr6:coauthVersionLast="47" xr6:coauthVersionMax="47" xr10:uidLastSave="{00000000-0000-0000-0000-000000000000}"/>
  <bookViews>
    <workbookView xWindow="-289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1" l="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<sst xmlns="http://schemas.openxmlformats.org/spreadsheetml/2006/main" count="784" uniqueCount="236">
  <si>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</si>
  <si>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</si>
  <si>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</si>
  <si>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</si>
  <si>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</si>
  <si>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</si>
  <si>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</si>
  <si>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</si>
  <si>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</si>
  <si>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</si>
  <si>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</si>
  <si>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</si>
  <si>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</si>
  <si>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</si>
  <si>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</si>
  <si>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</si>
  <si>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</si>
  <si>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</si>
  <si>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</si>
  <si>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</si>
  <si>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</si>
  <si>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</si>
  <si>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</si>
  <si>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</si>
  <si>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</si>
  <si>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</si>
  <si>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</si>
  <si>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</si>
  <si>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</si>
  <si>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</si>
  <si>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</si>
  <si>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</si>
  <si>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</si>
  <si>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</si>
  <si>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</si>
  <si>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</si>
  <si>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</si>
  <si>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</si>
  <si>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</si>
  <si>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</si>
  <si>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</si>
  <si>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</si>
  <si>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</si>
  <si>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</si>
  <si>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</si>
  <si>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</si>
  <si>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</si>
  <si>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</si>
  <si>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</si>
  <si>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</si>
  <si>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</si>
  <si>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</si>
  <si>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</si>
  <si>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</si>
  <si>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</si>
  <si>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</si>
  <si>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</si>
  <si>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</si>
  <si>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</si>
  <si>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</si>
  <si>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</si>
  <si>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</si>
  <si>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</si>
  <si>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</si>
  <si>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</si>
  <si>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</si>
  <si>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</si>
  <si>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</si>
  <si>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</si>
  <si>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</si>
  <si>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</si>
  <si>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</si>
  <si>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</si>
  <si>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</si>
  <si>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</si>
  <si>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</si>
  <si>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</si>
  <si>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</si>
  <si>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</si>
  <si>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</si>
  <si>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</si>
  <si>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</si>
  <si>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</si>
  <si>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</si>
  <si>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</si>
  <si>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</si>
  <si>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</si>
  <si>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</si>
  <si>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</si>
  <si>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</si>
  <si>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</si>
  <si>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</si>
  <si>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</si>
  <si>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</si>
  <si>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</si>
  <si>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</si>
  <si>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</si>
  <si>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</si>
  <si>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</si>
  <si>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</si>
  <si>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</si>
  <si>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</si>
  <si>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</si>
  <si>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</si>
  <si>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</si>
  <si>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</si>
  <si>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</si>
  <si>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</si>
  <si>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</si>
  <si>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</si>
  <si>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</si>
  <si>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</si>
  <si>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</si>
  <si>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</si>
  <si>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</si>
  <si>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</si>
  <si>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</si>
  <si>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</si>
  <si>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</si>
  <si>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</si>
  <si>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</si>
  <si>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</si>
  <si>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</si>
  <si>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</si>
  <si>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</si>
  <si>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</si>
  <si>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</si>
  <si>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</si>
  <si>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</si>
  <si>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</si>
  <si>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</si>
  <si>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</si>
  <si>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</si>
  <si>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</si>
  <si>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</si>
  <si>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</si>
  <si>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</si>
  <si>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</si>
  <si>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</si>
  <si>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</si>
  <si>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</si>
  <si>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</si>
  <si>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</si>
  <si>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</si>
  <si>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</si>
  <si>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</si>
  <si>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</si>
  <si>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</si>
  <si>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</si>
  <si>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</si>
  <si>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</si>
  <si>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</si>
  <si>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</si>
  <si>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</si>
  <si>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</si>
  <si>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</si>
  <si>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</si>
  <si>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</si>
  <si>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</si>
  <si>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</si>
  <si>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</si>
  <si>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</si>
  <si>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</si>
  <si>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</si>
  <si>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</si>
  <si>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</si>
  <si>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</si>
  <si>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</si>
  <si>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</si>
  <si>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</si>
  <si>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</si>
  <si>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</si>
  <si>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</si>
  <si>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</si>
  <si>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</si>
  <si>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</si>
  <si>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</si>
  <si>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</si>
  <si>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</si>
  <si>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</si>
  <si>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</si>
  <si>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</si>
  <si>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</si>
  <si>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</si>
  <si>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</si>
  <si>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</si>
  <si>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</si>
  <si>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</si>
  <si>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</si>
  <si>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</si>
  <si>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</si>
  <si>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</si>
  <si>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</si>
  <si>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</si>
  <si>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</si>
  <si>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</si>
  <si>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</si>
  <si>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</si>
  <si>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</si>
  <si>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</si>
  <si>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</si>
  <si>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</si>
  <si>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</si>
  <si>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</si>
  <si>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</si>
  <si>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</si>
  <si>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</si>
  <si>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</si>
  <si>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</si>
  <si>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</si>
  <si>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</si>
  <si>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</si>
  <si>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</si>
  <si>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</si>
  <si>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</si>
  <si>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</si>
  <si>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</si>
  <si>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</si>
  <si>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</si>
  <si>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</si>
  <si>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</si>
  <si>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</si>
  <si>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</si>
  <si>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</si>
  <si>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</si>
  <si>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</si>
  <si>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</si>
  <si>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</si>
  <si>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</si>
  <si>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</si>
  <si>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</si>
  <si>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</si>
  <si>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</si>
  <si>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</si>
  <si>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</si>
  <si>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Wegdekreiniging en calamiteitenbestrijding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</si>
</sst>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F33" sqref="F33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6.7265625" bestFit="1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235</v>
      </c>
    </row>
    <row r="2" spans="3:21" s="3" customFormat="1" ht="15" customHeight="1">
      <c r="C2" s="2" t="s">
        <v>127</v>
      </c>
      <c r="D2" s="2" t="s">
        <v>128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8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41</v>
      </c>
      <c r="D10" s="28">
        <f>N19+N36</f>
        <v>60000</v>
      </c>
      <c r="E10"/>
      <c r="F10" s="14">
        <f>60/175</f>
        <v>0.34285714285714286</v>
      </c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>
        <v>3</v>
      </c>
      <c r="L12" s="90" t="s">
        <v>37</v>
      </c>
      <c r="M12" s="135">
        <v>4</v>
      </c>
      <c r="N12" s="91"/>
      <c r="P12" s="304" t="s">
        <v>105</v>
      </c>
      <c r="Q12" s="305"/>
      <c r="R12" s="305"/>
      <c r="S12" s="306"/>
    </row>
    <row r="13" spans="3:21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17" t="s">
        <v>106</v>
      </c>
      <c r="Q13" s="318" t="s">
        <v>107</v>
      </c>
      <c r="R13" s="318" t="s">
        <v>108</v>
      </c>
      <c r="S13" s="319" t="s">
        <v>109</v>
      </c>
    </row>
    <row r="14" spans="3:21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110</v>
      </c>
      <c r="Q14" s="396" t="s">
        <v>111</v>
      </c>
      <c r="R14" s="321" t="s">
        <v>112</v>
      </c>
      <c r="S14" s="322" t="s">
        <v>112</v>
      </c>
    </row>
    <row r="15" spans="3:21" s="3" customFormat="1">
      <c r="C15" s="104" t="s">
        <v>38</v>
      </c>
      <c r="D15" s="124" t="s">
        <v>35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113</v>
      </c>
      <c r="Q15" s="396"/>
      <c r="R15" s="396" t="s">
        <v>114</v>
      </c>
      <c r="S15" s="398"/>
    </row>
    <row r="16" spans="3:21" s="3" customFormat="1" ht="15" thickBot="1">
      <c r="C16" s="104" t="s">
        <v>2</v>
      </c>
      <c r="D16" s="311" t="s">
        <v>36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115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43</v>
      </c>
      <c r="F19" s="117"/>
      <c r="G19" s="137">
        <v>3000</v>
      </c>
      <c r="H19" s="48"/>
      <c r="I19" s="137">
        <v>3000</v>
      </c>
      <c r="J19" s="48"/>
      <c r="K19" s="137">
        <v>4000</v>
      </c>
      <c r="L19" s="48"/>
      <c r="M19" s="137">
        <v>5000</v>
      </c>
      <c r="N19" s="51">
        <f>SUM(F19:M19)</f>
        <v>15000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120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>
        <v>3</v>
      </c>
      <c r="L21" s="90" t="s">
        <v>37</v>
      </c>
      <c r="M21" s="135">
        <v>4</v>
      </c>
      <c r="N21" s="91"/>
      <c r="P21" s="304" t="s">
        <v>105</v>
      </c>
      <c r="Q21" s="305"/>
      <c r="R21" s="305"/>
      <c r="S21" s="306"/>
    </row>
    <row r="22" spans="3:19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17" t="s">
        <v>116</v>
      </c>
      <c r="Q22" s="318" t="s">
        <v>107</v>
      </c>
      <c r="R22" s="318" t="s">
        <v>108</v>
      </c>
      <c r="S22" s="319" t="s">
        <v>109</v>
      </c>
    </row>
    <row r="23" spans="3:19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117</v>
      </c>
      <c r="Q23" s="403" t="s">
        <v>118</v>
      </c>
      <c r="R23" s="404"/>
      <c r="S23" s="405"/>
    </row>
    <row r="24" spans="3:19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39</v>
      </c>
      <c r="D25" s="124" t="s">
        <v>4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40</v>
      </c>
      <c r="D28" s="124" t="s">
        <v>4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3</v>
      </c>
      <c r="D31" s="124" t="s">
        <v>4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3</v>
      </c>
      <c r="D32" s="32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3</v>
      </c>
      <c r="D33" s="32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43</v>
      </c>
      <c r="F36" s="117"/>
      <c r="G36" s="137">
        <v>8000</v>
      </c>
      <c r="H36" s="48"/>
      <c r="I36" s="137">
        <v>10000</v>
      </c>
      <c r="J36" s="48"/>
      <c r="K36" s="137">
        <v>12000</v>
      </c>
      <c r="L36" s="48"/>
      <c r="M36" s="137">
        <v>15000</v>
      </c>
      <c r="N36" s="51">
        <f>SUM(F36:M36)</f>
        <v>45000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105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107</v>
      </c>
      <c r="R39" s="318" t="s">
        <v>108</v>
      </c>
      <c r="S39" s="319" t="s">
        <v>109</v>
      </c>
    </row>
    <row r="40" spans="3:21" s="3" customFormat="1" ht="15" customHeight="1">
      <c r="P40" s="400" t="s">
        <v>119</v>
      </c>
      <c r="Q40" s="409" t="s">
        <v>112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topLeftCell="A5" zoomScaleNormal="100" workbookViewId="0">
      <selection activeCell="F13" sqref="F13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Wegdekreiniging en calamiteitenbestrijding</v>
      </c>
      <c r="E1" s="413" t="e" vm="1">
        <v>#VALUE!</v>
      </c>
      <c r="F1" s="413"/>
    </row>
    <row r="2" spans="2:10" ht="15" customHeight="1">
      <c r="B2" s="271"/>
      <c r="C2" s="2" t="s">
        <v>103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12</v>
      </c>
      <c r="D4" s="138" t="s">
        <v>124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209</v>
      </c>
      <c r="E8" s="415"/>
      <c r="F8" s="273" t="s">
        <v>37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208</v>
      </c>
      <c r="D9" s="140" t="s">
        <v>13</v>
      </c>
      <c r="E9" s="141" t="s">
        <v>30</v>
      </c>
      <c r="F9" s="327" t="s">
        <v>32</v>
      </c>
      <c r="G9" s="35" t="s">
        <v>121</v>
      </c>
      <c r="H9" s="36" t="s">
        <v>121</v>
      </c>
      <c r="I9" s="36" t="s">
        <v>121</v>
      </c>
      <c r="J9" s="266" t="s">
        <v>121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210</v>
      </c>
      <c r="E21" s="414"/>
      <c r="F21" s="273" t="s">
        <v>37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207</v>
      </c>
      <c r="D22" s="140" t="s">
        <v>13</v>
      </c>
      <c r="E22" s="141" t="s">
        <v>30</v>
      </c>
      <c r="F22" s="141" t="s">
        <v>32</v>
      </c>
      <c r="G22" s="35" t="s">
        <v>122</v>
      </c>
      <c r="H22" s="36" t="s">
        <v>122</v>
      </c>
      <c r="I22" s="36" t="s">
        <v>122</v>
      </c>
      <c r="J22" s="266" t="s">
        <v>122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9"/>
      <c r="F40" s="299"/>
      <c r="G40" s="131"/>
      <c r="H40" s="131"/>
      <c r="I40" s="131"/>
    </row>
  </sheetData>
  <sheetProtection sheet="1"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Wegdekreiniging en calamiteitenbestrijding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104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16" t="s">
        <v>123</v>
      </c>
      <c r="T8" s="416"/>
      <c r="U8" s="416"/>
      <c r="V8" s="416"/>
      <c r="W8" s="416"/>
      <c r="X8" s="416"/>
      <c r="Y8" s="417"/>
      <c r="Z8" s="368"/>
      <c r="AA8" s="36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211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75" t="s">
        <v>234</v>
      </c>
      <c r="M9" s="357" t="s">
        <v>224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75" t="s">
        <v>234</v>
      </c>
      <c r="AA9" s="357" t="s">
        <v>223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75" t="s">
        <v>234</v>
      </c>
      <c r="AO9" s="357" t="s">
        <v>223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75" t="s">
        <v>234</v>
      </c>
      <c r="BC9" s="357" t="s">
        <v>223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16" t="s">
        <v>123</v>
      </c>
      <c r="T21" s="416"/>
      <c r="U21" s="416"/>
      <c r="V21" s="416"/>
      <c r="W21" s="416"/>
      <c r="X21" s="416"/>
      <c r="Y21" s="417"/>
      <c r="Z21" s="368"/>
      <c r="AA21" s="36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211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79" t="s">
        <v>234</v>
      </c>
      <c r="M22" s="266" t="s">
        <v>224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79" t="s">
        <v>234</v>
      </c>
      <c r="AA22" s="266" t="s">
        <v>224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79" t="s">
        <v>234</v>
      </c>
      <c r="AO22" s="266" t="s">
        <v>224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79" t="s">
        <v>234</v>
      </c>
      <c r="BC22" s="266" t="s">
        <v>224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14" t="s">
        <v>212</v>
      </c>
      <c r="E34" s="414"/>
      <c r="F34" s="414"/>
      <c r="G34" s="148"/>
      <c r="H34" s="148"/>
      <c r="I34" s="148"/>
      <c r="J34" s="148"/>
      <c r="K34" s="369"/>
      <c r="L34" s="418" t="s">
        <v>233</v>
      </c>
      <c r="M34" s="419"/>
      <c r="N34" s="13" t="s">
        <v>37</v>
      </c>
      <c r="O34" s="148"/>
      <c r="P34" s="148"/>
      <c r="Q34" s="148"/>
      <c r="R34" s="13">
        <f>$R$21</f>
        <v>1</v>
      </c>
      <c r="S34" s="416" t="s">
        <v>123</v>
      </c>
      <c r="T34" s="416"/>
      <c r="U34" s="416"/>
      <c r="V34" s="416"/>
      <c r="W34" s="416"/>
      <c r="X34" s="416"/>
      <c r="Y34" s="417"/>
      <c r="Z34" s="368"/>
      <c r="AA34" s="36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213</v>
      </c>
      <c r="D35" s="331"/>
      <c r="E35" s="331"/>
      <c r="F35" s="60" t="s">
        <v>211</v>
      </c>
      <c r="G35" s="352"/>
      <c r="H35" s="36" t="s">
        <v>14</v>
      </c>
      <c r="I35" s="200"/>
      <c r="J35" s="335"/>
      <c r="K35" s="336"/>
      <c r="L35" s="347" t="s">
        <v>232</v>
      </c>
      <c r="M35" s="266" t="s">
        <v>224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47" t="s">
        <v>232</v>
      </c>
      <c r="AA35" s="266" t="s">
        <v>224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47" t="s">
        <v>232</v>
      </c>
      <c r="AO35" s="266" t="s">
        <v>224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47" t="s">
        <v>232</v>
      </c>
      <c r="BC35" s="266" t="s">
        <v>224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26"/>
      <c r="D36" s="427"/>
      <c r="E36" s="428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23"/>
      <c r="D37" s="424"/>
      <c r="E37" s="425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23"/>
      <c r="D38" s="424"/>
      <c r="E38" s="425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23"/>
      <c r="D39" s="424"/>
      <c r="E39" s="425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0"/>
      <c r="D40" s="421"/>
      <c r="E40" s="422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215</v>
      </c>
      <c r="D42" s="148"/>
      <c r="E42" s="148"/>
      <c r="F42" s="148"/>
      <c r="G42" s="148"/>
      <c r="H42" s="148"/>
      <c r="I42" s="148"/>
      <c r="J42" s="148"/>
      <c r="K42" s="369"/>
      <c r="L42" s="418" t="s">
        <v>218</v>
      </c>
      <c r="M42" s="419"/>
      <c r="N42" s="13" t="s">
        <v>37</v>
      </c>
      <c r="O42" s="148"/>
      <c r="P42" s="148"/>
      <c r="Q42" s="148"/>
      <c r="R42" s="13">
        <f>$R$21</f>
        <v>1</v>
      </c>
      <c r="S42" s="416" t="s">
        <v>123</v>
      </c>
      <c r="T42" s="416"/>
      <c r="U42" s="416"/>
      <c r="V42" s="416"/>
      <c r="W42" s="416"/>
      <c r="X42" s="416"/>
      <c r="Y42" s="417"/>
      <c r="Z42" s="368"/>
      <c r="AA42" s="36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213</v>
      </c>
      <c r="D43" s="331"/>
      <c r="E43" s="346"/>
      <c r="F43" s="36" t="s">
        <v>216</v>
      </c>
      <c r="G43" s="352"/>
      <c r="H43" s="36" t="s">
        <v>14</v>
      </c>
      <c r="I43" s="200"/>
      <c r="J43" s="335"/>
      <c r="K43" s="336"/>
      <c r="L43" s="35" t="s">
        <v>232</v>
      </c>
      <c r="M43" s="389" t="s">
        <v>224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47" t="s">
        <v>232</v>
      </c>
      <c r="AA43" s="266" t="s">
        <v>224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47" t="s">
        <v>232</v>
      </c>
      <c r="AO43" s="266" t="s">
        <v>224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47" t="s">
        <v>232</v>
      </c>
      <c r="BC43" s="266" t="s">
        <v>224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29"/>
      <c r="D44" s="430"/>
      <c r="E44" s="431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23"/>
      <c r="D45" s="424"/>
      <c r="E45" s="425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23"/>
      <c r="D46" s="424"/>
      <c r="E46" s="425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23"/>
      <c r="D47" s="424"/>
      <c r="E47" s="425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0"/>
      <c r="D48" s="421"/>
      <c r="E48" s="422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217</v>
      </c>
      <c r="D50" s="369"/>
      <c r="E50" s="369"/>
      <c r="F50" s="369"/>
      <c r="G50" s="148"/>
      <c r="H50" s="148"/>
      <c r="I50" s="148"/>
      <c r="J50" s="148"/>
      <c r="K50" s="369"/>
      <c r="L50" s="418" t="s">
        <v>218</v>
      </c>
      <c r="M50" s="419"/>
      <c r="N50" s="13" t="s">
        <v>37</v>
      </c>
      <c r="O50" s="148"/>
      <c r="P50" s="148"/>
      <c r="Q50" s="148"/>
      <c r="R50" s="13">
        <f>$R$21</f>
        <v>1</v>
      </c>
      <c r="S50" s="416" t="s">
        <v>123</v>
      </c>
      <c r="T50" s="416"/>
      <c r="U50" s="416"/>
      <c r="V50" s="416"/>
      <c r="W50" s="416"/>
      <c r="X50" s="416"/>
      <c r="Y50" s="417"/>
      <c r="Z50" s="368"/>
      <c r="AA50" s="36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219</v>
      </c>
      <c r="D51" s="331"/>
      <c r="E51" s="346"/>
      <c r="F51" s="36" t="s">
        <v>211</v>
      </c>
      <c r="G51" s="352"/>
      <c r="H51" s="36" t="s">
        <v>14</v>
      </c>
      <c r="I51" s="200"/>
      <c r="J51" s="335"/>
      <c r="K51" s="336"/>
      <c r="L51" s="35" t="s">
        <v>232</v>
      </c>
      <c r="M51" s="389" t="s">
        <v>224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47" t="s">
        <v>232</v>
      </c>
      <c r="AA51" s="266" t="s">
        <v>224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47" t="s">
        <v>232</v>
      </c>
      <c r="AO51" s="266" t="s">
        <v>224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47" t="s">
        <v>232</v>
      </c>
      <c r="BC51" s="266" t="s">
        <v>224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29"/>
      <c r="D52" s="430"/>
      <c r="E52" s="431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23"/>
      <c r="D53" s="424"/>
      <c r="E53" s="425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23"/>
      <c r="D54" s="424"/>
      <c r="E54" s="425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23"/>
      <c r="D55" s="424"/>
      <c r="E55" s="425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0"/>
      <c r="D56" s="421"/>
      <c r="E56" s="422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sheet="1"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Wegdekreiniging en calamiteitenbestrijding</v>
      </c>
      <c r="E1" s="432"/>
      <c r="F1" s="432"/>
      <c r="K1" s="181" t="s">
        <v>62</v>
      </c>
      <c r="L1" s="105" t="s">
        <v>71</v>
      </c>
      <c r="M1" s="182" t="s">
        <v>57</v>
      </c>
      <c r="O1" s="36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32"/>
      <c r="F2" s="432"/>
      <c r="G2" s="10"/>
      <c r="J2" s="1"/>
      <c r="K2" s="183"/>
      <c r="L2" s="183" t="s">
        <v>64</v>
      </c>
      <c r="M2" s="184">
        <v>0</v>
      </c>
      <c r="N2" s="4"/>
      <c r="O2" s="363" t="s">
        <v>225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226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227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228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229</v>
      </c>
      <c r="P6" s="191">
        <v>138</v>
      </c>
    </row>
    <row r="7" spans="1:16" s="3" customFormat="1" ht="15" customHeight="1" thickBot="1">
      <c r="C7" s="433" t="s">
        <v>59</v>
      </c>
      <c r="D7" s="433"/>
      <c r="K7" s="188"/>
      <c r="L7" s="188"/>
      <c r="M7" s="188"/>
      <c r="N7" s="4"/>
      <c r="O7" s="190" t="s">
        <v>230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231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211</v>
      </c>
      <c r="G9" s="35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211</v>
      </c>
      <c r="G22" s="35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29</v>
      </c>
      <c r="D35" s="348"/>
      <c r="E35" s="348"/>
      <c r="F35" s="36" t="s">
        <v>211</v>
      </c>
      <c r="G35" s="35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40" t="str">
        <f>IF('logboek opdrachtnemer'!C36="","",'logboek opdrachtnemer'!C36)</f>
        <v/>
      </c>
      <c r="D36" s="441"/>
      <c r="E36" s="442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7" t="str">
        <f>IF('logboek opdrachtnemer'!C37="","",'logboek opdrachtnemer'!C37)</f>
        <v/>
      </c>
      <c r="D37" s="438"/>
      <c r="E37" s="439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7" t="str">
        <f>IF('logboek opdrachtnemer'!C38="","",'logboek opdrachtnemer'!C38)</f>
        <v/>
      </c>
      <c r="D38" s="438"/>
      <c r="E38" s="439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7" t="str">
        <f>IF('logboek opdrachtnemer'!C39="","",'logboek opdrachtnemer'!C39)</f>
        <v/>
      </c>
      <c r="D39" s="438"/>
      <c r="E39" s="439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4" t="str">
        <f>IF('logboek opdrachtnemer'!C40="","",'logboek opdrachtnemer'!C40)</f>
        <v/>
      </c>
      <c r="D40" s="435"/>
      <c r="E40" s="436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29</v>
      </c>
      <c r="D43" s="348"/>
      <c r="E43" s="348"/>
      <c r="F43" s="361" t="s">
        <v>221</v>
      </c>
      <c r="G43" s="357" t="s">
        <v>60</v>
      </c>
      <c r="H43" s="36" t="s">
        <v>61</v>
      </c>
      <c r="I43" s="266" t="s">
        <v>222</v>
      </c>
      <c r="N43"/>
      <c r="O43"/>
    </row>
    <row r="44" spans="1:15" ht="15" hidden="1" customHeight="1">
      <c r="A44" s="65"/>
      <c r="B44" s="3">
        <v>1</v>
      </c>
      <c r="C44" s="440" t="str">
        <f>IF('logboek opdrachtnemer'!C44="","",'logboek opdrachtnemer'!C44)</f>
        <v/>
      </c>
      <c r="D44" s="441"/>
      <c r="E44" s="442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7" t="str">
        <f>IF('logboek opdrachtnemer'!C45="","",'logboek opdrachtnemer'!C45)</f>
        <v/>
      </c>
      <c r="D45" s="438"/>
      <c r="E45" s="439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7" t="str">
        <f>IF('logboek opdrachtnemer'!C46="","",'logboek opdrachtnemer'!C46)</f>
        <v/>
      </c>
      <c r="D46" s="438"/>
      <c r="E46" s="439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7" t="str">
        <f>IF('logboek opdrachtnemer'!C47="","",'logboek opdrachtnemer'!C47)</f>
        <v/>
      </c>
      <c r="D47" s="438"/>
      <c r="E47" s="439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4" t="str">
        <f>IF('logboek opdrachtnemer'!C48="","",'logboek opdrachtnemer'!C48)</f>
        <v/>
      </c>
      <c r="D48" s="435"/>
      <c r="E48" s="436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29</v>
      </c>
      <c r="D51" s="348"/>
      <c r="E51" s="348"/>
      <c r="F51" s="361" t="s">
        <v>211</v>
      </c>
      <c r="G51" s="357" t="s">
        <v>60</v>
      </c>
      <c r="H51" s="36" t="s">
        <v>61</v>
      </c>
      <c r="I51" s="266" t="s">
        <v>222</v>
      </c>
      <c r="N51"/>
      <c r="O51"/>
    </row>
    <row r="52" spans="1:15" ht="15" hidden="1" customHeight="1">
      <c r="A52" s="65"/>
      <c r="B52" s="3">
        <v>1</v>
      </c>
      <c r="C52" s="440" t="str">
        <f>IF('logboek opdrachtnemer'!C52="","",'logboek opdrachtnemer'!C52)</f>
        <v/>
      </c>
      <c r="D52" s="441"/>
      <c r="E52" s="442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7" t="str">
        <f>IF('logboek opdrachtnemer'!C53="","",'logboek opdrachtnemer'!C53)</f>
        <v/>
      </c>
      <c r="D53" s="438"/>
      <c r="E53" s="439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7" t="str">
        <f>IF('logboek opdrachtnemer'!C54="","",'logboek opdrachtnemer'!C54)</f>
        <v/>
      </c>
      <c r="D54" s="438"/>
      <c r="E54" s="439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7" t="str">
        <f>IF('logboek opdrachtnemer'!C55="","",'logboek opdrachtnemer'!C55)</f>
        <v/>
      </c>
      <c r="D55" s="438"/>
      <c r="E55" s="439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4" t="str">
        <f>IF('logboek opdrachtnemer'!C56="","",'logboek opdrachtnemer'!C56)</f>
        <v/>
      </c>
      <c r="D56" s="435"/>
      <c r="E56" s="436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Wegdekreiniging en calamiteitenbestrijding</v>
      </c>
      <c r="D1" s="302"/>
      <c r="E1" s="303"/>
      <c r="G1" s="303"/>
      <c r="I1" s="303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125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126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126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C24" sqref="C24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129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167</v>
      </c>
      <c r="D5" s="263" t="s">
        <v>44</v>
      </c>
      <c r="E5" s="263" t="s">
        <v>44</v>
      </c>
    </row>
    <row r="6" spans="1:7" ht="21.75" customHeight="1">
      <c r="C6" t="s">
        <v>130</v>
      </c>
      <c r="D6" s="263" t="s">
        <v>44</v>
      </c>
      <c r="E6" s="263" t="s">
        <v>44</v>
      </c>
    </row>
    <row r="7" spans="1:7" ht="21.75" customHeight="1">
      <c r="C7" t="s">
        <v>131</v>
      </c>
      <c r="D7" s="263" t="s">
        <v>44</v>
      </c>
      <c r="E7" s="263" t="s">
        <v>44</v>
      </c>
    </row>
    <row r="8" spans="1:7" ht="21.75" customHeight="1">
      <c r="C8" t="s">
        <v>132</v>
      </c>
      <c r="D8" s="263" t="s">
        <v>44</v>
      </c>
      <c r="E8" s="263" t="s">
        <v>44</v>
      </c>
      <c r="F8" s="263"/>
    </row>
    <row r="9" spans="1:7" ht="21.75" customHeight="1">
      <c r="C9" t="s">
        <v>133</v>
      </c>
      <c r="D9" s="263" t="s">
        <v>44</v>
      </c>
      <c r="E9" s="263" t="s">
        <v>44</v>
      </c>
      <c r="F9" s="263"/>
    </row>
    <row r="10" spans="1:7" ht="21.75" customHeight="1">
      <c r="C10" t="s">
        <v>134</v>
      </c>
      <c r="D10" s="263" t="s">
        <v>44</v>
      </c>
      <c r="E10" s="263" t="s">
        <v>44</v>
      </c>
      <c r="F10" s="263"/>
    </row>
    <row r="11" spans="1:7" ht="21.75" customHeight="1">
      <c r="C11" t="s">
        <v>135</v>
      </c>
      <c r="D11" s="263" t="s">
        <v>44</v>
      </c>
      <c r="E11" s="263" t="s">
        <v>44</v>
      </c>
      <c r="F11" s="263"/>
    </row>
    <row r="12" spans="1:7" ht="21.75" customHeight="1">
      <c r="C12" t="s">
        <v>136</v>
      </c>
      <c r="D12" s="263" t="s">
        <v>44</v>
      </c>
      <c r="E12" s="263" t="s">
        <v>44</v>
      </c>
      <c r="F12" s="263"/>
    </row>
    <row r="13" spans="1:7" ht="21.75" customHeight="1">
      <c r="C13" t="s">
        <v>137</v>
      </c>
      <c r="D13" s="263" t="s">
        <v>44</v>
      </c>
      <c r="E13" s="263" t="s">
        <v>44</v>
      </c>
      <c r="F13" s="263"/>
    </row>
    <row r="14" spans="1:7" ht="21.75" customHeight="1">
      <c r="C14" t="s">
        <v>138</v>
      </c>
      <c r="D14" s="263" t="s">
        <v>44</v>
      </c>
      <c r="E14" s="263" t="s">
        <v>44</v>
      </c>
      <c r="F14" s="263"/>
    </row>
    <row r="15" spans="1:7" ht="21.75" customHeight="1">
      <c r="C15" t="s">
        <v>139</v>
      </c>
      <c r="D15" s="263" t="s">
        <v>44</v>
      </c>
      <c r="E15" s="263" t="s">
        <v>44</v>
      </c>
      <c r="F15" s="263"/>
    </row>
    <row r="16" spans="1:7" ht="21.75" customHeight="1">
      <c r="C16" t="s">
        <v>140</v>
      </c>
      <c r="D16" s="263" t="s">
        <v>44</v>
      </c>
      <c r="E16" s="263" t="s">
        <v>44</v>
      </c>
      <c r="F16" s="263"/>
    </row>
    <row r="17" spans="3:6" ht="21.75" customHeight="1">
      <c r="C17" t="s">
        <v>141</v>
      </c>
      <c r="D17" s="263" t="s">
        <v>44</v>
      </c>
      <c r="E17" s="263" t="s">
        <v>44</v>
      </c>
      <c r="F17" s="263"/>
    </row>
    <row r="18" spans="3:6" ht="21.75" customHeight="1">
      <c r="C18" t="s">
        <v>142</v>
      </c>
      <c r="D18" s="263" t="s">
        <v>44</v>
      </c>
      <c r="E18" s="263" t="s">
        <v>44</v>
      </c>
      <c r="F18" s="263"/>
    </row>
    <row r="19" spans="3:6" ht="21.75" customHeight="1">
      <c r="C19" t="s">
        <v>143</v>
      </c>
      <c r="D19" s="263" t="s">
        <v>44</v>
      </c>
      <c r="E19" s="263" t="s">
        <v>44</v>
      </c>
      <c r="F19" s="263"/>
    </row>
    <row r="20" spans="3:6" ht="21.75" customHeight="1">
      <c r="C20" t="s">
        <v>168</v>
      </c>
      <c r="D20" s="263" t="s">
        <v>44</v>
      </c>
      <c r="E20" s="263" t="s">
        <v>44</v>
      </c>
      <c r="F20" s="263"/>
    </row>
    <row r="21" spans="3:6" ht="21.75" customHeight="1">
      <c r="C21" t="s">
        <v>144</v>
      </c>
      <c r="D21" s="263" t="s">
        <v>44</v>
      </c>
      <c r="E21" s="263" t="s">
        <v>45</v>
      </c>
      <c r="F21" s="263"/>
    </row>
    <row r="22" spans="3:6" ht="21.75" customHeight="1">
      <c r="C22" t="s">
        <v>145</v>
      </c>
      <c r="D22" s="263" t="s">
        <v>44</v>
      </c>
      <c r="E22" s="263" t="s">
        <v>44</v>
      </c>
      <c r="F22" s="263"/>
    </row>
    <row r="23" spans="3:6" ht="21.75" customHeight="1">
      <c r="C23" t="s">
        <v>170</v>
      </c>
      <c r="D23" s="263" t="s">
        <v>44</v>
      </c>
      <c r="E23" s="263" t="s">
        <v>44</v>
      </c>
      <c r="F23" s="263"/>
    </row>
    <row r="24" spans="3:6" ht="21.75" customHeight="1">
      <c r="C24" t="s">
        <v>146</v>
      </c>
      <c r="D24" s="263" t="s">
        <v>44</v>
      </c>
      <c r="E24" s="263" t="s">
        <v>44</v>
      </c>
      <c r="F24" s="263"/>
    </row>
    <row r="25" spans="3:6" ht="21.75" customHeight="1">
      <c r="C25" t="s">
        <v>147</v>
      </c>
      <c r="D25" s="263" t="s">
        <v>44</v>
      </c>
      <c r="E25" s="263" t="s">
        <v>44</v>
      </c>
      <c r="F25" s="263"/>
    </row>
    <row r="26" spans="3:6" ht="21.75" customHeight="1">
      <c r="C26" t="s">
        <v>169</v>
      </c>
      <c r="D26" s="263" t="s">
        <v>44</v>
      </c>
      <c r="E26" s="263" t="s">
        <v>44</v>
      </c>
      <c r="F26" s="263"/>
    </row>
    <row r="27" spans="3:6" ht="21.75" customHeight="1">
      <c r="C27" t="s">
        <v>148</v>
      </c>
      <c r="D27" s="263" t="s">
        <v>44</v>
      </c>
      <c r="E27" s="263" t="s">
        <v>44</v>
      </c>
      <c r="F27" s="263"/>
    </row>
    <row r="28" spans="3:6" ht="21.75" customHeight="1">
      <c r="C28" t="s">
        <v>149</v>
      </c>
      <c r="D28" s="263" t="s">
        <v>44</v>
      </c>
      <c r="E28" s="263" t="s">
        <v>44</v>
      </c>
      <c r="F28" s="263"/>
    </row>
    <row r="29" spans="3:6" ht="21.75" customHeight="1">
      <c r="C29" t="s">
        <v>150</v>
      </c>
      <c r="D29" s="263" t="s">
        <v>44</v>
      </c>
      <c r="E29" s="263" t="s">
        <v>44</v>
      </c>
      <c r="F29" s="263"/>
    </row>
    <row r="30" spans="3:6" ht="21.75" customHeight="1">
      <c r="C30" t="s">
        <v>171</v>
      </c>
      <c r="D30" s="263" t="s">
        <v>44</v>
      </c>
      <c r="E30" s="263" t="s">
        <v>45</v>
      </c>
      <c r="F30" s="263"/>
    </row>
    <row r="31" spans="3:6" ht="21.75" customHeight="1">
      <c r="C31" t="s">
        <v>151</v>
      </c>
      <c r="D31" s="263" t="s">
        <v>44</v>
      </c>
      <c r="E31" s="263" t="s">
        <v>44</v>
      </c>
      <c r="F31" s="263"/>
    </row>
    <row r="32" spans="3:6" ht="21.75" customHeight="1">
      <c r="C32" t="s">
        <v>152</v>
      </c>
      <c r="D32" s="263" t="s">
        <v>44</v>
      </c>
      <c r="E32" s="263" t="s">
        <v>44</v>
      </c>
      <c r="F32" s="263"/>
    </row>
    <row r="33" spans="3:6" ht="21.75" customHeight="1">
      <c r="C33" t="s">
        <v>153</v>
      </c>
      <c r="D33" s="263" t="s">
        <v>44</v>
      </c>
      <c r="E33" s="263" t="s">
        <v>44</v>
      </c>
      <c r="F33" s="263"/>
    </row>
    <row r="34" spans="3:6" ht="21.75" customHeight="1">
      <c r="C34" t="s">
        <v>154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155</v>
      </c>
      <c r="D36" s="263" t="s">
        <v>44</v>
      </c>
      <c r="E36" s="263" t="s">
        <v>44</v>
      </c>
      <c r="F36" s="263"/>
    </row>
    <row r="37" spans="3:6" ht="21.75" customHeight="1">
      <c r="C37" t="s">
        <v>156</v>
      </c>
      <c r="D37" s="263" t="s">
        <v>44</v>
      </c>
      <c r="E37" s="263" t="s">
        <v>44</v>
      </c>
      <c r="F37" s="263"/>
    </row>
    <row r="38" spans="3:6" ht="21.75" customHeight="1">
      <c r="C38" t="s">
        <v>157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158</v>
      </c>
      <c r="D40" s="263" t="s">
        <v>44</v>
      </c>
      <c r="E40" s="263" t="s">
        <v>44</v>
      </c>
      <c r="F40" s="263"/>
    </row>
    <row r="41" spans="3:6" ht="21.75" customHeight="1">
      <c r="C41" t="s">
        <v>159</v>
      </c>
      <c r="D41" s="263" t="s">
        <v>44</v>
      </c>
      <c r="E41" s="263" t="s">
        <v>44</v>
      </c>
      <c r="F41" s="263"/>
    </row>
    <row r="42" spans="3:6" ht="21.75" customHeight="1">
      <c r="C42" t="s">
        <v>160</v>
      </c>
      <c r="D42" s="263" t="s">
        <v>44</v>
      </c>
      <c r="E42" s="263" t="s">
        <v>44</v>
      </c>
      <c r="F42" s="263"/>
    </row>
    <row r="43" spans="3:6" ht="21.75" customHeight="1">
      <c r="C43" t="s">
        <v>161</v>
      </c>
      <c r="D43" s="263" t="s">
        <v>44</v>
      </c>
      <c r="E43" s="263" t="s">
        <v>44</v>
      </c>
      <c r="F43" s="263"/>
    </row>
    <row r="44" spans="3:6" ht="21.75" customHeight="1">
      <c r="C44" t="s">
        <v>162</v>
      </c>
      <c r="D44" s="263" t="s">
        <v>44</v>
      </c>
      <c r="E44" s="263" t="s">
        <v>44</v>
      </c>
      <c r="F44" s="263"/>
    </row>
    <row r="45" spans="3:6" ht="21.75" customHeight="1">
      <c r="C45" t="s">
        <v>163</v>
      </c>
      <c r="D45" s="263" t="s">
        <v>44</v>
      </c>
      <c r="E45" s="263" t="s">
        <v>44</v>
      </c>
      <c r="F45" s="263"/>
    </row>
    <row r="46" spans="3:6" ht="21.75" customHeight="1">
      <c r="C46" t="s">
        <v>164</v>
      </c>
      <c r="D46" s="263" t="s">
        <v>44</v>
      </c>
      <c r="E46" s="263" t="s">
        <v>44</v>
      </c>
      <c r="F46" s="263"/>
    </row>
    <row r="47" spans="3:6" ht="21.75" customHeight="1">
      <c r="C47" t="s">
        <v>165</v>
      </c>
      <c r="D47" s="263" t="s">
        <v>44</v>
      </c>
      <c r="E47" s="263" t="s">
        <v>44</v>
      </c>
      <c r="F47" s="263"/>
    </row>
    <row r="48" spans="3:6" ht="21.75" customHeight="1">
      <c r="C48" t="s">
        <v>166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173</v>
      </c>
      <c r="D50" s="263" t="s">
        <v>44</v>
      </c>
      <c r="E50" s="263" t="s">
        <v>45</v>
      </c>
      <c r="F50" s="263"/>
    </row>
    <row r="51" spans="1:6" ht="21.75" customHeight="1">
      <c r="C51" t="s">
        <v>175</v>
      </c>
      <c r="D51" s="263" t="s">
        <v>44</v>
      </c>
      <c r="E51" s="263" t="s">
        <v>44</v>
      </c>
      <c r="F51" s="263"/>
    </row>
    <row r="52" spans="1:6" ht="21.75" customHeight="1">
      <c r="C52" t="s">
        <v>176</v>
      </c>
      <c r="D52" s="263" t="s">
        <v>44</v>
      </c>
      <c r="E52" s="263" t="s">
        <v>45</v>
      </c>
      <c r="F52" s="263"/>
    </row>
    <row r="53" spans="1:6" ht="21.75" customHeight="1">
      <c r="C53" t="s">
        <v>178</v>
      </c>
      <c r="D53" s="263" t="s">
        <v>44</v>
      </c>
      <c r="E53" s="263" t="s">
        <v>45</v>
      </c>
      <c r="F53" s="263"/>
    </row>
    <row r="54" spans="1:6" ht="21.75" customHeight="1">
      <c r="C54" t="s">
        <v>179</v>
      </c>
      <c r="D54" s="263" t="s">
        <v>44</v>
      </c>
      <c r="E54" s="263" t="s">
        <v>45</v>
      </c>
      <c r="F54" s="263"/>
    </row>
    <row r="55" spans="1:6" ht="21.75" customHeight="1">
      <c r="C55" t="s">
        <v>180</v>
      </c>
      <c r="D55" s="263" t="s">
        <v>44</v>
      </c>
      <c r="E55" s="263" t="s">
        <v>45</v>
      </c>
      <c r="F55" s="263"/>
    </row>
    <row r="56" spans="1:6" ht="21.75" customHeight="1">
      <c r="C56" t="s">
        <v>182</v>
      </c>
      <c r="D56" s="263" t="s">
        <v>44</v>
      </c>
      <c r="E56" s="265" t="s">
        <v>47</v>
      </c>
      <c r="F56" s="265"/>
    </row>
    <row r="57" spans="1:6" ht="21.75" customHeight="1">
      <c r="B57" s="264" t="s">
        <v>220</v>
      </c>
      <c r="C57"/>
      <c r="D57" s="263"/>
      <c r="E57" s="263"/>
      <c r="F57" s="263"/>
    </row>
    <row r="58" spans="1:6" ht="21.75" customHeight="1">
      <c r="C58" t="s">
        <v>172</v>
      </c>
      <c r="D58" s="263"/>
      <c r="E58" s="263"/>
      <c r="F58" s="263"/>
    </row>
    <row r="59" spans="1:6" ht="21.75" customHeight="1">
      <c r="C59" t="s">
        <v>174</v>
      </c>
      <c r="D59" s="263"/>
      <c r="E59" s="263"/>
      <c r="F59" s="263"/>
    </row>
    <row r="60" spans="1:6" ht="21.75" customHeight="1">
      <c r="C60" t="s">
        <v>177</v>
      </c>
      <c r="D60" s="263"/>
      <c r="E60" s="263"/>
      <c r="F60" s="263"/>
    </row>
    <row r="61" spans="1:6" ht="21.75" customHeight="1">
      <c r="C61" t="s">
        <v>181</v>
      </c>
      <c r="D61" s="263"/>
      <c r="E61" s="263"/>
      <c r="F61" s="263"/>
    </row>
    <row r="62" spans="1:6" ht="21.75" customHeight="1">
      <c r="C62" t="s">
        <v>183</v>
      </c>
      <c r="D62" s="263"/>
      <c r="E62" s="263"/>
      <c r="F62" s="263"/>
    </row>
    <row r="63" spans="1:6" ht="21.75" customHeight="1">
      <c r="A63" s="260" t="s">
        <v>52</v>
      </c>
      <c r="B63" s="261" t="s">
        <v>196</v>
      </c>
      <c r="C63" s="262"/>
      <c r="D63" s="263"/>
      <c r="E63" s="263"/>
      <c r="F63" s="263"/>
    </row>
    <row r="64" spans="1:6" ht="21.75" customHeight="1">
      <c r="C64" t="s">
        <v>184</v>
      </c>
      <c r="D64" s="263" t="s">
        <v>44</v>
      </c>
      <c r="E64" s="263" t="s">
        <v>44</v>
      </c>
      <c r="F64" s="263"/>
    </row>
    <row r="65" spans="1:6" ht="21.75" customHeight="1">
      <c r="C65" t="s">
        <v>185</v>
      </c>
      <c r="D65" s="263" t="s">
        <v>44</v>
      </c>
      <c r="E65" s="263" t="s">
        <v>44</v>
      </c>
      <c r="F65" s="263"/>
    </row>
    <row r="66" spans="1:6" ht="21.75" customHeight="1">
      <c r="C66" t="s">
        <v>186</v>
      </c>
      <c r="D66" s="263" t="s">
        <v>44</v>
      </c>
      <c r="E66" s="263" t="s">
        <v>44</v>
      </c>
      <c r="F66" s="263"/>
    </row>
    <row r="67" spans="1:6" ht="21.75" customHeight="1">
      <c r="C67" t="s">
        <v>187</v>
      </c>
      <c r="D67" s="263" t="s">
        <v>44</v>
      </c>
      <c r="E67" s="263" t="s">
        <v>44</v>
      </c>
      <c r="F67" s="263"/>
    </row>
    <row r="68" spans="1:6" ht="21.75" customHeight="1">
      <c r="C68" t="s">
        <v>188</v>
      </c>
      <c r="D68" s="263" t="s">
        <v>44</v>
      </c>
      <c r="E68" s="263" t="s">
        <v>44</v>
      </c>
      <c r="F68" s="263"/>
    </row>
    <row r="69" spans="1:6" ht="21.75" customHeight="1">
      <c r="C69" t="s">
        <v>189</v>
      </c>
      <c r="D69" s="263" t="s">
        <v>44</v>
      </c>
      <c r="E69" s="263" t="s">
        <v>44</v>
      </c>
      <c r="F69" s="263"/>
    </row>
    <row r="70" spans="1:6" ht="21.75" customHeight="1">
      <c r="C70" t="s">
        <v>190</v>
      </c>
      <c r="D70" s="263" t="s">
        <v>44</v>
      </c>
      <c r="E70" s="263" t="s">
        <v>44</v>
      </c>
      <c r="F70" s="263"/>
    </row>
    <row r="71" spans="1:6" ht="21.75" customHeight="1">
      <c r="C71" t="s">
        <v>191</v>
      </c>
      <c r="D71" s="263" t="s">
        <v>44</v>
      </c>
      <c r="E71" s="263" t="s">
        <v>44</v>
      </c>
      <c r="F71" s="263"/>
    </row>
    <row r="72" spans="1:6" ht="21.75" customHeight="1">
      <c r="C72" t="s">
        <v>192</v>
      </c>
      <c r="D72" s="263" t="s">
        <v>44</v>
      </c>
      <c r="E72" s="263" t="s">
        <v>44</v>
      </c>
      <c r="F72" s="263"/>
    </row>
    <row r="73" spans="1:6" ht="21.75" customHeight="1">
      <c r="C73" t="s">
        <v>193</v>
      </c>
      <c r="D73" s="263" t="s">
        <v>44</v>
      </c>
      <c r="E73" s="263" t="s">
        <v>44</v>
      </c>
      <c r="F73" s="263"/>
    </row>
    <row r="74" spans="1:6" ht="21.75" customHeight="1">
      <c r="C74" t="s">
        <v>194</v>
      </c>
      <c r="D74" s="263" t="s">
        <v>44</v>
      </c>
      <c r="E74" s="263" t="s">
        <v>44</v>
      </c>
      <c r="F74" s="263"/>
    </row>
    <row r="75" spans="1:6" ht="21.75" customHeight="1">
      <c r="C75" t="s">
        <v>195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197</v>
      </c>
      <c r="D77" s="263" t="s">
        <v>44</v>
      </c>
      <c r="E77" s="263" t="s">
        <v>44</v>
      </c>
      <c r="F77" s="263"/>
    </row>
    <row r="78" spans="1:6" ht="21.75" customHeight="1">
      <c r="C78" t="s">
        <v>198</v>
      </c>
      <c r="D78" s="263" t="s">
        <v>44</v>
      </c>
      <c r="E78" s="263" t="s">
        <v>45</v>
      </c>
      <c r="F78" s="263"/>
    </row>
    <row r="79" spans="1:6" ht="21.75" customHeight="1">
      <c r="C79" t="s">
        <v>199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200</v>
      </c>
      <c r="D81" s="263" t="s">
        <v>44</v>
      </c>
      <c r="E81" s="263" t="s">
        <v>44</v>
      </c>
      <c r="F81" s="263"/>
    </row>
    <row r="82" spans="3:6" ht="21.75" customHeight="1">
      <c r="C82" t="s">
        <v>201</v>
      </c>
      <c r="D82" s="263" t="s">
        <v>44</v>
      </c>
      <c r="E82" s="263" t="s">
        <v>44</v>
      </c>
      <c r="F82" s="263"/>
    </row>
    <row r="83" spans="3:6" ht="21.75" customHeight="1">
      <c r="C83" t="s">
        <v>202</v>
      </c>
      <c r="D83" s="263"/>
      <c r="E83" s="263"/>
    </row>
    <row r="84" spans="3:6" ht="21.75" customHeight="1">
      <c r="C84" t="s">
        <v>203</v>
      </c>
      <c r="D84" s="263"/>
      <c r="E84" s="263"/>
    </row>
    <row r="85" spans="3:6" ht="21.75" customHeight="1">
      <c r="C85" t="s">
        <v>204</v>
      </c>
      <c r="D85" s="263"/>
      <c r="E85" s="263"/>
    </row>
    <row r="86" spans="3:6" ht="21.75" customHeight="1">
      <c r="C86" t="s">
        <v>205</v>
      </c>
      <c r="D86" s="263"/>
      <c r="E86" s="263"/>
    </row>
    <row r="87" spans="3:6" ht="21.75" customHeight="1">
      <c r="C87" t="s">
        <v>206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2025-10-27T08:39:36Z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