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8.226.2022 Restauratie Kwaakbrug/Restauratie Kwaakbrug/2. Gunningsfase/2. NVI/"/>
    </mc:Choice>
  </mc:AlternateContent>
  <xr:revisionPtr revIDLastSave="27" documentId="8_{B811188A-A06D-45B9-80A6-0E56A7B58752}" xr6:coauthVersionLast="47" xr6:coauthVersionMax="47" xr10:uidLastSave="{C9395E76-7308-437D-A827-DDC39A6030FC}"/>
  <bookViews>
    <workbookView xWindow="-108" yWindow="-108" windowWidth="30936" windowHeight="16776" xr2:uid="{00000000-000D-0000-FFFF-FFFF00000000}"/>
  </bookViews>
  <sheets>
    <sheet name="TOTALE KOST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31" i="1" l="1"/>
  <c r="E32" i="1"/>
  <c r="E30" i="1"/>
  <c r="H35" i="1" l="1"/>
  <c r="H34" i="1" s="1"/>
  <c r="F35" i="1"/>
  <c r="F27" i="1" s="1"/>
  <c r="H33" i="1" l="1"/>
  <c r="H32" i="1" s="1"/>
  <c r="H31" i="1" s="1"/>
  <c r="H30" i="1" s="1"/>
  <c r="G29" i="1"/>
  <c r="G30" i="1" s="1"/>
  <c r="G31" i="1" s="1"/>
  <c r="G32" i="1" s="1"/>
  <c r="G33" i="1" s="1"/>
  <c r="G34" i="1" s="1"/>
  <c r="C35" i="1"/>
</calcChain>
</file>

<file path=xl/sharedStrings.xml><?xml version="1.0" encoding="utf-8"?>
<sst xmlns="http://schemas.openxmlformats.org/spreadsheetml/2006/main" count="32" uniqueCount="31">
  <si>
    <t>Inschrijfbiljet</t>
  </si>
  <si>
    <t>Datum:</t>
  </si>
  <si>
    <t>Omschrijving</t>
  </si>
  <si>
    <t>Subtotaal</t>
  </si>
  <si>
    <t>Totaal</t>
  </si>
  <si>
    <t>Netto Bouwkosten</t>
  </si>
  <si>
    <t>Bouw</t>
  </si>
  <si>
    <t>Terrein en inrichting</t>
  </si>
  <si>
    <t>Opslag CAR-verzekering</t>
  </si>
  <si>
    <t>n.v.t.</t>
  </si>
  <si>
    <t>Netto bouwkosten incl CAR</t>
  </si>
  <si>
    <t>Staart- en bijkomende kosten</t>
  </si>
  <si>
    <t>Coördinatie</t>
  </si>
  <si>
    <t>Totaal staart- en bijkomende kosten</t>
  </si>
  <si>
    <t>Inschrijver verklaart de aangeleverde gegevens volledig en naar waarheid te hebben ingevuld,</t>
  </si>
  <si>
    <t>Aldus opgemaakt</t>
  </si>
  <si>
    <t>Gegevens</t>
  </si>
  <si>
    <t xml:space="preserve">Naam: </t>
  </si>
  <si>
    <t xml:space="preserve">Functie: </t>
  </si>
  <si>
    <t>Onderneming:</t>
  </si>
  <si>
    <t>Plaats:</t>
  </si>
  <si>
    <t>Handtekening:</t>
  </si>
  <si>
    <t>:</t>
  </si>
  <si>
    <t>Opslag uitvoeringskosten</t>
  </si>
  <si>
    <t>Opslag algemene kosten</t>
  </si>
  <si>
    <t>Opslag winst/risico</t>
  </si>
  <si>
    <t>Project: Restauratie Kwaakbrug</t>
  </si>
  <si>
    <t>Projectnr: A08.226.2022</t>
  </si>
  <si>
    <t>Taakstellend budget</t>
  </si>
  <si>
    <t xml:space="preserve">Vaste vergoeding bouwteamfase 
</t>
  </si>
  <si>
    <t>Inschrijver verklaart zich door ondertekening van dit inschrijfbiljet bereidt ten aanzien van het project zoals beschreven in de Gunningleidraad met bijbehorende bijlagen, alsmede de nota’s van inlichtingen, het werk aan te nemen voor de volgende Inschrijfsom, de omzetbelasting daarin niet begrepen;
Het totaal is gelijk aan het vastgestelde budget (all-in) als plafondbedrag en zijnde aanneemsom;
De inschrijfsom is vast voor de duur van het project. Daarbij zijn in de bedragen voor de opdracht alle kosten, coördinatie en opslagen inbegrepen zoals in overeenkomst bij Aanneemsom is opgenomen, zodat door Opdrachtnemer, naast de hieronder genoemde bedragen geen andere kosten bij Opdrachtgever in rekening mogen of kunnen worden gebracht;
Dat de Inschrijving niet onder voorwaarden en zonder enig voorbehoud is gedaan;
Zich door ondertekening van dit Inschrijvingsbiljet akkoord verklaard om voor de op dit Inschrijfbiljet opgenomen Inschrijfsom, alle werkzaamheden te zullen uitvoeren zoals bedoeld in de Overeenkomst;
Bedragen in Euro, excl btw;
De groen gearceerde vakken dienen te worden ingevuld door Inschrijver. Het wijzigen van de voorgeschreven tekst in het Inschrijfbiljet (anders dan het groen gearceerde) is niet toegestaan en kan leiden tot uitsluiting. 
Het geel gearceerde bedrag wordt voor het subgunningscriterium PRIJS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</si>
</sst>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0" fillId="0" borderId="0" xfId="0" applyProtection="1">
      <protection locked="0"/>
    </xf>
    <xf numFmtId="9" fontId="0" fillId="0" borderId="0" xfId="2" applyFont="1" applyProtection="1">
      <protection locked="0"/>
    </xf>
    <xf numFmtId="0" fontId="0" fillId="3" borderId="1" xfId="0" applyFill="1" applyBorder="1" applyAlignment="1" applyProtection="1">
      <alignment horizontal="left"/>
      <protection locked="0"/>
    </xf>
    <xf numFmtId="9" fontId="0" fillId="3" borderId="1" xfId="2" applyFont="1" applyFill="1" applyBorder="1" applyProtection="1">
      <protection locked="0"/>
    </xf>
    <xf numFmtId="0" fontId="0" fillId="0" borderId="6" xfId="0" applyBorder="1"/>
    <xf numFmtId="0" fontId="0" fillId="0" borderId="15" xfId="0" applyBorder="1"/>
    <xf numFmtId="0" fontId="2" fillId="0" borderId="8" xfId="0" applyFont="1" applyBorder="1"/>
    <xf numFmtId="0" fontId="0" fillId="0" borderId="9" xfId="0" applyBorder="1"/>
    <xf numFmtId="9" fontId="2" fillId="0" borderId="9" xfId="2" applyFont="1" applyBorder="1" applyProtection="1"/>
    <xf numFmtId="0" fontId="0" fillId="0" borderId="20" xfId="0" applyBorder="1"/>
    <xf numFmtId="44" fontId="2" fillId="2" borderId="2" xfId="1" applyFont="1" applyFill="1" applyBorder="1" applyProtection="1"/>
    <xf numFmtId="44" fontId="0" fillId="0" borderId="21" xfId="1" applyFont="1" applyBorder="1" applyProtection="1"/>
    <xf numFmtId="44" fontId="2" fillId="0" borderId="10" xfId="1" applyFont="1" applyBorder="1" applyProtection="1"/>
    <xf numFmtId="0" fontId="0" fillId="0" borderId="14" xfId="0" applyBorder="1"/>
    <xf numFmtId="0" fontId="0" fillId="0" borderId="16" xfId="0" applyBorder="1"/>
    <xf numFmtId="44" fontId="2" fillId="0" borderId="9" xfId="1" applyFont="1" applyBorder="1" applyProtection="1"/>
    <xf numFmtId="0" fontId="0" fillId="0" borderId="10" xfId="0" applyBorder="1"/>
    <xf numFmtId="0" fontId="0" fillId="0" borderId="1" xfId="0" applyBorder="1"/>
    <xf numFmtId="44" fontId="0" fillId="0" borderId="1" xfId="1" applyFont="1" applyBorder="1" applyProtection="1"/>
    <xf numFmtId="0" fontId="0" fillId="0" borderId="22" xfId="0" applyBorder="1"/>
    <xf numFmtId="44" fontId="0" fillId="0" borderId="7" xfId="1" applyFont="1" applyBorder="1" applyProtection="1"/>
    <xf numFmtId="9" fontId="0" fillId="0" borderId="1" xfId="2" applyFont="1" applyFill="1" applyBorder="1" applyProtection="1"/>
    <xf numFmtId="0" fontId="2" fillId="0" borderId="11" xfId="0" applyFont="1" applyBorder="1"/>
    <xf numFmtId="0" fontId="2" fillId="0" borderId="12" xfId="0" applyFont="1" applyBorder="1"/>
    <xf numFmtId="0" fontId="0" fillId="0" borderId="12" xfId="0" applyBorder="1"/>
    <xf numFmtId="0" fontId="0" fillId="0" borderId="13" xfId="0" applyBorder="1"/>
    <xf numFmtId="0" fontId="2" fillId="0" borderId="3" xfId="0" applyFont="1" applyBorder="1"/>
    <xf numFmtId="0" fontId="0" fillId="0" borderId="4" xfId="0" applyBorder="1"/>
    <xf numFmtId="0" fontId="0" fillId="0" borderId="5" xfId="0" applyBorder="1"/>
    <xf numFmtId="0" fontId="0" fillId="0" borderId="7" xfId="0" applyBorder="1"/>
    <xf numFmtId="0" fontId="2" fillId="0" borderId="9" xfId="0" applyFont="1" applyBorder="1"/>
    <xf numFmtId="0" fontId="0" fillId="0" borderId="17" xfId="0" applyBorder="1"/>
    <xf numFmtId="0" fontId="0" fillId="0" borderId="18" xfId="0" applyBorder="1"/>
    <xf numFmtId="0" fontId="0" fillId="0" borderId="19" xfId="0" applyBorder="1"/>
    <xf numFmtId="44" fontId="0" fillId="0" borderId="4" xfId="1" applyFont="1" applyBorder="1" applyProtection="1"/>
    <xf numFmtId="44" fontId="0" fillId="0" borderId="5" xfId="1" applyFont="1" applyBorder="1" applyProtection="1"/>
    <xf numFmtId="0" fontId="0" fillId="0" borderId="6" xfId="0" applyBorder="1" applyAlignment="1">
      <alignment horizontal="left" vertical="top" wrapText="1"/>
    </xf>
    <xf numFmtId="0" fontId="2" fillId="0" borderId="0" xfId="0" applyFont="1" applyAlignment="1" applyProtection="1">
      <alignment horizontal="left"/>
      <protection locked="0"/>
    </xf>
    <xf numFmtId="0" fontId="4" fillId="4" borderId="6" xfId="0" applyFont="1" applyFill="1" applyBorder="1" applyAlignment="1">
      <alignment horizontal="left"/>
    </xf>
    <xf numFmtId="0" fontId="4" fillId="4" borderId="1" xfId="0" applyFont="1" applyFill="1" applyBorder="1" applyAlignment="1">
      <alignment horizontal="left"/>
    </xf>
    <xf numFmtId="0" fontId="4" fillId="4" borderId="7" xfId="0" applyFont="1" applyFill="1" applyBorder="1" applyAlignment="1">
      <alignment horizontal="left"/>
    </xf>
    <xf numFmtId="0" fontId="4" fillId="4" borderId="8" xfId="0" applyFont="1" applyFill="1" applyBorder="1" applyAlignment="1">
      <alignment horizontal="left"/>
    </xf>
    <xf numFmtId="0" fontId="4" fillId="4" borderId="9" xfId="0" applyFont="1" applyFill="1" applyBorder="1" applyAlignment="1">
      <alignment horizontal="left"/>
    </xf>
    <xf numFmtId="0" fontId="4" fillId="4" borderId="10" xfId="0" applyFont="1" applyFill="1" applyBorder="1" applyAlignment="1">
      <alignment horizontal="left"/>
    </xf>
    <xf numFmtId="0" fontId="3" fillId="4" borderId="3" xfId="0" applyFont="1" applyFill="1" applyBorder="1" applyAlignment="1">
      <alignment horizontal="left"/>
    </xf>
    <xf numFmtId="0" fontId="3" fillId="4" borderId="4" xfId="0" applyFont="1" applyFill="1" applyBorder="1" applyAlignment="1">
      <alignment horizontal="left"/>
    </xf>
    <xf numFmtId="0" fontId="3" fillId="4" borderId="5" xfId="0" applyFont="1" applyFill="1" applyBorder="1" applyAlignment="1">
      <alignment horizontal="left"/>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tabSelected="1" topLeftCell="A6" zoomScale="130" zoomScaleNormal="130" workbookViewId="0">
      <selection activeCell="C31" sqref="C31"/>
    </sheetView>
  </sheetViews>
  <sheetFormatPr defaultColWidth="8.77734375" defaultRowHeight="14.4" x14ac:dyDescent="0.3"/>
  <cols>
    <col min="1" max="1" width="66.77734375" customWidth="1"/>
    <col min="2" max="2" width="13" customWidth="1"/>
    <col min="5" max="5" width="13.21875" customWidth="1"/>
    <col min="6" max="6" width="14.77734375" bestFit="1" customWidth="1"/>
    <col min="7" max="7" width="15.109375" customWidth="1"/>
    <col min="8" max="8" width="14.33203125" customWidth="1"/>
  </cols>
  <sheetData>
    <row r="1" spans="1:9" x14ac:dyDescent="0.3">
      <c r="A1" s="45" t="s">
        <v>0</v>
      </c>
      <c r="B1" s="46"/>
      <c r="C1" s="46"/>
      <c r="D1" s="47"/>
      <c r="I1" s="1"/>
    </row>
    <row r="2" spans="1:9" x14ac:dyDescent="0.3">
      <c r="A2" s="39" t="s">
        <v>26</v>
      </c>
      <c r="B2" s="40"/>
      <c r="C2" s="40"/>
      <c r="D2" s="41"/>
      <c r="I2" s="1"/>
    </row>
    <row r="3" spans="1:9" x14ac:dyDescent="0.3">
      <c r="A3" s="39" t="s">
        <v>27</v>
      </c>
      <c r="B3" s="40"/>
      <c r="C3" s="40"/>
      <c r="D3" s="41"/>
      <c r="I3" s="1"/>
    </row>
    <row r="4" spans="1:9" ht="15" thickBot="1" x14ac:dyDescent="0.35">
      <c r="A4" s="42" t="s">
        <v>1</v>
      </c>
      <c r="B4" s="43"/>
      <c r="C4" s="43"/>
      <c r="D4" s="44"/>
      <c r="I4" s="1"/>
    </row>
    <row r="5" spans="1:9" ht="15" thickBot="1" x14ac:dyDescent="0.35">
      <c r="I5" s="1"/>
    </row>
    <row r="6" spans="1:9" ht="224.25" customHeight="1" thickBot="1" x14ac:dyDescent="0.35">
      <c r="A6" s="48" t="s">
        <v>30</v>
      </c>
      <c r="B6" s="49"/>
      <c r="C6" s="49"/>
      <c r="D6" s="50"/>
      <c r="I6" s="1"/>
    </row>
    <row r="7" spans="1:9" x14ac:dyDescent="0.3">
      <c r="I7" s="1"/>
    </row>
    <row r="8" spans="1:9" hidden="1" x14ac:dyDescent="0.3">
      <c r="I8" s="1"/>
    </row>
    <row r="9" spans="1:9" hidden="1" x14ac:dyDescent="0.3">
      <c r="I9" s="1"/>
    </row>
    <row r="10" spans="1:9" hidden="1" x14ac:dyDescent="0.3">
      <c r="I10" s="1"/>
    </row>
    <row r="11" spans="1:9" hidden="1" x14ac:dyDescent="0.3">
      <c r="I11" s="1"/>
    </row>
    <row r="12" spans="1:9" hidden="1" x14ac:dyDescent="0.3">
      <c r="I12" s="1"/>
    </row>
    <row r="13" spans="1:9" hidden="1" x14ac:dyDescent="0.3">
      <c r="I13" s="1"/>
    </row>
    <row r="14" spans="1:9" hidden="1" x14ac:dyDescent="0.3">
      <c r="I14" s="1"/>
    </row>
    <row r="15" spans="1:9" hidden="1" x14ac:dyDescent="0.3">
      <c r="I15" s="1"/>
    </row>
    <row r="16" spans="1:9" hidden="1" x14ac:dyDescent="0.3">
      <c r="I16" s="1"/>
    </row>
    <row r="17" spans="1:9" hidden="1" x14ac:dyDescent="0.3">
      <c r="I17" s="1"/>
    </row>
    <row r="18" spans="1:9" hidden="1" x14ac:dyDescent="0.3">
      <c r="I18" s="1"/>
    </row>
    <row r="19" spans="1:9" hidden="1" x14ac:dyDescent="0.3">
      <c r="I19" s="1"/>
    </row>
    <row r="20" spans="1:9" x14ac:dyDescent="0.3">
      <c r="I20" s="1"/>
    </row>
    <row r="21" spans="1:9" ht="15" thickBot="1" x14ac:dyDescent="0.35">
      <c r="I21" s="1"/>
    </row>
    <row r="22" spans="1:9" ht="15" thickBot="1" x14ac:dyDescent="0.35">
      <c r="A22" s="23" t="s">
        <v>2</v>
      </c>
      <c r="B22" s="24"/>
      <c r="C22" s="24"/>
      <c r="D22" s="24"/>
      <c r="E22" s="24" t="s">
        <v>3</v>
      </c>
      <c r="F22" s="24" t="s">
        <v>4</v>
      </c>
      <c r="G22" s="25"/>
      <c r="H22" s="26"/>
      <c r="I22" s="1"/>
    </row>
    <row r="23" spans="1:9" x14ac:dyDescent="0.3">
      <c r="A23" s="27" t="s">
        <v>5</v>
      </c>
      <c r="B23" s="28"/>
      <c r="C23" s="28"/>
      <c r="D23" s="28"/>
      <c r="E23" s="28"/>
      <c r="F23" s="28"/>
      <c r="G23" s="28"/>
      <c r="H23" s="29"/>
      <c r="I23" s="1"/>
    </row>
    <row r="24" spans="1:9" x14ac:dyDescent="0.3">
      <c r="A24" s="5" t="s">
        <v>6</v>
      </c>
      <c r="B24" s="18"/>
      <c r="C24" s="18"/>
      <c r="D24" s="18"/>
      <c r="E24" s="18"/>
      <c r="F24" s="18"/>
      <c r="G24" s="18"/>
      <c r="H24" s="30"/>
      <c r="I24" s="1"/>
    </row>
    <row r="25" spans="1:9" x14ac:dyDescent="0.3">
      <c r="A25" s="5" t="s">
        <v>7</v>
      </c>
      <c r="B25" s="18"/>
      <c r="C25" s="18"/>
      <c r="D25" s="18"/>
      <c r="E25" s="18"/>
      <c r="F25" s="18"/>
      <c r="G25" s="18"/>
      <c r="H25" s="30"/>
      <c r="I25" s="1"/>
    </row>
    <row r="26" spans="1:9" x14ac:dyDescent="0.3">
      <c r="A26" s="5" t="s">
        <v>8</v>
      </c>
      <c r="B26" s="18"/>
      <c r="C26" s="18"/>
      <c r="D26" s="18"/>
      <c r="E26" s="18" t="s">
        <v>9</v>
      </c>
      <c r="F26" s="18"/>
      <c r="G26" s="18"/>
      <c r="H26" s="30"/>
      <c r="I26" s="1"/>
    </row>
    <row r="27" spans="1:9" ht="15" thickBot="1" x14ac:dyDescent="0.35">
      <c r="A27" s="7" t="s">
        <v>10</v>
      </c>
      <c r="B27" s="31"/>
      <c r="C27" s="31"/>
      <c r="D27" s="31"/>
      <c r="E27" s="31"/>
      <c r="F27" s="16">
        <f>(1500000-F35)</f>
        <v>1425420</v>
      </c>
      <c r="G27" s="8"/>
      <c r="H27" s="17"/>
      <c r="I27" s="1"/>
    </row>
    <row r="28" spans="1:9" ht="15" thickBot="1" x14ac:dyDescent="0.35">
      <c r="A28" s="32"/>
      <c r="B28" s="33"/>
      <c r="C28" s="33"/>
      <c r="D28" s="33"/>
      <c r="E28" s="33"/>
      <c r="F28" s="33"/>
      <c r="G28" s="33"/>
      <c r="H28" s="34"/>
      <c r="I28" s="1"/>
    </row>
    <row r="29" spans="1:9" x14ac:dyDescent="0.3">
      <c r="A29" s="27" t="s">
        <v>11</v>
      </c>
      <c r="B29" s="28"/>
      <c r="C29" s="28"/>
      <c r="D29" s="28"/>
      <c r="E29" s="28"/>
      <c r="F29" s="28"/>
      <c r="G29" s="35">
        <f>F27</f>
        <v>1425420</v>
      </c>
      <c r="H29" s="36"/>
      <c r="I29" s="1"/>
    </row>
    <row r="30" spans="1:9" x14ac:dyDescent="0.3">
      <c r="A30" s="5" t="s">
        <v>23</v>
      </c>
      <c r="B30" s="18"/>
      <c r="C30" s="4"/>
      <c r="D30" s="18"/>
      <c r="E30" s="19">
        <f>C30*$F$37</f>
        <v>0</v>
      </c>
      <c r="F30" s="18"/>
      <c r="G30" s="19">
        <f>$G29+$E30</f>
        <v>1425420</v>
      </c>
      <c r="H30" s="21">
        <f>$H31/(1+$C30)</f>
        <v>1500000</v>
      </c>
      <c r="I30" s="1"/>
    </row>
    <row r="31" spans="1:9" x14ac:dyDescent="0.3">
      <c r="A31" s="5" t="s">
        <v>24</v>
      </c>
      <c r="B31" s="18"/>
      <c r="C31" s="4"/>
      <c r="D31" s="18"/>
      <c r="E31" s="19">
        <f>C31*$F$37</f>
        <v>0</v>
      </c>
      <c r="F31" s="18"/>
      <c r="G31" s="19">
        <f>$G30+$E31</f>
        <v>1425420</v>
      </c>
      <c r="H31" s="21">
        <f>$H32/(1+$C31)</f>
        <v>1500000</v>
      </c>
      <c r="I31" s="1"/>
    </row>
    <row r="32" spans="1:9" x14ac:dyDescent="0.3">
      <c r="A32" s="5" t="s">
        <v>25</v>
      </c>
      <c r="B32" s="18"/>
      <c r="C32" s="4"/>
      <c r="D32" s="18"/>
      <c r="E32" s="19">
        <f>C32*$F$37</f>
        <v>0</v>
      </c>
      <c r="F32" s="18"/>
      <c r="G32" s="19">
        <f>$G31+$E32</f>
        <v>1425420</v>
      </c>
      <c r="H32" s="21">
        <f>$H33/(1+$C32)</f>
        <v>1500000</v>
      </c>
      <c r="I32" s="1">
        <v>0</v>
      </c>
    </row>
    <row r="33" spans="1:9" ht="17.399999999999999" customHeight="1" thickBot="1" x14ac:dyDescent="0.35">
      <c r="A33" s="37" t="s">
        <v>29</v>
      </c>
      <c r="B33" s="18"/>
      <c r="C33" s="22"/>
      <c r="D33" s="18"/>
      <c r="E33" s="19">
        <v>74580</v>
      </c>
      <c r="F33" s="18"/>
      <c r="G33" s="19">
        <f>$G32+$E33</f>
        <v>1500000</v>
      </c>
      <c r="H33" s="21">
        <f>$H34/(1+$C33)</f>
        <v>1500000</v>
      </c>
      <c r="I33" s="2"/>
    </row>
    <row r="34" spans="1:9" ht="15" hidden="1" thickBot="1" x14ac:dyDescent="0.35">
      <c r="A34" s="5" t="s">
        <v>12</v>
      </c>
      <c r="B34" s="18"/>
      <c r="C34" s="4"/>
      <c r="D34" s="18"/>
      <c r="E34" s="19">
        <f t="shared" ref="E34" si="0">C34*$F$37</f>
        <v>0</v>
      </c>
      <c r="F34" s="20"/>
      <c r="G34" s="19">
        <f>$G33+$E34</f>
        <v>1500000</v>
      </c>
      <c r="H34" s="21">
        <f>$H35/(1+$C34)</f>
        <v>1500000</v>
      </c>
      <c r="I34" s="1"/>
    </row>
    <row r="35" spans="1:9" ht="15" thickBot="1" x14ac:dyDescent="0.35">
      <c r="A35" s="7" t="s">
        <v>13</v>
      </c>
      <c r="B35" s="8"/>
      <c r="C35" s="9">
        <f>$F$35/$F$37</f>
        <v>4.972E-2</v>
      </c>
      <c r="D35" s="8"/>
      <c r="E35" s="10"/>
      <c r="F35" s="11">
        <f>SUM(E30:E34)</f>
        <v>74580</v>
      </c>
      <c r="G35" s="12"/>
      <c r="H35" s="13">
        <f>F37</f>
        <v>1500000</v>
      </c>
      <c r="I35" s="1"/>
    </row>
    <row r="36" spans="1:9" x14ac:dyDescent="0.3">
      <c r="A36" s="6"/>
      <c r="B36" s="14"/>
      <c r="C36" s="14"/>
      <c r="D36" s="14"/>
      <c r="E36" s="14"/>
      <c r="F36" s="14"/>
      <c r="G36" s="14"/>
      <c r="H36" s="15"/>
      <c r="I36" s="1"/>
    </row>
    <row r="37" spans="1:9" ht="15" thickBot="1" x14ac:dyDescent="0.35">
      <c r="A37" s="7" t="s">
        <v>28</v>
      </c>
      <c r="B37" s="8"/>
      <c r="C37" s="8"/>
      <c r="D37" s="8"/>
      <c r="E37" s="8"/>
      <c r="F37" s="16">
        <v>1500000</v>
      </c>
      <c r="G37" s="8"/>
      <c r="H37" s="17"/>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t="s">
        <v>14</v>
      </c>
      <c r="B40" s="1"/>
      <c r="C40" s="1"/>
      <c r="D40" s="1"/>
      <c r="E40" s="1"/>
      <c r="F40" s="1"/>
      <c r="G40" s="1"/>
      <c r="H40" s="1"/>
      <c r="I40" s="1"/>
    </row>
    <row r="41" spans="1:9" x14ac:dyDescent="0.3">
      <c r="A41" s="1" t="s">
        <v>15</v>
      </c>
      <c r="B41" s="1"/>
      <c r="C41" s="1"/>
      <c r="D41" s="1"/>
      <c r="E41" s="1"/>
      <c r="F41" s="1"/>
      <c r="G41" s="1"/>
      <c r="H41" s="1"/>
      <c r="I41" s="1"/>
    </row>
    <row r="42" spans="1:9" x14ac:dyDescent="0.3">
      <c r="A42" s="1"/>
      <c r="B42" s="1"/>
      <c r="C42" s="1"/>
      <c r="D42" s="1"/>
      <c r="E42" s="1"/>
      <c r="F42" s="1"/>
      <c r="G42" s="1"/>
      <c r="H42" s="1"/>
      <c r="I42" s="1"/>
    </row>
    <row r="43" spans="1:9" x14ac:dyDescent="0.3">
      <c r="A43" s="38" t="s">
        <v>16</v>
      </c>
      <c r="B43" s="38"/>
      <c r="C43" s="1"/>
      <c r="D43" s="1"/>
      <c r="E43" s="1"/>
      <c r="F43" s="1"/>
      <c r="G43" s="1"/>
      <c r="H43" s="1"/>
      <c r="I43" s="1"/>
    </row>
    <row r="44" spans="1:9" x14ac:dyDescent="0.3">
      <c r="A44" s="3" t="s">
        <v>17</v>
      </c>
      <c r="B44" s="1"/>
      <c r="C44" s="1"/>
      <c r="D44" s="1"/>
      <c r="E44" s="1"/>
      <c r="F44" s="1"/>
      <c r="G44" s="1"/>
      <c r="H44" s="1"/>
      <c r="I44" s="1"/>
    </row>
    <row r="45" spans="1:9" x14ac:dyDescent="0.3">
      <c r="A45" s="3" t="s">
        <v>18</v>
      </c>
      <c r="B45" s="1"/>
      <c r="C45" s="1"/>
      <c r="D45" s="1"/>
      <c r="E45" s="1"/>
      <c r="F45" s="1"/>
      <c r="G45" s="1"/>
      <c r="H45" s="1"/>
      <c r="I45" s="1"/>
    </row>
    <row r="46" spans="1:9" x14ac:dyDescent="0.3">
      <c r="A46" s="3" t="s">
        <v>19</v>
      </c>
      <c r="B46" s="1"/>
      <c r="C46" s="1"/>
      <c r="D46" s="1"/>
      <c r="E46" s="1"/>
      <c r="F46" s="1"/>
      <c r="G46" s="1"/>
      <c r="H46" s="1"/>
      <c r="I46" s="1"/>
    </row>
    <row r="47" spans="1:9" x14ac:dyDescent="0.3">
      <c r="A47" s="3" t="s">
        <v>20</v>
      </c>
      <c r="B47" s="1"/>
      <c r="C47" s="1"/>
      <c r="D47" s="1"/>
      <c r="E47" s="1"/>
      <c r="F47" s="1"/>
      <c r="G47" s="1"/>
      <c r="H47" s="1"/>
      <c r="I47" s="1"/>
    </row>
    <row r="48" spans="1:9" x14ac:dyDescent="0.3">
      <c r="A48" s="3" t="s">
        <v>1</v>
      </c>
      <c r="B48" s="1"/>
      <c r="C48" s="1"/>
      <c r="D48" s="1"/>
      <c r="E48" s="1"/>
      <c r="F48" s="1"/>
      <c r="G48" s="1"/>
      <c r="H48" s="1"/>
      <c r="I48" s="1"/>
    </row>
    <row r="49" spans="1:9" ht="89.55" customHeight="1" x14ac:dyDescent="0.3">
      <c r="A49" s="3" t="s">
        <v>21</v>
      </c>
      <c r="B49" s="1"/>
      <c r="C49" s="1"/>
      <c r="D49" s="1"/>
      <c r="E49" s="1"/>
      <c r="F49" s="1"/>
      <c r="G49" s="1"/>
      <c r="H49" s="1"/>
      <c r="I49" s="1"/>
    </row>
    <row r="50" spans="1:9" x14ac:dyDescent="0.3">
      <c r="A50" s="1"/>
      <c r="B50" s="1"/>
      <c r="C50" s="1"/>
      <c r="D50" s="1"/>
      <c r="E50" s="1"/>
      <c r="F50" s="1"/>
      <c r="G50" s="1"/>
      <c r="H50" s="1"/>
      <c r="I50" s="1"/>
    </row>
    <row r="51" spans="1:9" x14ac:dyDescent="0.3">
      <c r="A51" s="1"/>
      <c r="B51" s="1"/>
      <c r="C51" s="1"/>
      <c r="D51" s="1"/>
      <c r="E51" s="1"/>
      <c r="F51" s="1"/>
      <c r="G51" s="1"/>
      <c r="H51" s="1"/>
      <c r="I51" s="1"/>
    </row>
    <row r="52" spans="1:9" x14ac:dyDescent="0.3">
      <c r="A52" s="1"/>
      <c r="B52" s="1"/>
      <c r="C52" s="1"/>
      <c r="D52" s="1" t="s">
        <v>22</v>
      </c>
      <c r="E52" s="1"/>
      <c r="F52" s="1"/>
      <c r="G52" s="1"/>
      <c r="H52" s="1"/>
      <c r="I52" s="1"/>
    </row>
  </sheetData>
  <sheetProtection algorithmName="SHA-512" hashValue="ftzSJeFjqQ2s504aNKokGLCeke30+N6naUuZpWtEYSXcE+w/CJYsMe3a+P8W8AiEEJntCxc7U3MTHmWLbLzWVA==" saltValue="8/V8uH/a85J0b76zrHp/Fg==" spinCount="100000" sheet="1" objects="1" scenarios="1" selectLockedCells="1"/>
  <mergeCells count="6">
    <mergeCell ref="A43:B43"/>
    <mergeCell ref="A2:D2"/>
    <mergeCell ref="A3:D3"/>
    <mergeCell ref="A4:D4"/>
    <mergeCell ref="A1:D1"/>
    <mergeCell ref="A6:D6"/>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D39CCA-BFCD-496B-823C-2F292B672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02E0B8-E7BF-463E-A0BC-8DAB03966F65}">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3.xml><?xml version="1.0" encoding="utf-8"?>
<ds:datastoreItem xmlns:ds="http://schemas.openxmlformats.org/officeDocument/2006/customXml" ds:itemID="{B98EF4D3-08E0-4C18-9509-0A1A8CF12B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Siegel, Ron</cp:lastModifiedBy>
  <cp:revision/>
  <dcterms:created xsi:type="dcterms:W3CDTF">2025-12-09T08:55:40Z</dcterms:created>
  <dcterms:modified xsi:type="dcterms:W3CDTF">2026-03-05T08:58:35Z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