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owogemeenten.sharepoint.com/sites/OWOTeamInkoop/Shared Documents/General/B. Inkoop-adviezen en aanbestedingen/Categorie GWW/2025 Onderhoud Beweegbare Bruggen Opst/"/>
    </mc:Choice>
  </mc:AlternateContent>
  <xr:revisionPtr revIDLastSave="0" documentId="8_{D86015A4-7F1E-485E-9D5D-8EFF2B5BBAC5}" xr6:coauthVersionLast="47" xr6:coauthVersionMax="47" xr10:uidLastSave="{00000000-0000-0000-0000-000000000000}"/>
  <bookViews>
    <workbookView xWindow="-110" yWindow="-110" windowWidth="19420" windowHeight="10300" activeTab="1" xr2:uid="{373C9C4C-1E04-45F6-B43C-51A901B81B18}"/>
  </bookViews>
  <sheets>
    <sheet name="Toelichting" sheetId="2" r:id="rId1"/>
    <sheet name="Inschrijfstaat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" i="1" l="1"/>
  <c r="G5" i="1"/>
  <c r="G54" i="1"/>
  <c r="G51" i="1"/>
  <c r="G48" i="1"/>
  <c r="G45" i="1"/>
  <c r="G12" i="1"/>
  <c r="G44" i="1"/>
  <c r="G46" i="1"/>
  <c r="G47" i="1"/>
  <c r="G49" i="1"/>
  <c r="G50" i="1"/>
  <c r="G52" i="1"/>
  <c r="G53" i="1"/>
  <c r="G43" i="1"/>
  <c r="G64" i="1"/>
  <c r="G65" i="1" s="1"/>
  <c r="G66" i="1" s="1"/>
  <c r="G60" i="1"/>
  <c r="G59" i="1"/>
  <c r="G58" i="1"/>
  <c r="G61" i="1" s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16" i="1"/>
  <c r="G17" i="1"/>
  <c r="G15" i="1"/>
  <c r="G14" i="1"/>
  <c r="G13" i="1"/>
  <c r="G11" i="1"/>
  <c r="G7" i="1"/>
  <c r="G4" i="1"/>
  <c r="G69" i="1" l="1"/>
  <c r="G68" i="1"/>
  <c r="G70" i="1" s="1"/>
  <c r="G55" i="1"/>
  <c r="G8" i="1"/>
  <c r="G18" i="1"/>
  <c r="G40" i="1"/>
  <c r="G75" i="1" l="1"/>
</calcChain>
</file>

<file path=xl/sharedStrings.xml><?xml version="1.0" encoding="utf-8"?>
<sst xmlns="http://schemas.openxmlformats.org/spreadsheetml/2006/main" count="187" uniqueCount="95">
  <si>
    <t xml:space="preserve">Specificatie van de inschrijfsom </t>
  </si>
  <si>
    <t>Omschrijving</t>
  </si>
  <si>
    <t>Eenheid</t>
  </si>
  <si>
    <t>Hoeveelheid resultaatsverplichting</t>
  </si>
  <si>
    <t>Prijs per eenheid in euro</t>
  </si>
  <si>
    <t>Totaalbedrag in euro</t>
  </si>
  <si>
    <t>001 Rolbrêge</t>
  </si>
  <si>
    <t>EUR</t>
  </si>
  <si>
    <t>010 Overtoombrêge</t>
  </si>
  <si>
    <t>011 Spaltenbrêge</t>
  </si>
  <si>
    <t>012 Gurbe’s brêge</t>
  </si>
  <si>
    <t>015 Skânsbrêchje</t>
  </si>
  <si>
    <t>016 Pater van Uldendraai</t>
  </si>
  <si>
    <t>017 Nutsdraai</t>
  </si>
  <si>
    <t>018 Bleekersbrêge</t>
  </si>
  <si>
    <t>021 Finkebuurtadraai</t>
  </si>
  <si>
    <t>022 Koartsweachterbrêge</t>
  </si>
  <si>
    <t>129 Nije Kompanjonsbrêge</t>
  </si>
  <si>
    <t>023 Pôlebrêge</t>
  </si>
  <si>
    <t>109 Hemrikverlaat</t>
  </si>
  <si>
    <t>027 Sparjeburd</t>
  </si>
  <si>
    <t>028 Trambrêge</t>
  </si>
  <si>
    <t>029 Klein Groningen</t>
  </si>
  <si>
    <t>141 Geawei</t>
  </si>
  <si>
    <t>139 Zuidersluis</t>
  </si>
  <si>
    <t>V&amp;G-plan</t>
  </si>
  <si>
    <t>Verkeersmaatregelen</t>
  </si>
  <si>
    <t>4.4</t>
  </si>
  <si>
    <t>Overleggen</t>
  </si>
  <si>
    <t>Plannen en rapportages</t>
  </si>
  <si>
    <t>Projectmanagementplan</t>
  </si>
  <si>
    <t>Verkeersplan</t>
  </si>
  <si>
    <t>Onderhoudsplan</t>
  </si>
  <si>
    <t>Rapportage uitgevoerd onderhoud</t>
  </si>
  <si>
    <t>Voortgangsrapportage onderhoud</t>
  </si>
  <si>
    <t>4.6</t>
  </si>
  <si>
    <t>Werkzaamheden</t>
  </si>
  <si>
    <t>4.6.1</t>
  </si>
  <si>
    <t>Preventief onderhoud</t>
  </si>
  <si>
    <t>4.6.2</t>
  </si>
  <si>
    <t>4.6.3</t>
  </si>
  <si>
    <t>Storingsdienst</t>
  </si>
  <si>
    <t>4.6.4</t>
  </si>
  <si>
    <t>4.6.5</t>
  </si>
  <si>
    <t>4.6.6</t>
  </si>
  <si>
    <t>EUR / jaar</t>
  </si>
  <si>
    <t>EUR / keer</t>
  </si>
  <si>
    <t>Verrekenbaar</t>
  </si>
  <si>
    <t>ja</t>
  </si>
  <si>
    <t>nee</t>
  </si>
  <si>
    <t>4.7</t>
  </si>
  <si>
    <t>4.7.1</t>
  </si>
  <si>
    <t>4.7.2</t>
  </si>
  <si>
    <t>4.7.3</t>
  </si>
  <si>
    <t>Paragraaf werkomschrijving</t>
  </si>
  <si>
    <t>Subtotaal</t>
  </si>
  <si>
    <t>Indicatieve hoeveelheid t.b.v. inschrijfsom</t>
  </si>
  <si>
    <t>4.7.4</t>
  </si>
  <si>
    <t>Installatieverantwoordelijke</t>
  </si>
  <si>
    <t>Inzet installatieverantwoordelijke</t>
  </si>
  <si>
    <t>Opzetten en instandhouden storingsdienst</t>
  </si>
  <si>
    <t>Opvolging van storingen met gevolgen voor beschikbaarheid (calamiteit)</t>
  </si>
  <si>
    <t>Opvolging van storingen zonder gevolgen voor beschikbaarheid</t>
  </si>
  <si>
    <t>4.5</t>
  </si>
  <si>
    <t>4.5.1</t>
  </si>
  <si>
    <t>4.5.2</t>
  </si>
  <si>
    <t>Calamiteitenoverleg</t>
  </si>
  <si>
    <t>Voortgangsoverleg</t>
  </si>
  <si>
    <t>Totaal inschrijfsom - periode 2 jaar</t>
  </si>
  <si>
    <t>Correctief onderhoud (inclusief eventuele reis- en verblijfkosten)</t>
  </si>
  <si>
    <t>Totaal inschrijfsom - inclusief stelpost</t>
  </si>
  <si>
    <t>Stelpost</t>
  </si>
  <si>
    <t>Toelichting</t>
  </si>
  <si>
    <t xml:space="preserve">U dient enkel de  </t>
  </si>
  <si>
    <t>gemarkeerde velden in te vullen.</t>
  </si>
  <si>
    <t>Jaarlijkse actualisatie</t>
  </si>
  <si>
    <t>Senior onderhouds- en servicetechnicus (weekend en feestdagen)</t>
  </si>
  <si>
    <t>Senior onderhouds- en servicetechnicus (nacht)</t>
  </si>
  <si>
    <t>Onderhouds- en servicetechnicus (nacht)</t>
  </si>
  <si>
    <t>Serviceleider (nacht)</t>
  </si>
  <si>
    <t>Projectmanager (nacht)</t>
  </si>
  <si>
    <t>Onderhouds- en servicetechnicus (weekend en feestdagen)</t>
  </si>
  <si>
    <t>Serviceleider (weekend en feestdagen)</t>
  </si>
  <si>
    <t>Projectmanager (weekend en feestdagen)</t>
  </si>
  <si>
    <t>Senior onderhouds- en servicetechnicus (werkdagen)</t>
  </si>
  <si>
    <t>Onderhouds- en servicetechnicus (werkdagen)</t>
  </si>
  <si>
    <t>Serviceleider (werkdagen)</t>
  </si>
  <si>
    <t>Projectmanager (werkdagen)</t>
  </si>
  <si>
    <t>Startoverleg</t>
  </si>
  <si>
    <t>Risicosessie</t>
  </si>
  <si>
    <t>4.5.3</t>
  </si>
  <si>
    <t>4.5.4</t>
  </si>
  <si>
    <t>Algemene kosten</t>
  </si>
  <si>
    <t>Winst / Risico</t>
  </si>
  <si>
    <t>EUR / uur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</si>
</sst>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2" x14ac:knownFonts="1">
    <font>
      <sz val="11"/>
      <color theme="1"/>
      <name val="Calibri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sz val="9"/>
      <color theme="1"/>
      <name val="Calibri"/>
      <family val="2"/>
    </font>
    <font>
      <b/>
      <sz val="9"/>
      <color theme="0"/>
      <name val="Calibri"/>
      <family val="2"/>
    </font>
    <font>
      <b/>
      <sz val="9"/>
      <color theme="1"/>
      <name val="Calibri"/>
      <family val="2"/>
    </font>
    <font>
      <sz val="9"/>
      <color rgb="FF3F3F76"/>
      <name val="Calibri"/>
      <family val="2"/>
    </font>
    <font>
      <b/>
      <sz val="9"/>
      <color rgb="FF3F3F3F"/>
      <name val="Calibri"/>
      <family val="2"/>
    </font>
    <font>
      <i/>
      <sz val="9"/>
      <color theme="1"/>
      <name val="Calibri"/>
      <family val="2"/>
    </font>
    <font>
      <sz val="8"/>
      <name val="Calibri"/>
      <family val="2"/>
    </font>
    <font>
      <sz val="9"/>
      <color theme="0"/>
      <name val="Calibri"/>
      <family val="2"/>
    </font>
    <font>
      <sz val="18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  <bgColor indexed="64"/>
      </patternFill>
    </fill>
    <fill>
      <patternFill patternType="solid">
        <fgColor theme="3" tint="0.89999084444715716"/>
        <bgColor indexed="64"/>
      </patternFill>
    </fill>
  </fills>
  <borders count="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1" fillId="2" borderId="1" applyNumberFormat="0" applyAlignment="0" applyProtection="0"/>
    <xf numFmtId="0" fontId="2" fillId="3" borderId="2" applyNumberFormat="0" applyAlignment="0" applyProtection="0"/>
  </cellStyleXfs>
  <cellXfs count="24">
    <xf numFmtId="0" fontId="0" fillId="0" borderId="0" xfId="0"/>
    <xf numFmtId="0" fontId="3" fillId="0" borderId="0" xfId="0" applyFont="1"/>
    <xf numFmtId="0" fontId="4" fillId="4" borderId="0" xfId="0" applyFont="1" applyFill="1" applyAlignment="1">
      <alignment wrapText="1"/>
    </xf>
    <xf numFmtId="0" fontId="4" fillId="4" borderId="0" xfId="0" applyFont="1" applyFill="1"/>
    <xf numFmtId="0" fontId="5" fillId="0" borderId="0" xfId="0" applyFont="1"/>
    <xf numFmtId="0" fontId="8" fillId="0" borderId="0" xfId="0" applyFont="1"/>
    <xf numFmtId="0" fontId="5" fillId="5" borderId="0" xfId="0" applyFont="1" applyFill="1"/>
    <xf numFmtId="0" fontId="3" fillId="5" borderId="0" xfId="0" applyFont="1" applyFill="1"/>
    <xf numFmtId="0" fontId="10" fillId="4" borderId="0" xfId="0" applyFont="1" applyFill="1"/>
    <xf numFmtId="164" fontId="3" fillId="0" borderId="0" xfId="0" applyNumberFormat="1" applyFont="1"/>
    <xf numFmtId="164" fontId="4" fillId="4" borderId="0" xfId="0" applyNumberFormat="1" applyFont="1" applyFill="1" applyAlignment="1">
      <alignment wrapText="1"/>
    </xf>
    <xf numFmtId="164" fontId="3" fillId="5" borderId="0" xfId="0" applyNumberFormat="1" applyFont="1" applyFill="1"/>
    <xf numFmtId="164" fontId="6" fillId="2" borderId="1" xfId="1" applyNumberFormat="1" applyFont="1"/>
    <xf numFmtId="164" fontId="7" fillId="3" borderId="2" xfId="2" applyNumberFormat="1" applyFont="1"/>
    <xf numFmtId="164" fontId="5" fillId="5" borderId="0" xfId="0" applyNumberFormat="1" applyFont="1" applyFill="1"/>
    <xf numFmtId="164" fontId="10" fillId="4" borderId="0" xfId="0" applyNumberFormat="1" applyFont="1" applyFill="1"/>
    <xf numFmtId="164" fontId="4" fillId="4" borderId="0" xfId="0" applyNumberFormat="1" applyFont="1" applyFill="1"/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justify" vertical="center" wrapText="1"/>
    </xf>
    <xf numFmtId="164" fontId="7" fillId="0" borderId="2" xfId="2" applyNumberFormat="1" applyFont="1" applyFill="1"/>
    <xf numFmtId="0" fontId="11" fillId="0" borderId="0" xfId="0" applyFont="1"/>
    <xf numFmtId="0" fontId="1" fillId="2" borderId="1" xfId="1"/>
    <xf numFmtId="10" fontId="6" fillId="2" borderId="1" xfId="1" applyNumberFormat="1" applyFont="1"/>
    <xf numFmtId="0" fontId="4" fillId="4" borderId="0" xfId="0" applyFont="1" applyFill="1" applyAlignment="1">
      <alignment horizontal="left"/>
    </xf>
  </cellXfs>
  <cellStyles count="3">
    <cellStyle name="Invoer" xfId="1" builtinId="20"/>
    <cellStyle name="Standaard" xfId="0" builtinId="0"/>
    <cellStyle name="Uitvoer" xfId="2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C2EA5E-A6DA-48DC-949A-B6199CA470DE}">
  <dimension ref="A1:C3"/>
  <sheetViews>
    <sheetView showGridLines="0" workbookViewId="0">
      <selection activeCell="C11" sqref="C11"/>
    </sheetView>
  </sheetViews>
  <sheetFormatPr defaultRowHeight="14.5" x14ac:dyDescent="0.35"/>
  <cols>
    <col min="1" max="1" width="15.453125" customWidth="1"/>
  </cols>
  <sheetData>
    <row r="1" spans="1:3" ht="23.5" x14ac:dyDescent="0.55000000000000004">
      <c r="A1" s="20" t="s">
        <v>72</v>
      </c>
    </row>
    <row r="3" spans="1:3" x14ac:dyDescent="0.35">
      <c r="A3" t="s">
        <v>73</v>
      </c>
      <c r="B3" s="21"/>
      <c r="C3" t="s">
        <v>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250ABD-220F-40E3-8288-BEACF242CFC0}">
  <dimension ref="A1:H75"/>
  <sheetViews>
    <sheetView tabSelected="1" topLeftCell="A38" zoomScaleNormal="100" workbookViewId="0">
      <selection activeCell="E65" sqref="E65"/>
    </sheetView>
  </sheetViews>
  <sheetFormatPr defaultColWidth="9.1796875" defaultRowHeight="12" x14ac:dyDescent="0.3"/>
  <cols>
    <col min="1" max="1" width="21.1796875" style="1" bestFit="1" customWidth="1"/>
    <col min="2" max="2" width="59.1796875" style="1" bestFit="1" customWidth="1"/>
    <col min="3" max="3" width="11.54296875" style="1" customWidth="1"/>
    <col min="4" max="4" width="16.453125" style="1" bestFit="1" customWidth="1"/>
    <col min="5" max="5" width="13.7265625" style="1" bestFit="1" customWidth="1"/>
    <col min="6" max="6" width="18.26953125" style="9" bestFit="1" customWidth="1"/>
    <col min="7" max="7" width="15.7265625" style="9" bestFit="1" customWidth="1"/>
    <col min="8" max="8" width="10.54296875" style="1" bestFit="1" customWidth="1"/>
    <col min="9" max="16384" width="9.1796875" style="1"/>
  </cols>
  <sheetData>
    <row r="1" spans="1:8" s="8" customFormat="1" x14ac:dyDescent="0.3">
      <c r="A1" s="23" t="s">
        <v>0</v>
      </c>
      <c r="B1" s="23"/>
      <c r="F1" s="15"/>
      <c r="G1" s="15"/>
    </row>
    <row r="2" spans="1:8" s="3" customFormat="1" ht="36" x14ac:dyDescent="0.3">
      <c r="A2" s="2" t="s">
        <v>54</v>
      </c>
      <c r="B2" s="3" t="s">
        <v>1</v>
      </c>
      <c r="C2" s="3" t="s">
        <v>2</v>
      </c>
      <c r="D2" s="2" t="s">
        <v>3</v>
      </c>
      <c r="E2" s="2" t="s">
        <v>56</v>
      </c>
      <c r="F2" s="10" t="s">
        <v>4</v>
      </c>
      <c r="G2" s="10" t="s">
        <v>5</v>
      </c>
      <c r="H2" s="3" t="s">
        <v>47</v>
      </c>
    </row>
    <row r="3" spans="1:8" s="7" customFormat="1" x14ac:dyDescent="0.3">
      <c r="A3" s="6" t="s">
        <v>63</v>
      </c>
      <c r="B3" s="6" t="s">
        <v>28</v>
      </c>
      <c r="F3" s="11"/>
      <c r="G3" s="11"/>
    </row>
    <row r="4" spans="1:8" x14ac:dyDescent="0.3">
      <c r="A4" s="5" t="s">
        <v>64</v>
      </c>
      <c r="B4" s="5" t="s">
        <v>88</v>
      </c>
      <c r="C4" s="1" t="s">
        <v>7</v>
      </c>
      <c r="D4" s="1">
        <v>1</v>
      </c>
      <c r="F4" s="12"/>
      <c r="G4" s="13">
        <f t="shared" ref="G4:G7" si="0">IF(D4&gt;0,D4*F4,E4*F4)</f>
        <v>0</v>
      </c>
      <c r="H4" s="1" t="s">
        <v>49</v>
      </c>
    </row>
    <row r="5" spans="1:8" x14ac:dyDescent="0.3">
      <c r="A5" s="5" t="s">
        <v>65</v>
      </c>
      <c r="B5" s="5" t="s">
        <v>89</v>
      </c>
      <c r="C5" s="1" t="s">
        <v>7</v>
      </c>
      <c r="D5" s="1">
        <v>1</v>
      </c>
      <c r="F5" s="12"/>
      <c r="G5" s="13">
        <f t="shared" si="0"/>
        <v>0</v>
      </c>
      <c r="H5" s="1" t="s">
        <v>49</v>
      </c>
    </row>
    <row r="6" spans="1:8" x14ac:dyDescent="0.3">
      <c r="A6" s="5" t="s">
        <v>90</v>
      </c>
      <c r="B6" s="5" t="s">
        <v>67</v>
      </c>
      <c r="C6" s="1" t="s">
        <v>7</v>
      </c>
      <c r="D6" s="1">
        <v>4</v>
      </c>
      <c r="F6" s="12"/>
      <c r="G6" s="13">
        <f t="shared" si="0"/>
        <v>0</v>
      </c>
      <c r="H6" s="1" t="s">
        <v>49</v>
      </c>
    </row>
    <row r="7" spans="1:8" x14ac:dyDescent="0.3">
      <c r="A7" s="5" t="s">
        <v>91</v>
      </c>
      <c r="B7" s="5" t="s">
        <v>66</v>
      </c>
      <c r="C7" s="1" t="s">
        <v>46</v>
      </c>
      <c r="E7" s="1">
        <v>25</v>
      </c>
      <c r="F7" s="12"/>
      <c r="G7" s="13">
        <f t="shared" si="0"/>
        <v>0</v>
      </c>
      <c r="H7" s="1" t="s">
        <v>48</v>
      </c>
    </row>
    <row r="8" spans="1:8" s="6" customFormat="1" x14ac:dyDescent="0.3">
      <c r="B8" s="6" t="s">
        <v>55</v>
      </c>
      <c r="F8" s="14"/>
      <c r="G8" s="14">
        <f>SUM(G4:G7)</f>
        <v>0</v>
      </c>
    </row>
    <row r="9" spans="1:8" x14ac:dyDescent="0.3">
      <c r="A9" s="4"/>
    </row>
    <row r="10" spans="1:8" s="7" customFormat="1" x14ac:dyDescent="0.3">
      <c r="A10" s="6" t="s">
        <v>35</v>
      </c>
      <c r="B10" s="6" t="s">
        <v>29</v>
      </c>
      <c r="F10" s="11"/>
      <c r="G10" s="11"/>
    </row>
    <row r="11" spans="1:8" x14ac:dyDescent="0.3">
      <c r="A11" s="5" t="s">
        <v>37</v>
      </c>
      <c r="B11" s="5" t="s">
        <v>30</v>
      </c>
      <c r="C11" s="1" t="s">
        <v>7</v>
      </c>
      <c r="D11" s="1">
        <v>1</v>
      </c>
      <c r="F11" s="12"/>
      <c r="G11" s="13">
        <f t="shared" ref="G11:G17" si="1">IF(D11&gt;0,D11*F11,E11*F11)</f>
        <v>0</v>
      </c>
      <c r="H11" s="1" t="s">
        <v>49</v>
      </c>
    </row>
    <row r="12" spans="1:8" x14ac:dyDescent="0.3">
      <c r="A12" s="5"/>
      <c r="B12" s="5" t="s">
        <v>75</v>
      </c>
      <c r="C12" s="1" t="s">
        <v>7</v>
      </c>
      <c r="D12" s="1">
        <v>1</v>
      </c>
      <c r="F12" s="12"/>
      <c r="G12" s="13">
        <f t="shared" ref="G12" si="2">IF(D12&gt;0,D12*F12,E12*F12)</f>
        <v>0</v>
      </c>
      <c r="H12" s="1" t="s">
        <v>49</v>
      </c>
    </row>
    <row r="13" spans="1:8" x14ac:dyDescent="0.3">
      <c r="A13" s="5" t="s">
        <v>39</v>
      </c>
      <c r="B13" s="5" t="s">
        <v>32</v>
      </c>
      <c r="C13" s="1" t="s">
        <v>7</v>
      </c>
      <c r="D13" s="1">
        <v>1</v>
      </c>
      <c r="F13" s="12"/>
      <c r="G13" s="13">
        <f t="shared" si="1"/>
        <v>0</v>
      </c>
      <c r="H13" s="1" t="s">
        <v>49</v>
      </c>
    </row>
    <row r="14" spans="1:8" x14ac:dyDescent="0.3">
      <c r="A14" s="5" t="s">
        <v>40</v>
      </c>
      <c r="B14" s="5" t="s">
        <v>33</v>
      </c>
      <c r="C14" s="1" t="s">
        <v>7</v>
      </c>
      <c r="D14" s="1">
        <v>24</v>
      </c>
      <c r="F14" s="12"/>
      <c r="G14" s="13">
        <f t="shared" si="1"/>
        <v>0</v>
      </c>
      <c r="H14" s="1" t="s">
        <v>49</v>
      </c>
    </row>
    <row r="15" spans="1:8" x14ac:dyDescent="0.3">
      <c r="A15" s="5" t="s">
        <v>42</v>
      </c>
      <c r="B15" s="5" t="s">
        <v>34</v>
      </c>
      <c r="C15" s="1" t="s">
        <v>7</v>
      </c>
      <c r="D15" s="1">
        <v>4</v>
      </c>
      <c r="F15" s="12"/>
      <c r="G15" s="13">
        <f t="shared" si="1"/>
        <v>0</v>
      </c>
      <c r="H15" s="1" t="s">
        <v>49</v>
      </c>
    </row>
    <row r="16" spans="1:8" x14ac:dyDescent="0.3">
      <c r="A16" s="5" t="s">
        <v>43</v>
      </c>
      <c r="B16" s="5" t="s">
        <v>25</v>
      </c>
      <c r="C16" s="1" t="s">
        <v>7</v>
      </c>
      <c r="D16" s="1">
        <v>1</v>
      </c>
      <c r="F16" s="12"/>
      <c r="G16" s="13">
        <f>IF(D16&gt;0,D16*F16,E16*F16)</f>
        <v>0</v>
      </c>
      <c r="H16" s="1" t="s">
        <v>49</v>
      </c>
    </row>
    <row r="17" spans="1:8" x14ac:dyDescent="0.3">
      <c r="A17" s="5" t="s">
        <v>44</v>
      </c>
      <c r="B17" s="5" t="s">
        <v>31</v>
      </c>
      <c r="C17" s="1" t="s">
        <v>46</v>
      </c>
      <c r="E17" s="1">
        <v>5</v>
      </c>
      <c r="F17" s="12"/>
      <c r="G17" s="13">
        <f t="shared" si="1"/>
        <v>0</v>
      </c>
      <c r="H17" s="1" t="s">
        <v>48</v>
      </c>
    </row>
    <row r="18" spans="1:8" s="6" customFormat="1" x14ac:dyDescent="0.3">
      <c r="B18" s="6" t="s">
        <v>55</v>
      </c>
      <c r="F18" s="14"/>
      <c r="G18" s="14">
        <f>SUM(G11:G17)</f>
        <v>0</v>
      </c>
    </row>
    <row r="19" spans="1:8" x14ac:dyDescent="0.3">
      <c r="A19" s="5"/>
      <c r="B19" s="5"/>
    </row>
    <row r="20" spans="1:8" s="7" customFormat="1" x14ac:dyDescent="0.3">
      <c r="A20" s="6" t="s">
        <v>50</v>
      </c>
      <c r="B20" s="6" t="s">
        <v>36</v>
      </c>
      <c r="F20" s="11"/>
      <c r="G20" s="11"/>
    </row>
    <row r="21" spans="1:8" x14ac:dyDescent="0.3">
      <c r="A21" s="4" t="s">
        <v>51</v>
      </c>
      <c r="B21" s="4" t="s">
        <v>38</v>
      </c>
    </row>
    <row r="22" spans="1:8" s="4" customFormat="1" x14ac:dyDescent="0.3">
      <c r="B22" s="1" t="s">
        <v>6</v>
      </c>
      <c r="C22" s="1" t="s">
        <v>45</v>
      </c>
      <c r="D22" s="1">
        <v>2</v>
      </c>
      <c r="E22" s="1"/>
      <c r="F22" s="12"/>
      <c r="G22" s="13">
        <f t="shared" ref="G22:G39" si="3">IF(D22&gt;0,D22*F22,E22*F22)</f>
        <v>0</v>
      </c>
      <c r="H22" s="1" t="s">
        <v>49</v>
      </c>
    </row>
    <row r="23" spans="1:8" x14ac:dyDescent="0.3">
      <c r="A23" s="4"/>
      <c r="B23" s="17" t="s">
        <v>8</v>
      </c>
      <c r="C23" s="1" t="s">
        <v>45</v>
      </c>
      <c r="D23" s="1">
        <v>2</v>
      </c>
      <c r="F23" s="12"/>
      <c r="G23" s="13">
        <f t="shared" si="3"/>
        <v>0</v>
      </c>
      <c r="H23" s="1" t="s">
        <v>49</v>
      </c>
    </row>
    <row r="24" spans="1:8" s="4" customFormat="1" x14ac:dyDescent="0.3">
      <c r="B24" s="18" t="s">
        <v>9</v>
      </c>
      <c r="C24" s="1" t="s">
        <v>45</v>
      </c>
      <c r="D24" s="1">
        <v>2</v>
      </c>
      <c r="E24" s="1"/>
      <c r="F24" s="12"/>
      <c r="G24" s="13">
        <f t="shared" si="3"/>
        <v>0</v>
      </c>
      <c r="H24" s="1" t="s">
        <v>49</v>
      </c>
    </row>
    <row r="25" spans="1:8" s="4" customFormat="1" x14ac:dyDescent="0.3">
      <c r="B25" s="17" t="s">
        <v>10</v>
      </c>
      <c r="C25" s="1" t="s">
        <v>45</v>
      </c>
      <c r="D25" s="1">
        <v>2</v>
      </c>
      <c r="E25" s="1"/>
      <c r="F25" s="12"/>
      <c r="G25" s="13">
        <f t="shared" si="3"/>
        <v>0</v>
      </c>
      <c r="H25" s="1" t="s">
        <v>49</v>
      </c>
    </row>
    <row r="26" spans="1:8" s="4" customFormat="1" x14ac:dyDescent="0.3">
      <c r="B26" s="17" t="s">
        <v>11</v>
      </c>
      <c r="C26" s="1" t="s">
        <v>45</v>
      </c>
      <c r="D26" s="1">
        <v>2</v>
      </c>
      <c r="E26" s="1"/>
      <c r="F26" s="12"/>
      <c r="G26" s="13">
        <f t="shared" si="3"/>
        <v>0</v>
      </c>
      <c r="H26" s="1" t="s">
        <v>49</v>
      </c>
    </row>
    <row r="27" spans="1:8" s="4" customFormat="1" x14ac:dyDescent="0.3">
      <c r="B27" s="17" t="s">
        <v>12</v>
      </c>
      <c r="C27" s="1" t="s">
        <v>45</v>
      </c>
      <c r="D27" s="1">
        <v>2</v>
      </c>
      <c r="E27" s="1"/>
      <c r="F27" s="12"/>
      <c r="G27" s="13">
        <f t="shared" si="3"/>
        <v>0</v>
      </c>
      <c r="H27" s="1" t="s">
        <v>49</v>
      </c>
    </row>
    <row r="28" spans="1:8" s="4" customFormat="1" x14ac:dyDescent="0.3">
      <c r="B28" s="17" t="s">
        <v>13</v>
      </c>
      <c r="C28" s="1" t="s">
        <v>45</v>
      </c>
      <c r="D28" s="1">
        <v>2</v>
      </c>
      <c r="E28" s="1"/>
      <c r="F28" s="12"/>
      <c r="G28" s="13">
        <f t="shared" si="3"/>
        <v>0</v>
      </c>
      <c r="H28" s="1" t="s">
        <v>49</v>
      </c>
    </row>
    <row r="29" spans="1:8" s="4" customFormat="1" x14ac:dyDescent="0.3">
      <c r="B29" s="17" t="s">
        <v>14</v>
      </c>
      <c r="C29" s="1" t="s">
        <v>45</v>
      </c>
      <c r="D29" s="1">
        <v>2</v>
      </c>
      <c r="E29" s="1"/>
      <c r="F29" s="12"/>
      <c r="G29" s="13">
        <f t="shared" si="3"/>
        <v>0</v>
      </c>
      <c r="H29" s="1" t="s">
        <v>49</v>
      </c>
    </row>
    <row r="30" spans="1:8" s="4" customFormat="1" x14ac:dyDescent="0.3">
      <c r="B30" s="17" t="s">
        <v>15</v>
      </c>
      <c r="C30" s="1" t="s">
        <v>45</v>
      </c>
      <c r="D30" s="1">
        <v>2</v>
      </c>
      <c r="E30" s="1"/>
      <c r="F30" s="12"/>
      <c r="G30" s="13">
        <f t="shared" si="3"/>
        <v>0</v>
      </c>
      <c r="H30" s="1" t="s">
        <v>49</v>
      </c>
    </row>
    <row r="31" spans="1:8" s="4" customFormat="1" x14ac:dyDescent="0.3">
      <c r="B31" s="17" t="s">
        <v>16</v>
      </c>
      <c r="C31" s="1" t="s">
        <v>45</v>
      </c>
      <c r="D31" s="1">
        <v>2</v>
      </c>
      <c r="E31" s="1"/>
      <c r="F31" s="12"/>
      <c r="G31" s="13">
        <f t="shared" si="3"/>
        <v>0</v>
      </c>
      <c r="H31" s="1" t="s">
        <v>49</v>
      </c>
    </row>
    <row r="32" spans="1:8" s="4" customFormat="1" x14ac:dyDescent="0.3">
      <c r="B32" s="17" t="s">
        <v>17</v>
      </c>
      <c r="C32" s="1" t="s">
        <v>45</v>
      </c>
      <c r="D32" s="1">
        <v>2</v>
      </c>
      <c r="E32" s="1"/>
      <c r="F32" s="12"/>
      <c r="G32" s="13">
        <f t="shared" si="3"/>
        <v>0</v>
      </c>
      <c r="H32" s="1" t="s">
        <v>49</v>
      </c>
    </row>
    <row r="33" spans="1:8" s="4" customFormat="1" x14ac:dyDescent="0.3">
      <c r="B33" s="17" t="s">
        <v>18</v>
      </c>
      <c r="C33" s="1" t="s">
        <v>45</v>
      </c>
      <c r="D33" s="1">
        <v>2</v>
      </c>
      <c r="E33" s="1"/>
      <c r="F33" s="12"/>
      <c r="G33" s="13">
        <f t="shared" si="3"/>
        <v>0</v>
      </c>
      <c r="H33" s="1" t="s">
        <v>49</v>
      </c>
    </row>
    <row r="34" spans="1:8" s="4" customFormat="1" x14ac:dyDescent="0.3">
      <c r="B34" s="17" t="s">
        <v>19</v>
      </c>
      <c r="C34" s="1" t="s">
        <v>45</v>
      </c>
      <c r="D34" s="1">
        <v>2</v>
      </c>
      <c r="E34" s="1"/>
      <c r="F34" s="12"/>
      <c r="G34" s="13">
        <f t="shared" si="3"/>
        <v>0</v>
      </c>
      <c r="H34" s="1" t="s">
        <v>49</v>
      </c>
    </row>
    <row r="35" spans="1:8" s="4" customFormat="1" x14ac:dyDescent="0.3">
      <c r="B35" s="17" t="s">
        <v>20</v>
      </c>
      <c r="C35" s="1" t="s">
        <v>45</v>
      </c>
      <c r="D35" s="1">
        <v>2</v>
      </c>
      <c r="E35" s="1"/>
      <c r="F35" s="12"/>
      <c r="G35" s="13">
        <f t="shared" si="3"/>
        <v>0</v>
      </c>
      <c r="H35" s="1" t="s">
        <v>49</v>
      </c>
    </row>
    <row r="36" spans="1:8" s="4" customFormat="1" x14ac:dyDescent="0.3">
      <c r="B36" s="17" t="s">
        <v>21</v>
      </c>
      <c r="C36" s="1" t="s">
        <v>45</v>
      </c>
      <c r="D36" s="1">
        <v>2</v>
      </c>
      <c r="E36" s="1"/>
      <c r="F36" s="12"/>
      <c r="G36" s="13">
        <f t="shared" si="3"/>
        <v>0</v>
      </c>
      <c r="H36" s="1" t="s">
        <v>49</v>
      </c>
    </row>
    <row r="37" spans="1:8" s="4" customFormat="1" x14ac:dyDescent="0.3">
      <c r="B37" s="17" t="s">
        <v>22</v>
      </c>
      <c r="C37" s="1" t="s">
        <v>45</v>
      </c>
      <c r="D37" s="1">
        <v>2</v>
      </c>
      <c r="E37" s="1"/>
      <c r="F37" s="12"/>
      <c r="G37" s="13">
        <f t="shared" si="3"/>
        <v>0</v>
      </c>
      <c r="H37" s="1" t="s">
        <v>49</v>
      </c>
    </row>
    <row r="38" spans="1:8" s="4" customFormat="1" x14ac:dyDescent="0.3">
      <c r="B38" s="17" t="s">
        <v>23</v>
      </c>
      <c r="C38" s="1" t="s">
        <v>45</v>
      </c>
      <c r="D38" s="1">
        <v>2</v>
      </c>
      <c r="E38" s="1"/>
      <c r="F38" s="12"/>
      <c r="G38" s="13">
        <f t="shared" si="3"/>
        <v>0</v>
      </c>
      <c r="H38" s="1" t="s">
        <v>49</v>
      </c>
    </row>
    <row r="39" spans="1:8" s="4" customFormat="1" x14ac:dyDescent="0.3">
      <c r="B39" s="17" t="s">
        <v>24</v>
      </c>
      <c r="C39" s="1" t="s">
        <v>45</v>
      </c>
      <c r="D39" s="1">
        <v>2</v>
      </c>
      <c r="E39" s="1"/>
      <c r="F39" s="12"/>
      <c r="G39" s="13">
        <f t="shared" si="3"/>
        <v>0</v>
      </c>
      <c r="H39" s="1" t="s">
        <v>49</v>
      </c>
    </row>
    <row r="40" spans="1:8" s="6" customFormat="1" x14ac:dyDescent="0.3">
      <c r="B40" s="6" t="s">
        <v>55</v>
      </c>
      <c r="F40" s="14"/>
      <c r="G40" s="14">
        <f>SUM(G22:G39)</f>
        <v>0</v>
      </c>
    </row>
    <row r="42" spans="1:8" s="7" customFormat="1" x14ac:dyDescent="0.3">
      <c r="A42" s="6" t="s">
        <v>52</v>
      </c>
      <c r="B42" s="6" t="s">
        <v>69</v>
      </c>
      <c r="F42" s="11"/>
      <c r="G42" s="11"/>
    </row>
    <row r="43" spans="1:8" x14ac:dyDescent="0.3">
      <c r="B43" s="1" t="s">
        <v>84</v>
      </c>
      <c r="C43" s="1" t="s">
        <v>94</v>
      </c>
      <c r="E43" s="1">
        <v>120</v>
      </c>
      <c r="F43" s="12"/>
      <c r="G43" s="13">
        <f t="shared" ref="G43" si="4">IF(D43&gt;0,D43*F43,E43*F43)</f>
        <v>0</v>
      </c>
      <c r="H43" s="1" t="s">
        <v>48</v>
      </c>
    </row>
    <row r="44" spans="1:8" x14ac:dyDescent="0.3">
      <c r="B44" s="1" t="s">
        <v>76</v>
      </c>
      <c r="C44" s="1" t="s">
        <v>94</v>
      </c>
      <c r="E44" s="1">
        <v>80</v>
      </c>
      <c r="F44" s="12"/>
      <c r="G44" s="13">
        <f t="shared" ref="G44:G50" si="5">IF(D44&gt;0,D44*F44,E44*F44)</f>
        <v>0</v>
      </c>
      <c r="H44" s="1" t="s">
        <v>48</v>
      </c>
    </row>
    <row r="45" spans="1:8" x14ac:dyDescent="0.3">
      <c r="B45" s="1" t="s">
        <v>77</v>
      </c>
      <c r="C45" s="1" t="s">
        <v>94</v>
      </c>
      <c r="E45" s="1">
        <v>80</v>
      </c>
      <c r="F45" s="12"/>
      <c r="G45" s="13">
        <f t="shared" ref="G45" si="6">IF(D45&gt;0,D45*F45,E45*F45)</f>
        <v>0</v>
      </c>
      <c r="H45" s="1" t="s">
        <v>48</v>
      </c>
    </row>
    <row r="46" spans="1:8" x14ac:dyDescent="0.3">
      <c r="B46" s="1" t="s">
        <v>85</v>
      </c>
      <c r="C46" s="1" t="s">
        <v>94</v>
      </c>
      <c r="E46" s="1">
        <v>120</v>
      </c>
      <c r="F46" s="12"/>
      <c r="G46" s="13">
        <f t="shared" si="5"/>
        <v>0</v>
      </c>
      <c r="H46" s="1" t="s">
        <v>48</v>
      </c>
    </row>
    <row r="47" spans="1:8" x14ac:dyDescent="0.3">
      <c r="B47" s="1" t="s">
        <v>81</v>
      </c>
      <c r="C47" s="1" t="s">
        <v>94</v>
      </c>
      <c r="E47" s="1">
        <v>80</v>
      </c>
      <c r="F47" s="12"/>
      <c r="G47" s="13">
        <f t="shared" si="5"/>
        <v>0</v>
      </c>
      <c r="H47" s="1" t="s">
        <v>48</v>
      </c>
    </row>
    <row r="48" spans="1:8" x14ac:dyDescent="0.3">
      <c r="B48" s="1" t="s">
        <v>78</v>
      </c>
      <c r="C48" s="1" t="s">
        <v>94</v>
      </c>
      <c r="E48" s="1">
        <v>80</v>
      </c>
      <c r="F48" s="12"/>
      <c r="G48" s="13">
        <f t="shared" ref="G48" si="7">IF(D48&gt;0,D48*F48,E48*F48)</f>
        <v>0</v>
      </c>
      <c r="H48" s="1" t="s">
        <v>48</v>
      </c>
    </row>
    <row r="49" spans="1:8" x14ac:dyDescent="0.3">
      <c r="B49" s="1" t="s">
        <v>86</v>
      </c>
      <c r="C49" s="1" t="s">
        <v>94</v>
      </c>
      <c r="E49" s="1">
        <v>120</v>
      </c>
      <c r="F49" s="12"/>
      <c r="G49" s="13">
        <f t="shared" si="5"/>
        <v>0</v>
      </c>
      <c r="H49" s="1" t="s">
        <v>48</v>
      </c>
    </row>
    <row r="50" spans="1:8" x14ac:dyDescent="0.3">
      <c r="B50" s="1" t="s">
        <v>82</v>
      </c>
      <c r="C50" s="1" t="s">
        <v>94</v>
      </c>
      <c r="E50" s="1">
        <v>80</v>
      </c>
      <c r="F50" s="12"/>
      <c r="G50" s="13">
        <f t="shared" si="5"/>
        <v>0</v>
      </c>
      <c r="H50" s="1" t="s">
        <v>48</v>
      </c>
    </row>
    <row r="51" spans="1:8" x14ac:dyDescent="0.3">
      <c r="B51" s="1" t="s">
        <v>79</v>
      </c>
      <c r="C51" s="1" t="s">
        <v>94</v>
      </c>
      <c r="E51" s="1">
        <v>80</v>
      </c>
      <c r="F51" s="12"/>
      <c r="G51" s="13">
        <f t="shared" ref="G51" si="8">IF(D51&gt;0,D51*F51,E51*F51)</f>
        <v>0</v>
      </c>
      <c r="H51" s="1" t="s">
        <v>48</v>
      </c>
    </row>
    <row r="52" spans="1:8" x14ac:dyDescent="0.3">
      <c r="B52" s="1" t="s">
        <v>87</v>
      </c>
      <c r="C52" s="1" t="s">
        <v>94</v>
      </c>
      <c r="E52" s="1">
        <v>120</v>
      </c>
      <c r="F52" s="12"/>
      <c r="G52" s="13">
        <f>IF(D52&gt;0,D52*F52,E52*F52)</f>
        <v>0</v>
      </c>
      <c r="H52" s="1" t="s">
        <v>48</v>
      </c>
    </row>
    <row r="53" spans="1:8" x14ac:dyDescent="0.3">
      <c r="B53" s="1" t="s">
        <v>83</v>
      </c>
      <c r="C53" s="1" t="s">
        <v>94</v>
      </c>
      <c r="E53" s="1">
        <v>80</v>
      </c>
      <c r="F53" s="12"/>
      <c r="G53" s="13">
        <f>IF(D53&gt;0,D53*F53,E53*F53)</f>
        <v>0</v>
      </c>
      <c r="H53" s="1" t="s">
        <v>48</v>
      </c>
    </row>
    <row r="54" spans="1:8" x14ac:dyDescent="0.3">
      <c r="B54" s="1" t="s">
        <v>80</v>
      </c>
      <c r="C54" s="1" t="s">
        <v>94</v>
      </c>
      <c r="E54" s="1">
        <v>80</v>
      </c>
      <c r="F54" s="12"/>
      <c r="G54" s="13">
        <f>IF(D54&gt;0,D54*F54,E54*F54)</f>
        <v>0</v>
      </c>
      <c r="H54" s="1" t="s">
        <v>48</v>
      </c>
    </row>
    <row r="55" spans="1:8" s="6" customFormat="1" x14ac:dyDescent="0.3">
      <c r="B55" s="6" t="s">
        <v>55</v>
      </c>
      <c r="F55" s="14"/>
      <c r="G55" s="14">
        <f>SUM(G43:G54)</f>
        <v>0</v>
      </c>
    </row>
    <row r="57" spans="1:8" s="7" customFormat="1" x14ac:dyDescent="0.3">
      <c r="A57" s="6" t="s">
        <v>53</v>
      </c>
      <c r="B57" s="6" t="s">
        <v>41</v>
      </c>
      <c r="F57" s="11"/>
      <c r="G57" s="11"/>
    </row>
    <row r="58" spans="1:8" x14ac:dyDescent="0.3">
      <c r="B58" s="1" t="s">
        <v>60</v>
      </c>
      <c r="C58" s="1" t="s">
        <v>45</v>
      </c>
      <c r="D58" s="1">
        <v>2</v>
      </c>
      <c r="F58" s="12"/>
      <c r="G58" s="13">
        <f t="shared" ref="G58:G60" si="9">IF(D58&gt;0,D58*F58,E58*F58)</f>
        <v>0</v>
      </c>
      <c r="H58" s="1" t="s">
        <v>49</v>
      </c>
    </row>
    <row r="59" spans="1:8" x14ac:dyDescent="0.3">
      <c r="B59" s="1" t="s">
        <v>61</v>
      </c>
      <c r="C59" s="1" t="s">
        <v>94</v>
      </c>
      <c r="E59" s="1">
        <v>120</v>
      </c>
      <c r="F59" s="12"/>
      <c r="G59" s="13">
        <f t="shared" si="9"/>
        <v>0</v>
      </c>
      <c r="H59" s="1" t="s">
        <v>48</v>
      </c>
    </row>
    <row r="60" spans="1:8" x14ac:dyDescent="0.3">
      <c r="B60" s="1" t="s">
        <v>62</v>
      </c>
      <c r="C60" s="1" t="s">
        <v>94</v>
      </c>
      <c r="E60" s="1">
        <v>80</v>
      </c>
      <c r="F60" s="12"/>
      <c r="G60" s="13">
        <f t="shared" si="9"/>
        <v>0</v>
      </c>
      <c r="H60" s="1" t="s">
        <v>48</v>
      </c>
    </row>
    <row r="61" spans="1:8" s="6" customFormat="1" x14ac:dyDescent="0.3">
      <c r="B61" s="6" t="s">
        <v>55</v>
      </c>
      <c r="F61" s="14"/>
      <c r="G61" s="14">
        <f>SUM(G58:G60)</f>
        <v>0</v>
      </c>
    </row>
    <row r="63" spans="1:8" s="7" customFormat="1" x14ac:dyDescent="0.3">
      <c r="A63" s="6" t="s">
        <v>57</v>
      </c>
      <c r="B63" s="6" t="s">
        <v>58</v>
      </c>
      <c r="F63" s="11"/>
      <c r="G63" s="11"/>
    </row>
    <row r="64" spans="1:8" x14ac:dyDescent="0.3">
      <c r="A64" s="5"/>
      <c r="B64" s="1" t="s">
        <v>59</v>
      </c>
      <c r="C64" s="1" t="s">
        <v>94</v>
      </c>
      <c r="E64" s="1">
        <v>40</v>
      </c>
      <c r="F64" s="12"/>
      <c r="G64" s="13">
        <f>IF(D64&gt;0,D64*F64,E64*F64)</f>
        <v>0</v>
      </c>
      <c r="H64" s="1" t="s">
        <v>48</v>
      </c>
    </row>
    <row r="65" spans="1:8" s="6" customFormat="1" x14ac:dyDescent="0.3">
      <c r="B65" s="6" t="s">
        <v>55</v>
      </c>
      <c r="F65" s="14"/>
      <c r="G65" s="14">
        <f>G64</f>
        <v>0</v>
      </c>
    </row>
    <row r="66" spans="1:8" s="8" customFormat="1" x14ac:dyDescent="0.3">
      <c r="A66" s="3"/>
      <c r="B66" s="3" t="s">
        <v>68</v>
      </c>
      <c r="F66" s="15"/>
      <c r="G66" s="16">
        <f>G8+G18+G40+G55+G61+G65</f>
        <v>0</v>
      </c>
    </row>
    <row r="68" spans="1:8" s="7" customFormat="1" x14ac:dyDescent="0.3">
      <c r="A68" s="6"/>
      <c r="B68" s="6" t="s">
        <v>92</v>
      </c>
      <c r="F68" s="22"/>
      <c r="G68" s="13">
        <f>F68*G66</f>
        <v>0</v>
      </c>
    </row>
    <row r="69" spans="1:8" s="7" customFormat="1" x14ac:dyDescent="0.3">
      <c r="A69" s="6"/>
      <c r="B69" s="6" t="s">
        <v>93</v>
      </c>
      <c r="F69" s="22"/>
      <c r="G69" s="13">
        <f>F69*G66</f>
        <v>0</v>
      </c>
    </row>
    <row r="70" spans="1:8" s="8" customFormat="1" x14ac:dyDescent="0.3">
      <c r="A70" s="3"/>
      <c r="B70" s="3" t="s">
        <v>68</v>
      </c>
      <c r="F70" s="15"/>
      <c r="G70" s="16">
        <f>SUM(G66:G69)</f>
        <v>0</v>
      </c>
    </row>
    <row r="72" spans="1:8" s="8" customFormat="1" x14ac:dyDescent="0.3">
      <c r="A72" s="3"/>
      <c r="B72" s="3" t="s">
        <v>71</v>
      </c>
      <c r="F72" s="15"/>
      <c r="G72" s="16"/>
    </row>
    <row r="73" spans="1:8" s="7" customFormat="1" x14ac:dyDescent="0.3">
      <c r="A73" s="6" t="s">
        <v>27</v>
      </c>
      <c r="B73" s="6" t="s">
        <v>26</v>
      </c>
      <c r="F73" s="11"/>
      <c r="G73" s="11"/>
    </row>
    <row r="74" spans="1:8" x14ac:dyDescent="0.3">
      <c r="C74" s="1" t="s">
        <v>7</v>
      </c>
      <c r="F74" s="1"/>
      <c r="G74" s="19">
        <v>20000</v>
      </c>
      <c r="H74" s="1" t="s">
        <v>48</v>
      </c>
    </row>
    <row r="75" spans="1:8" s="8" customFormat="1" x14ac:dyDescent="0.3">
      <c r="A75" s="3"/>
      <c r="B75" s="3" t="s">
        <v>70</v>
      </c>
      <c r="F75" s="15"/>
      <c r="G75" s="16">
        <f>G70+G74</f>
        <v>20000</v>
      </c>
    </row>
  </sheetData>
  <mergeCells count="1">
    <mergeCell ref="A1:B1"/>
  </mergeCells>
  <phoneticPr fontId="9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ef9a26-4a43-48c7-86f6-d07455e841f2">
      <Terms xmlns="http://schemas.microsoft.com/office/infopath/2007/PartnerControls"/>
    </lcf76f155ced4ddcb4097134ff3c332f>
    <TaxCatchAll xmlns="21c4b080-f7ec-498c-b936-b551caf32ca8" xsi:nil="true"/>
    <Datum_x002b_Tijd xmlns="dcef9a26-4a43-48c7-86f6-d07455e841f2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5DAAF744B0E1B4CA37590D44E389E51" ma:contentTypeVersion="15" ma:contentTypeDescription="Een nieuw document maken." ma:contentTypeScope="" ma:versionID="f0207b9c9d4489bc1470be95007eed72">
  <xsd:schema xmlns:xsd="http://www.w3.org/2001/XMLSchema" xmlns:xs="http://www.w3.org/2001/XMLSchema" xmlns:p="http://schemas.microsoft.com/office/2006/metadata/properties" xmlns:ns3="dcef9a26-4a43-48c7-86f6-d07455e841f2" xmlns:ns4="21c4b080-f7ec-498c-b936-b551caf32ca8" targetNamespace="http://schemas.microsoft.com/office/2006/metadata/properties" ma:root="true" ma:fieldsID="2d6596ced2b7a3c5a2595fc16029ca1d" ns3:_="" ns4:_="">
    <xsd:import namespace="dcef9a26-4a43-48c7-86f6-d07455e841f2"/>
    <xsd:import namespace="21c4b080-f7ec-498c-b936-b551caf32ca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4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Location" minOccurs="0"/>
                <xsd:element ref="ns3:Datum_x002b_Tij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ef9a26-4a43-48c7-86f6-d07455e841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Afbeeldingtags" ma:readOnly="false" ma:fieldId="{5cf76f15-5ced-4ddc-b409-7134ff3c332f}" ma:taxonomyMulti="true" ma:sspId="a76069b9-5191-4ab7-aaf1-3dc5a1428f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Datum_x002b_Tijd" ma:index="22" nillable="true" ma:displayName="Datum + Tijd" ma:format="DateOnly" ma:internalName="Datum_x002b_Tijd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c4b080-f7ec-498c-b936-b551caf32ca8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c4b52a05-9b8e-42a3-adcd-2eb6504f523e}" ma:internalName="TaxCatchAll" ma:showField="CatchAllData" ma:web="21c4b080-f7ec-498c-b936-b551caf32ca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 ma:index="8" ma:displayName="Categorie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2EC77A3-CB98-423B-A83B-E8D4B7BE3B03}">
  <ds:schemaRefs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purl.org/dc/dcmitype/"/>
    <ds:schemaRef ds:uri="67879777-1084-4964-b473-7d4d17540a56"/>
    <ds:schemaRef ds:uri="http://purl.org/dc/elements/1.1/"/>
    <ds:schemaRef ds:uri="http://www.w3.org/XML/1998/namespace"/>
    <ds:schemaRef ds:uri="http://schemas.microsoft.com/office/infopath/2007/PartnerControls"/>
    <ds:schemaRef ds:uri="d33c45db-d76b-4d0b-8868-b5e244d983e2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AE1BB4FF-6834-49B7-ADF5-D6887415017A}"/>
</file>

<file path=customXml/itemProps3.xml><?xml version="1.0" encoding="utf-8"?>
<ds:datastoreItem xmlns:ds="http://schemas.openxmlformats.org/officeDocument/2006/customXml" ds:itemID="{70213A39-E186-4E35-BEE1-FB0273A59AB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Toelichting</vt:lpstr>
      <vt:lpstr>Inschrijfstaat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Just Zijlstra</dc:creator>
  <cp:keywords/>
  <dc:description/>
  <cp:lastModifiedBy>Oane Postma</cp:lastModifiedBy>
  <cp:revision/>
  <dcterms:created xsi:type="dcterms:W3CDTF">2026-01-05T12:56:26Z</dcterms:created>
  <dcterms:modified xsi:type="dcterms:W3CDTF">2026-03-18T08:01:08Z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0x01010085DAAF744B0E1B4CA37590D44E389E51</vt:lpwstr>
  </property>
  <property fmtid="{D5CDD505-2E9C-101B-9397-08002B2CF9AE}" pid="3" name="MediaServiceImageTags">
    <vt:lpwstr/>
  </property>
</Properties>
</file>