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rrit Rietveld Academie/Afval inzameling en verwijdering 2025/5. NvI/NvI 3/"/>
    </mc:Choice>
  </mc:AlternateContent>
  <xr:revisionPtr revIDLastSave="60" documentId="8_{6D663C7D-22CE-4D02-B422-AFCCD60517BF}" xr6:coauthVersionLast="47" xr6:coauthVersionMax="47" xr10:uidLastSave="{D6CCDD30-821A-451D-B60C-7C4E167FEDE3}"/>
  <bookViews>
    <workbookView xWindow="28680" yWindow="-120" windowWidth="29040" windowHeight="15720" activeTab="2" xr2:uid="{00000000-000D-0000-FFFF-FFFF00000000}"/>
  </bookViews>
  <sheets>
    <sheet name="Locatiescan" sheetId="6" r:id="rId1"/>
    <sheet name="Rolcontainers" sheetId="4" r:id="rId2"/>
    <sheet name="Overige containers" sheetId="5" r:id="rId3"/>
    <sheet name="Totaaltelling" sheetId="1" r:id="rId4"/>
  </sheets>
  <definedNames>
    <definedName name="_xlnm._FilterDatabase" localSheetId="2" hidden="1">'Overige containers'!$A$6:$L$14</definedName>
    <definedName name="_xlnm._FilterDatabase" localSheetId="1" hidden="1">Rolcontainers!$A$5:$L$14</definedName>
    <definedName name="_xlnm.Print_Area" localSheetId="3">Totaaltelling!$A$1:$C$19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5" l="1"/>
  <c r="L9" i="5"/>
  <c r="L7" i="5"/>
  <c r="L14" i="5" l="1"/>
  <c r="L7" i="4" l="1"/>
  <c r="L8" i="4"/>
  <c r="L9" i="4"/>
  <c r="L10" i="4"/>
  <c r="L11" i="4"/>
  <c r="L6" i="4"/>
  <c r="L13" i="4"/>
  <c r="L14" i="4"/>
  <c r="L12" i="4"/>
  <c r="L12" i="5"/>
  <c r="L13" i="5"/>
  <c r="L10" i="5"/>
  <c r="L11" i="5"/>
  <c r="C6" i="6"/>
  <c r="C8" i="6"/>
  <c r="B11" i="1"/>
  <c r="L15" i="5" l="1"/>
  <c r="L15" i="4"/>
  <c r="B9" i="1" s="1"/>
  <c r="B10" i="1" l="1"/>
  <c r="B12" i="1" s="1"/>
</calcChain>
</file>

<file path=xl/sharedStrings.xml><?xml version="1.0" encoding="utf-8"?>
<sst xmlns="http://schemas.openxmlformats.org/spreadsheetml/2006/main" count="113" uniqueCount="65">
  <si>
    <t xml:space="preserve"> </t>
  </si>
  <si>
    <t>Inhoud containers 
(in liters)</t>
  </si>
  <si>
    <t>Soort container</t>
  </si>
  <si>
    <t>Huurkosten</t>
  </si>
  <si>
    <t>Huurprijs per container per maand (excl. BTW)</t>
  </si>
  <si>
    <t>Transportkosten</t>
  </si>
  <si>
    <t>Transportkosten per keer (excl. BTW)</t>
  </si>
  <si>
    <t>Verwerkingskosten</t>
  </si>
  <si>
    <t>ALL-IN tarief</t>
  </si>
  <si>
    <t>ALL-IN tarief per lediging (excl. BTW)</t>
  </si>
  <si>
    <t>Afvalstroom</t>
  </si>
  <si>
    <t>Ledigings-frequentie</t>
  </si>
  <si>
    <t>Aantal ledigingen per jaar per container *</t>
  </si>
  <si>
    <t>Aantal</t>
  </si>
  <si>
    <t>Rolcontainers</t>
  </si>
  <si>
    <t>Overige containers</t>
  </si>
  <si>
    <t>Totaal (bedrag voor gunning)</t>
  </si>
  <si>
    <t>Naam Inschrijver</t>
  </si>
  <si>
    <t>Naam ondertekenaar</t>
  </si>
  <si>
    <t>Handtekening</t>
  </si>
  <si>
    <t>Datum</t>
  </si>
  <si>
    <t>Locatiescan</t>
  </si>
  <si>
    <t>Aantal locaties</t>
  </si>
  <si>
    <t>Totaal locatiescan (eenmalige kosten):</t>
  </si>
  <si>
    <t>Bedrag over 4 jaar excl. BTW</t>
  </si>
  <si>
    <t>Totaal kosten over 4 jaar (exc. BTW)</t>
  </si>
  <si>
    <t>Lediginsdag</t>
  </si>
  <si>
    <t>In te vullen door inschrijver</t>
  </si>
  <si>
    <t>Aanbesteding : Afvalinzameling</t>
  </si>
  <si>
    <t>Totale kosten rolcontainers per jaar</t>
  </si>
  <si>
    <t>Totaal kosten 
(exc. BTW)</t>
  </si>
  <si>
    <t>Bedrag per locatie 
Excl. BTW</t>
  </si>
  <si>
    <t>Totale kosten overige container per jaar (exc. BTW)</t>
  </si>
  <si>
    <t>7m3</t>
  </si>
  <si>
    <t>8m3</t>
  </si>
  <si>
    <t>Rolcontainer</t>
  </si>
  <si>
    <t>Pers</t>
  </si>
  <si>
    <t>10m3</t>
  </si>
  <si>
    <t>6m3</t>
  </si>
  <si>
    <t xml:space="preserve">Open afzetcontainer </t>
  </si>
  <si>
    <t>Open afzetcontainer</t>
  </si>
  <si>
    <t>Div. emballage</t>
  </si>
  <si>
    <t>Rest</t>
  </si>
  <si>
    <t>Karton</t>
  </si>
  <si>
    <t>PMD</t>
  </si>
  <si>
    <t>Hout</t>
  </si>
  <si>
    <t>Glas</t>
  </si>
  <si>
    <t>Vertrouwd papier</t>
  </si>
  <si>
    <t>Tissues</t>
  </si>
  <si>
    <t>Bouw &amp; sloop</t>
  </si>
  <si>
    <t>Metaal</t>
  </si>
  <si>
    <t>Puin (gips/beton)</t>
  </si>
  <si>
    <t>Chemisch afval</t>
  </si>
  <si>
    <t>Gerrit Rietvel Academie</t>
  </si>
  <si>
    <t>ntv</t>
  </si>
  <si>
    <t>Wekelijks</t>
  </si>
  <si>
    <t>op afroep</t>
  </si>
  <si>
    <t>autom. Melding / gem. 6</t>
  </si>
  <si>
    <t>autom. Melding / gem. 8</t>
  </si>
  <si>
    <t>autom. Melding / gem. 10</t>
  </si>
  <si>
    <t>Aantal ledigingen per jaar per container</t>
  </si>
  <si>
    <t>Transportkosten per keer, per container (excl. BTW)</t>
  </si>
  <si>
    <t>Verwerkingskosten per keer, per container (excl. BTW)</t>
  </si>
  <si>
    <t>Gewicht in kg per lediging</t>
  </si>
  <si>
    <t>Verwerkingskosten per kg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</si>
</sst>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9"/>
      <color theme="0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name val="Aptos"/>
      <family val="2"/>
    </font>
    <font>
      <b/>
      <sz val="14"/>
      <color theme="1"/>
      <name val="Calibri"/>
      <family val="2"/>
      <scheme val="minor"/>
    </font>
    <font>
      <b/>
      <i/>
      <sz val="9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5" fillId="0" borderId="5" xfId="0" applyFont="1" applyBorder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0" fontId="8" fillId="4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44" fontId="10" fillId="6" borderId="1" xfId="0" applyNumberFormat="1" applyFont="1" applyFill="1" applyBorder="1" applyAlignment="1">
      <alignment horizontal="center" wrapText="1"/>
    </xf>
    <xf numFmtId="44" fontId="10" fillId="0" borderId="0" xfId="0" applyNumberFormat="1" applyFont="1" applyAlignment="1">
      <alignment horizontal="center" wrapText="1"/>
    </xf>
    <xf numFmtId="0" fontId="11" fillId="0" borderId="3" xfId="0" applyFont="1" applyBorder="1"/>
    <xf numFmtId="44" fontId="11" fillId="2" borderId="4" xfId="0" applyNumberFormat="1" applyFont="1" applyFill="1" applyBorder="1"/>
    <xf numFmtId="0" fontId="11" fillId="0" borderId="1" xfId="0" applyFont="1" applyBorder="1"/>
    <xf numFmtId="44" fontId="11" fillId="2" borderId="9" xfId="0" applyNumberFormat="1" applyFont="1" applyFill="1" applyBorder="1"/>
    <xf numFmtId="0" fontId="9" fillId="0" borderId="0" xfId="0" applyFont="1"/>
    <xf numFmtId="44" fontId="10" fillId="6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164" fontId="9" fillId="0" borderId="1" xfId="0" applyNumberFormat="1" applyFont="1" applyBorder="1"/>
    <xf numFmtId="0" fontId="8" fillId="4" borderId="1" xfId="0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 applyProtection="1">
      <alignment horizontal="center" vertical="center"/>
      <protection locked="0" hidden="1"/>
    </xf>
    <xf numFmtId="0" fontId="9" fillId="5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1" fillId="0" borderId="10" xfId="0" applyFont="1" applyBorder="1" applyAlignment="1">
      <alignment horizontal="center"/>
    </xf>
    <xf numFmtId="0" fontId="8" fillId="4" borderId="12" xfId="0" applyFont="1" applyFill="1" applyBorder="1" applyAlignment="1">
      <alignment vertical="center" wrapText="1"/>
    </xf>
    <xf numFmtId="0" fontId="9" fillId="0" borderId="1" xfId="0" applyFont="1" applyBorder="1"/>
    <xf numFmtId="0" fontId="11" fillId="2" borderId="1" xfId="0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6" fillId="0" borderId="0" xfId="0" applyFont="1"/>
    <xf numFmtId="44" fontId="10" fillId="6" borderId="11" xfId="0" applyNumberFormat="1" applyFont="1" applyFill="1" applyBorder="1" applyAlignment="1">
      <alignment horizontal="center" vertical="center" wrapText="1"/>
    </xf>
    <xf numFmtId="44" fontId="10" fillId="0" borderId="0" xfId="0" applyNumberFormat="1" applyFont="1" applyAlignment="1">
      <alignment horizontal="center" vertical="center" wrapText="1"/>
    </xf>
    <xf numFmtId="164" fontId="6" fillId="0" borderId="0" xfId="0" applyNumberFormat="1" applyFont="1"/>
    <xf numFmtId="164" fontId="0" fillId="0" borderId="0" xfId="0" applyNumberFormat="1"/>
    <xf numFmtId="164" fontId="9" fillId="5" borderId="1" xfId="0" applyNumberFormat="1" applyFont="1" applyFill="1" applyBorder="1" applyAlignment="1" applyProtection="1">
      <alignment horizontal="right" vertical="center"/>
      <protection locked="0" hidden="1"/>
    </xf>
    <xf numFmtId="44" fontId="10" fillId="6" borderId="8" xfId="0" applyNumberFormat="1" applyFont="1" applyFill="1" applyBorder="1" applyAlignment="1">
      <alignment horizontal="center" vertical="center" wrapText="1"/>
    </xf>
    <xf numFmtId="44" fontId="10" fillId="6" borderId="7" xfId="0" applyNumberFormat="1" applyFont="1" applyFill="1" applyBorder="1" applyAlignment="1">
      <alignment horizontal="center" vertical="center" wrapText="1"/>
    </xf>
    <xf numFmtId="44" fontId="10" fillId="6" borderId="6" xfId="0" applyNumberFormat="1" applyFont="1" applyFill="1" applyBorder="1" applyAlignment="1">
      <alignment horizontal="center" vertical="center" wrapText="1"/>
    </xf>
    <xf numFmtId="44" fontId="10" fillId="6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7" fillId="0" borderId="0" xfId="0" applyFont="1" applyProtection="1"/>
    <xf numFmtId="0" fontId="9" fillId="5" borderId="1" xfId="0" applyFont="1" applyFill="1" applyBorder="1" applyAlignment="1" applyProtection="1">
      <alignment horizontal="center" vertical="center"/>
    </xf>
    <xf numFmtId="0" fontId="11" fillId="0" borderId="1" xfId="0" applyFont="1" applyBorder="1" applyProtection="1"/>
    <xf numFmtId="0" fontId="8" fillId="4" borderId="1" xfId="0" applyFont="1" applyFill="1" applyBorder="1" applyAlignment="1" applyProtection="1">
      <alignment vertical="center" wrapText="1"/>
    </xf>
    <xf numFmtId="0" fontId="9" fillId="0" borderId="1" xfId="0" applyFont="1" applyBorder="1" applyProtection="1"/>
    <xf numFmtId="0" fontId="11" fillId="2" borderId="1" xfId="0" applyFont="1" applyFill="1" applyBorder="1" applyAlignment="1" applyProtection="1">
      <alignment horizontal="center" vertical="center"/>
    </xf>
    <xf numFmtId="3" fontId="11" fillId="2" borderId="1" xfId="0" applyNumberFormat="1" applyFont="1" applyFill="1" applyBorder="1" applyAlignment="1" applyProtection="1">
      <alignment horizontal="center" vertical="center"/>
    </xf>
    <xf numFmtId="1" fontId="11" fillId="0" borderId="1" xfId="0" applyNumberFormat="1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/>
    </xf>
    <xf numFmtId="164" fontId="11" fillId="3" borderId="1" xfId="0" applyNumberFormat="1" applyFont="1" applyFill="1" applyBorder="1" applyAlignment="1" applyProtection="1">
      <alignment horizontal="right"/>
    </xf>
    <xf numFmtId="164" fontId="9" fillId="0" borderId="1" xfId="0" applyNumberFormat="1" applyFont="1" applyBorder="1" applyProtection="1"/>
    <xf numFmtId="0" fontId="11" fillId="2" borderId="1" xfId="0" applyFont="1" applyFill="1" applyBorder="1" applyAlignment="1" applyProtection="1">
      <alignment horizontal="center"/>
    </xf>
    <xf numFmtId="3" fontId="11" fillId="2" borderId="1" xfId="0" applyNumberFormat="1" applyFont="1" applyFill="1" applyBorder="1" applyAlignment="1" applyProtection="1">
      <alignment horizontal="center"/>
    </xf>
    <xf numFmtId="0" fontId="9" fillId="0" borderId="0" xfId="0" applyFo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44" fontId="10" fillId="6" borderId="8" xfId="0" applyNumberFormat="1" applyFont="1" applyFill="1" applyBorder="1" applyAlignment="1" applyProtection="1">
      <alignment horizontal="center" vertical="center" wrapText="1"/>
    </xf>
    <xf numFmtId="44" fontId="10" fillId="6" borderId="7" xfId="0" applyNumberFormat="1" applyFont="1" applyFill="1" applyBorder="1" applyAlignment="1" applyProtection="1">
      <alignment horizontal="center" vertical="center" wrapText="1"/>
    </xf>
    <xf numFmtId="44" fontId="10" fillId="6" borderId="11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Protection="1"/>
    <xf numFmtId="164" fontId="0" fillId="0" borderId="0" xfId="0" applyNumberFormat="1" applyProtection="1"/>
    <xf numFmtId="1" fontId="0" fillId="0" borderId="0" xfId="0" applyNumberFormat="1" applyProtection="1"/>
    <xf numFmtId="3" fontId="0" fillId="0" borderId="0" xfId="0" applyNumberFormat="1" applyProtection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0</xdr:rowOff>
    </xdr:from>
    <xdr:to>
      <xdr:col>2</xdr:col>
      <xdr:colOff>19050</xdr:colOff>
      <xdr:row>7</xdr:row>
      <xdr:rowOff>4763</xdr:rowOff>
    </xdr:to>
    <xdr:pic>
      <xdr:nvPicPr>
        <xdr:cNvPr id="2" name="Afbeelding 1" descr="Hogeschool Gerrit Rietveld Academie | Opleidingen | Locaties | Open dagen">
          <a:extLst>
            <a:ext uri="{FF2B5EF4-FFF2-40B4-BE49-F238E27FC236}">
              <a16:creationId xmlns:a16="http://schemas.microsoft.com/office/drawing/2014/main" id="{BF2AD28A-9D64-AF90-10DF-9FA1E4A57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2676525" cy="13382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showGridLines="0" zoomScaleNormal="100" workbookViewId="0">
      <selection activeCell="A6" sqref="A6:B6"/>
    </sheetView>
  </sheetViews>
  <sheetFormatPr defaultRowHeight="15" x14ac:dyDescent="0.25"/>
  <cols>
    <col min="1" max="1" width="23.28515625" bestFit="1" customWidth="1"/>
    <col min="2" max="2" width="20.28515625" bestFit="1" customWidth="1"/>
    <col min="3" max="3" width="11" bestFit="1" customWidth="1"/>
  </cols>
  <sheetData>
    <row r="1" spans="1:4" ht="18.75" x14ac:dyDescent="0.3">
      <c r="A1" s="19" t="s">
        <v>21</v>
      </c>
    </row>
    <row r="3" spans="1:4" x14ac:dyDescent="0.25">
      <c r="A3" s="9"/>
      <c r="B3" s="20" t="s">
        <v>27</v>
      </c>
    </row>
    <row r="5" spans="1:4" ht="36" x14ac:dyDescent="0.25">
      <c r="A5" s="18" t="s">
        <v>22</v>
      </c>
      <c r="B5" s="22" t="s">
        <v>31</v>
      </c>
      <c r="C5" s="22" t="s">
        <v>30</v>
      </c>
    </row>
    <row r="6" spans="1:4" x14ac:dyDescent="0.25">
      <c r="A6" s="20">
        <v>1</v>
      </c>
      <c r="B6" s="23">
        <v>0</v>
      </c>
      <c r="C6" s="21">
        <f>A6*B6</f>
        <v>0</v>
      </c>
    </row>
    <row r="8" spans="1:4" x14ac:dyDescent="0.25">
      <c r="A8" s="45" t="s">
        <v>23</v>
      </c>
      <c r="B8" s="46"/>
      <c r="C8" s="17">
        <f>SUM(C6:C6)</f>
        <v>0</v>
      </c>
      <c r="D8" s="11"/>
    </row>
  </sheetData>
  <sheetProtection algorithmName="SHA-512" hashValue="VdARXa55leA/p1pW2Dv+Y81ezrz2iSH9MzhjAPtFt+BjCSEV8Z5713n1Uo4i0+MHaVuJIgXlcQ+gBgnpZEu0Fw==" saltValue="XN/lG1wetVlGba24NFDsoA==" spinCount="100000" sheet="1" objects="1" scenarios="1"/>
  <mergeCells count="1">
    <mergeCell ref="A8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8"/>
  <sheetViews>
    <sheetView showGridLines="0" topLeftCell="B1" zoomScaleNormal="100" workbookViewId="0">
      <selection activeCell="H6" sqref="H6 D6"/>
    </sheetView>
  </sheetViews>
  <sheetFormatPr defaultRowHeight="15" x14ac:dyDescent="0.25"/>
  <cols>
    <col min="1" max="1" width="40.42578125" customWidth="1"/>
    <col min="2" max="2" width="21.42578125" bestFit="1" customWidth="1"/>
    <col min="3" max="3" width="16.5703125" customWidth="1"/>
    <col min="4" max="4" width="9.140625" style="26"/>
    <col min="5" max="5" width="25" style="26" customWidth="1"/>
    <col min="6" max="6" width="23.7109375" style="26" customWidth="1"/>
    <col min="7" max="7" width="20" style="26" customWidth="1"/>
    <col min="8" max="8" width="21.140625" customWidth="1"/>
    <col min="9" max="9" width="18.85546875" customWidth="1"/>
    <col min="10" max="10" width="18.5703125" customWidth="1"/>
    <col min="11" max="11" width="18.28515625" customWidth="1"/>
    <col min="12" max="12" width="20.42578125" customWidth="1"/>
  </cols>
  <sheetData>
    <row r="1" spans="1:13" ht="18.75" x14ac:dyDescent="0.3">
      <c r="A1" s="19" t="s">
        <v>14</v>
      </c>
      <c r="D1"/>
      <c r="E1" s="25"/>
      <c r="F1" s="25"/>
    </row>
    <row r="2" spans="1:13" ht="18.75" x14ac:dyDescent="0.3">
      <c r="A2" s="19"/>
      <c r="D2" s="25"/>
      <c r="E2" s="25"/>
      <c r="F2" s="25"/>
    </row>
    <row r="3" spans="1:13" x14ac:dyDescent="0.25">
      <c r="A3" s="9"/>
      <c r="B3" s="27" t="s">
        <v>27</v>
      </c>
      <c r="D3" s="25"/>
      <c r="E3" s="25"/>
      <c r="F3" s="25"/>
    </row>
    <row r="5" spans="1:13" ht="44.25" customHeight="1" x14ac:dyDescent="0.25">
      <c r="A5" s="28" t="s">
        <v>2</v>
      </c>
      <c r="B5" s="28" t="s">
        <v>10</v>
      </c>
      <c r="C5" s="28" t="s">
        <v>1</v>
      </c>
      <c r="D5" s="18" t="s">
        <v>13</v>
      </c>
      <c r="E5" s="18" t="s">
        <v>11</v>
      </c>
      <c r="F5" s="18" t="s">
        <v>26</v>
      </c>
      <c r="G5" s="18" t="s">
        <v>60</v>
      </c>
      <c r="H5" s="18" t="s">
        <v>4</v>
      </c>
      <c r="I5" s="18" t="s">
        <v>61</v>
      </c>
      <c r="J5" s="18" t="s">
        <v>62</v>
      </c>
      <c r="K5" s="18" t="s">
        <v>9</v>
      </c>
      <c r="L5" s="18" t="s">
        <v>25</v>
      </c>
    </row>
    <row r="6" spans="1:13" x14ac:dyDescent="0.25">
      <c r="A6" s="29" t="s">
        <v>35</v>
      </c>
      <c r="B6" s="29" t="s">
        <v>42</v>
      </c>
      <c r="C6" s="30">
        <v>120</v>
      </c>
      <c r="D6" s="31">
        <v>2</v>
      </c>
      <c r="E6" s="32" t="s">
        <v>54</v>
      </c>
      <c r="F6" s="33"/>
      <c r="G6" s="32">
        <v>0</v>
      </c>
      <c r="H6" s="42">
        <v>0</v>
      </c>
      <c r="I6" s="34"/>
      <c r="J6" s="34"/>
      <c r="K6" s="34"/>
      <c r="L6" s="35">
        <f>((H6*12)*D6)*4</f>
        <v>0</v>
      </c>
    </row>
    <row r="7" spans="1:13" x14ac:dyDescent="0.25">
      <c r="A7" s="29" t="s">
        <v>35</v>
      </c>
      <c r="B7" s="29" t="s">
        <v>42</v>
      </c>
      <c r="C7" s="30">
        <v>240</v>
      </c>
      <c r="D7" s="31">
        <v>60</v>
      </c>
      <c r="E7" s="32" t="s">
        <v>54</v>
      </c>
      <c r="F7" s="33"/>
      <c r="G7" s="32">
        <v>0</v>
      </c>
      <c r="H7" s="42">
        <v>0</v>
      </c>
      <c r="I7" s="34"/>
      <c r="J7" s="34"/>
      <c r="K7" s="34"/>
      <c r="L7" s="35">
        <f t="shared" ref="L7:L11" si="0">((H7*12)*D7)*4</f>
        <v>0</v>
      </c>
    </row>
    <row r="8" spans="1:13" x14ac:dyDescent="0.25">
      <c r="A8" s="29" t="s">
        <v>35</v>
      </c>
      <c r="B8" s="29" t="s">
        <v>43</v>
      </c>
      <c r="C8" s="32">
        <v>120</v>
      </c>
      <c r="D8" s="31">
        <v>2</v>
      </c>
      <c r="E8" s="32" t="s">
        <v>54</v>
      </c>
      <c r="F8" s="36"/>
      <c r="G8" s="32">
        <v>0</v>
      </c>
      <c r="H8" s="42">
        <v>0</v>
      </c>
      <c r="I8" s="34"/>
      <c r="J8" s="34"/>
      <c r="K8" s="34"/>
      <c r="L8" s="35">
        <f t="shared" si="0"/>
        <v>0</v>
      </c>
    </row>
    <row r="9" spans="1:13" x14ac:dyDescent="0.25">
      <c r="A9" s="29" t="s">
        <v>35</v>
      </c>
      <c r="B9" s="29" t="s">
        <v>43</v>
      </c>
      <c r="C9" s="30">
        <v>240</v>
      </c>
      <c r="D9" s="31">
        <v>40</v>
      </c>
      <c r="E9" s="32" t="s">
        <v>54</v>
      </c>
      <c r="F9" s="33"/>
      <c r="G9" s="32">
        <v>0</v>
      </c>
      <c r="H9" s="42">
        <v>0</v>
      </c>
      <c r="I9" s="34"/>
      <c r="J9" s="34"/>
      <c r="K9" s="34"/>
      <c r="L9" s="35">
        <f t="shared" si="0"/>
        <v>0</v>
      </c>
    </row>
    <row r="10" spans="1:13" x14ac:dyDescent="0.25">
      <c r="A10" s="29" t="s">
        <v>35</v>
      </c>
      <c r="B10" s="29" t="s">
        <v>44</v>
      </c>
      <c r="C10" s="30">
        <v>240</v>
      </c>
      <c r="D10" s="31">
        <v>40</v>
      </c>
      <c r="E10" s="32" t="s">
        <v>54</v>
      </c>
      <c r="F10" s="33"/>
      <c r="G10" s="32">
        <v>0</v>
      </c>
      <c r="H10" s="42">
        <v>0</v>
      </c>
      <c r="I10" s="34"/>
      <c r="J10" s="34"/>
      <c r="K10" s="34"/>
      <c r="L10" s="35">
        <f t="shared" si="0"/>
        <v>0</v>
      </c>
    </row>
    <row r="11" spans="1:13" x14ac:dyDescent="0.25">
      <c r="A11" s="29" t="s">
        <v>35</v>
      </c>
      <c r="B11" s="29" t="s">
        <v>45</v>
      </c>
      <c r="C11" s="30">
        <v>240</v>
      </c>
      <c r="D11" s="31">
        <v>30</v>
      </c>
      <c r="E11" s="32" t="s">
        <v>54</v>
      </c>
      <c r="F11" s="33"/>
      <c r="G11" s="32">
        <v>0</v>
      </c>
      <c r="H11" s="42">
        <v>0</v>
      </c>
      <c r="I11" s="34"/>
      <c r="J11" s="34"/>
      <c r="K11" s="34"/>
      <c r="L11" s="35">
        <f t="shared" si="0"/>
        <v>0</v>
      </c>
    </row>
    <row r="12" spans="1:13" x14ac:dyDescent="0.25">
      <c r="A12" s="29" t="s">
        <v>35</v>
      </c>
      <c r="B12" s="29" t="s">
        <v>46</v>
      </c>
      <c r="C12" s="30">
        <v>240</v>
      </c>
      <c r="D12" s="32">
        <v>50</v>
      </c>
      <c r="E12" s="32" t="s">
        <v>56</v>
      </c>
      <c r="F12" s="33"/>
      <c r="G12" s="32">
        <v>3</v>
      </c>
      <c r="H12" s="42">
        <v>0</v>
      </c>
      <c r="I12" s="42">
        <v>0</v>
      </c>
      <c r="J12" s="42">
        <v>0</v>
      </c>
      <c r="K12" s="34"/>
      <c r="L12" s="35">
        <f>(((H12*D12)*12)+((I12*G12)*D12)+((J12*G12)*D12))*4</f>
        <v>0</v>
      </c>
    </row>
    <row r="13" spans="1:13" x14ac:dyDescent="0.25">
      <c r="A13" s="29" t="s">
        <v>35</v>
      </c>
      <c r="B13" s="29" t="s">
        <v>47</v>
      </c>
      <c r="C13" s="30">
        <v>240</v>
      </c>
      <c r="D13" s="32">
        <v>3</v>
      </c>
      <c r="E13" s="32" t="s">
        <v>56</v>
      </c>
      <c r="F13" s="33" t="s">
        <v>0</v>
      </c>
      <c r="G13" s="32">
        <v>6</v>
      </c>
      <c r="H13" s="42">
        <v>0</v>
      </c>
      <c r="I13" s="42">
        <v>0</v>
      </c>
      <c r="J13" s="42">
        <v>0</v>
      </c>
      <c r="K13" s="34"/>
      <c r="L13" s="35">
        <f t="shared" ref="L13:L14" si="1">(((H13*D13)*12)+((I13*G13)*D13)+((J13*G13)*D13))*4</f>
        <v>0</v>
      </c>
    </row>
    <row r="14" spans="1:13" ht="15.75" thickBot="1" x14ac:dyDescent="0.3">
      <c r="A14" s="29" t="s">
        <v>35</v>
      </c>
      <c r="B14" s="29" t="s">
        <v>48</v>
      </c>
      <c r="C14" s="30">
        <v>660</v>
      </c>
      <c r="D14" s="31">
        <v>2</v>
      </c>
      <c r="E14" s="32" t="s">
        <v>55</v>
      </c>
      <c r="F14" s="36"/>
      <c r="G14" s="32">
        <v>40</v>
      </c>
      <c r="H14" s="42">
        <v>0</v>
      </c>
      <c r="I14" s="42">
        <v>0</v>
      </c>
      <c r="J14" s="42">
        <v>0</v>
      </c>
      <c r="K14" s="34"/>
      <c r="L14" s="35">
        <f t="shared" si="1"/>
        <v>0</v>
      </c>
    </row>
    <row r="15" spans="1:13" ht="15" customHeight="1" thickBot="1" x14ac:dyDescent="0.3">
      <c r="H15" s="37"/>
      <c r="I15" s="37"/>
      <c r="J15" s="43" t="s">
        <v>29</v>
      </c>
      <c r="K15" s="44"/>
      <c r="L15" s="38">
        <f>SUM(L6:L14)</f>
        <v>0</v>
      </c>
      <c r="M15" s="39"/>
    </row>
    <row r="16" spans="1:13" x14ac:dyDescent="0.25">
      <c r="H16" s="37"/>
      <c r="I16" s="37"/>
      <c r="J16" s="37"/>
      <c r="K16" s="37"/>
      <c r="L16" s="40"/>
    </row>
    <row r="26" spans="8:12" x14ac:dyDescent="0.25">
      <c r="H26" s="41"/>
      <c r="I26" s="41"/>
      <c r="J26" s="41"/>
      <c r="K26" s="41"/>
    </row>
    <row r="28" spans="8:12" x14ac:dyDescent="0.25">
      <c r="H28" s="41"/>
      <c r="I28" s="41"/>
      <c r="J28" s="41"/>
      <c r="K28" s="41"/>
      <c r="L28" s="41"/>
    </row>
  </sheetData>
  <sheetProtection algorithmName="SHA-512" hashValue="b+iDwr9AT6eJ4SIf5a9hERaZCcoiFT+O6o4IeHbGfL0uK/DEk7Qbbi93cbs1mUH9SRjCEstI7cawY96SK+YxsA==" saltValue="sbngH/cjXRrEHaunltNa9w==" spinCount="100000" sheet="1" objects="1" scenarios="1"/>
  <mergeCells count="1">
    <mergeCell ref="J15:K15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3"/>
  <sheetViews>
    <sheetView showGridLines="0" tabSelected="1" zoomScaleNormal="100" workbookViewId="0">
      <selection activeCell="I36" sqref="I36"/>
    </sheetView>
  </sheetViews>
  <sheetFormatPr defaultRowHeight="15" x14ac:dyDescent="0.25"/>
  <cols>
    <col min="1" max="1" width="24.42578125" style="48" customWidth="1"/>
    <col min="2" max="2" width="22.28515625" style="48" bestFit="1" customWidth="1"/>
    <col min="3" max="4" width="16.42578125" style="48" customWidth="1"/>
    <col min="5" max="5" width="9.140625" style="50"/>
    <col min="6" max="6" width="20.5703125" style="50" customWidth="1"/>
    <col min="7" max="7" width="21.7109375" style="50" customWidth="1"/>
    <col min="8" max="11" width="21.7109375" style="48" customWidth="1"/>
    <col min="12" max="12" width="19.140625" style="48" customWidth="1"/>
    <col min="13" max="16384" width="9.140625" style="48"/>
  </cols>
  <sheetData>
    <row r="1" spans="1:12" ht="18.75" x14ac:dyDescent="0.3">
      <c r="A1" s="47" t="s">
        <v>15</v>
      </c>
      <c r="E1" s="49"/>
      <c r="F1" s="49"/>
    </row>
    <row r="2" spans="1:12" ht="18.75" x14ac:dyDescent="0.3">
      <c r="A2" s="51"/>
      <c r="E2" s="49"/>
      <c r="F2" s="49"/>
    </row>
    <row r="3" spans="1:12" x14ac:dyDescent="0.25">
      <c r="A3" s="52"/>
      <c r="B3" s="53" t="s">
        <v>27</v>
      </c>
      <c r="E3" s="49"/>
      <c r="F3" s="49"/>
    </row>
    <row r="5" spans="1:12" x14ac:dyDescent="0.25">
      <c r="A5" s="54"/>
      <c r="B5" s="54"/>
      <c r="C5" s="54"/>
      <c r="D5" s="54"/>
      <c r="E5" s="54"/>
      <c r="F5" s="54"/>
      <c r="G5" s="54"/>
      <c r="H5" s="54" t="s">
        <v>3</v>
      </c>
      <c r="I5" s="54" t="s">
        <v>5</v>
      </c>
      <c r="J5" s="54" t="s">
        <v>7</v>
      </c>
      <c r="K5" s="54" t="s">
        <v>8</v>
      </c>
      <c r="L5" s="54"/>
    </row>
    <row r="6" spans="1:12" ht="24" x14ac:dyDescent="0.25">
      <c r="A6" s="54" t="s">
        <v>2</v>
      </c>
      <c r="B6" s="54" t="s">
        <v>10</v>
      </c>
      <c r="C6" s="54" t="s">
        <v>1</v>
      </c>
      <c r="D6" s="54" t="s">
        <v>63</v>
      </c>
      <c r="E6" s="54" t="s">
        <v>13</v>
      </c>
      <c r="F6" s="54" t="s">
        <v>11</v>
      </c>
      <c r="G6" s="54" t="s">
        <v>12</v>
      </c>
      <c r="H6" s="54" t="s">
        <v>4</v>
      </c>
      <c r="I6" s="54" t="s">
        <v>6</v>
      </c>
      <c r="J6" s="54" t="s">
        <v>64</v>
      </c>
      <c r="K6" s="54" t="s">
        <v>9</v>
      </c>
      <c r="L6" s="54" t="s">
        <v>25</v>
      </c>
    </row>
    <row r="7" spans="1:12" x14ac:dyDescent="0.25">
      <c r="A7" s="55" t="s">
        <v>36</v>
      </c>
      <c r="B7" s="55" t="s">
        <v>42</v>
      </c>
      <c r="C7" s="56" t="s">
        <v>33</v>
      </c>
      <c r="D7" s="57">
        <v>5750</v>
      </c>
      <c r="E7" s="58">
        <v>1</v>
      </c>
      <c r="F7" s="59" t="s">
        <v>59</v>
      </c>
      <c r="G7" s="60">
        <v>10</v>
      </c>
      <c r="H7" s="42">
        <v>0</v>
      </c>
      <c r="I7" s="42">
        <v>0</v>
      </c>
      <c r="J7" s="42">
        <v>0</v>
      </c>
      <c r="K7" s="61"/>
      <c r="L7" s="62">
        <f>((H7*12)+(E7*G7*I7)+(D7*G7*J7))*4</f>
        <v>0</v>
      </c>
    </row>
    <row r="8" spans="1:12" x14ac:dyDescent="0.25">
      <c r="A8" s="55" t="s">
        <v>36</v>
      </c>
      <c r="B8" s="55" t="s">
        <v>43</v>
      </c>
      <c r="C8" s="63" t="s">
        <v>33</v>
      </c>
      <c r="D8" s="64">
        <v>4500</v>
      </c>
      <c r="E8" s="58">
        <v>1</v>
      </c>
      <c r="F8" s="59" t="s">
        <v>57</v>
      </c>
      <c r="G8" s="59">
        <v>6</v>
      </c>
      <c r="H8" s="42">
        <v>0</v>
      </c>
      <c r="I8" s="42">
        <v>0</v>
      </c>
      <c r="J8" s="42">
        <v>0</v>
      </c>
      <c r="K8" s="61"/>
      <c r="L8" s="62">
        <f t="shared" ref="L8:L9" si="0">((H8*12)+(E8*G8*I8)+(D8*G8*J8))*4</f>
        <v>0</v>
      </c>
    </row>
    <row r="9" spans="1:12" x14ac:dyDescent="0.25">
      <c r="A9" s="55" t="s">
        <v>36</v>
      </c>
      <c r="B9" s="55" t="s">
        <v>44</v>
      </c>
      <c r="C9" s="63" t="s">
        <v>34</v>
      </c>
      <c r="D9" s="64">
        <v>4000</v>
      </c>
      <c r="E9" s="58">
        <v>1</v>
      </c>
      <c r="F9" s="59" t="s">
        <v>58</v>
      </c>
      <c r="G9" s="59">
        <v>8</v>
      </c>
      <c r="H9" s="42">
        <v>0</v>
      </c>
      <c r="I9" s="42">
        <v>0</v>
      </c>
      <c r="J9" s="42">
        <v>0</v>
      </c>
      <c r="K9" s="61"/>
      <c r="L9" s="62">
        <f t="shared" si="0"/>
        <v>0</v>
      </c>
    </row>
    <row r="10" spans="1:12" x14ac:dyDescent="0.25">
      <c r="A10" s="55" t="s">
        <v>39</v>
      </c>
      <c r="B10" s="55" t="s">
        <v>49</v>
      </c>
      <c r="C10" s="56" t="s">
        <v>37</v>
      </c>
      <c r="D10" s="57">
        <v>1500</v>
      </c>
      <c r="E10" s="58">
        <v>1</v>
      </c>
      <c r="F10" s="59" t="s">
        <v>56</v>
      </c>
      <c r="G10" s="60">
        <v>40</v>
      </c>
      <c r="H10" s="61"/>
      <c r="I10" s="61"/>
      <c r="J10" s="61"/>
      <c r="K10" s="42">
        <v>0</v>
      </c>
      <c r="L10" s="62">
        <f t="shared" ref="L10:L13" si="1">(K10*E10*G10)*4</f>
        <v>0</v>
      </c>
    </row>
    <row r="11" spans="1:12" x14ac:dyDescent="0.25">
      <c r="A11" s="55" t="s">
        <v>39</v>
      </c>
      <c r="B11" s="55" t="s">
        <v>45</v>
      </c>
      <c r="C11" s="56" t="s">
        <v>37</v>
      </c>
      <c r="D11" s="57">
        <v>1300</v>
      </c>
      <c r="E11" s="58">
        <v>1</v>
      </c>
      <c r="F11" s="59" t="s">
        <v>56</v>
      </c>
      <c r="G11" s="60">
        <v>25</v>
      </c>
      <c r="H11" s="61"/>
      <c r="I11" s="61"/>
      <c r="J11" s="61"/>
      <c r="K11" s="42">
        <v>0</v>
      </c>
      <c r="L11" s="62">
        <f t="shared" si="1"/>
        <v>0</v>
      </c>
    </row>
    <row r="12" spans="1:12" x14ac:dyDescent="0.25">
      <c r="A12" s="55" t="s">
        <v>39</v>
      </c>
      <c r="B12" s="55" t="s">
        <v>50</v>
      </c>
      <c r="C12" s="56" t="s">
        <v>37</v>
      </c>
      <c r="D12" s="57">
        <v>1500</v>
      </c>
      <c r="E12" s="58">
        <v>1</v>
      </c>
      <c r="F12" s="59" t="s">
        <v>56</v>
      </c>
      <c r="G12" s="60">
        <v>1</v>
      </c>
      <c r="H12" s="61"/>
      <c r="I12" s="61"/>
      <c r="J12" s="61"/>
      <c r="K12" s="42">
        <v>0</v>
      </c>
      <c r="L12" s="62">
        <f t="shared" si="1"/>
        <v>0</v>
      </c>
    </row>
    <row r="13" spans="1:12" x14ac:dyDescent="0.25">
      <c r="A13" s="55" t="s">
        <v>40</v>
      </c>
      <c r="B13" s="55" t="s">
        <v>51</v>
      </c>
      <c r="C13" s="56" t="s">
        <v>38</v>
      </c>
      <c r="D13" s="57">
        <v>4500</v>
      </c>
      <c r="E13" s="58">
        <v>1</v>
      </c>
      <c r="F13" s="59" t="s">
        <v>56</v>
      </c>
      <c r="G13" s="60">
        <v>2</v>
      </c>
      <c r="H13" s="61"/>
      <c r="I13" s="61"/>
      <c r="J13" s="61"/>
      <c r="K13" s="42">
        <v>0</v>
      </c>
      <c r="L13" s="62">
        <f t="shared" si="1"/>
        <v>0</v>
      </c>
    </row>
    <row r="14" spans="1:12" ht="15.75" thickBot="1" x14ac:dyDescent="0.3">
      <c r="A14" s="55" t="s">
        <v>41</v>
      </c>
      <c r="B14" s="55" t="s">
        <v>52</v>
      </c>
      <c r="C14" s="63"/>
      <c r="D14" s="63">
        <v>25</v>
      </c>
      <c r="E14" s="58">
        <v>1</v>
      </c>
      <c r="F14" s="59" t="s">
        <v>56</v>
      </c>
      <c r="G14" s="60">
        <v>30</v>
      </c>
      <c r="H14" s="42">
        <v>0</v>
      </c>
      <c r="I14" s="42">
        <v>0</v>
      </c>
      <c r="J14" s="42">
        <v>0</v>
      </c>
      <c r="K14" s="61"/>
      <c r="L14" s="62">
        <f t="shared" ref="L14" si="2">((H14*12)+(E14*G14*I14)+(D14*G14*J14))*4</f>
        <v>0</v>
      </c>
    </row>
    <row r="15" spans="1:12" ht="15.75" thickBot="1" x14ac:dyDescent="0.3">
      <c r="A15" s="65"/>
      <c r="B15" s="65"/>
      <c r="C15" s="65"/>
      <c r="D15" s="65"/>
      <c r="E15" s="66"/>
      <c r="F15" s="66"/>
      <c r="G15" s="66"/>
      <c r="H15" s="67"/>
      <c r="I15" s="67"/>
      <c r="J15" s="68" t="s">
        <v>32</v>
      </c>
      <c r="K15" s="69"/>
      <c r="L15" s="70">
        <f>SUM(L7:L14)</f>
        <v>0</v>
      </c>
    </row>
    <row r="16" spans="1:12" x14ac:dyDescent="0.25">
      <c r="A16" s="71"/>
      <c r="B16" s="65"/>
      <c r="C16" s="65"/>
      <c r="D16" s="65"/>
      <c r="E16" s="66"/>
      <c r="F16" s="66"/>
      <c r="G16" s="66"/>
      <c r="H16" s="65"/>
      <c r="I16" s="65"/>
      <c r="J16" s="65"/>
      <c r="K16" s="65"/>
      <c r="L16" s="65"/>
    </row>
    <row r="17" spans="1:12" x14ac:dyDescent="0.25">
      <c r="A17" s="65"/>
      <c r="B17" s="65"/>
      <c r="C17" s="65"/>
      <c r="D17" s="65"/>
      <c r="E17" s="66"/>
      <c r="F17" s="66"/>
      <c r="G17" s="66"/>
      <c r="H17" s="65"/>
      <c r="I17" s="65"/>
      <c r="J17" s="65"/>
      <c r="K17" s="65"/>
      <c r="L17" s="65"/>
    </row>
    <row r="18" spans="1:12" x14ac:dyDescent="0.25">
      <c r="A18" s="65"/>
      <c r="B18" s="65"/>
      <c r="C18" s="65"/>
      <c r="D18" s="65"/>
      <c r="E18" s="66"/>
      <c r="F18" s="66"/>
      <c r="G18" s="66"/>
      <c r="H18" s="65"/>
      <c r="I18" s="65"/>
      <c r="J18" s="65"/>
      <c r="K18" s="65"/>
      <c r="L18" s="65"/>
    </row>
    <row r="26" spans="1:12" x14ac:dyDescent="0.25">
      <c r="D26" s="72"/>
    </row>
    <row r="28" spans="1:12" x14ac:dyDescent="0.25">
      <c r="D28" s="73"/>
    </row>
    <row r="29" spans="1:12" x14ac:dyDescent="0.25">
      <c r="D29" s="72"/>
    </row>
    <row r="30" spans="1:12" x14ac:dyDescent="0.25">
      <c r="J30" s="50"/>
    </row>
    <row r="32" spans="1:12" x14ac:dyDescent="0.25">
      <c r="D32" s="74"/>
    </row>
    <row r="34" spans="4:4" x14ac:dyDescent="0.25">
      <c r="D34" s="72"/>
    </row>
    <row r="35" spans="4:4" x14ac:dyDescent="0.25">
      <c r="D35" s="74"/>
    </row>
    <row r="37" spans="4:4" x14ac:dyDescent="0.25">
      <c r="D37" s="72"/>
    </row>
    <row r="39" spans="4:4" x14ac:dyDescent="0.25">
      <c r="D39" s="72"/>
    </row>
    <row r="43" spans="4:4" x14ac:dyDescent="0.25">
      <c r="D43" s="72"/>
    </row>
  </sheetData>
  <sheetProtection algorithmName="SHA-512" hashValue="8geAd49PbzUzPDqPT1uqACygBDmZygPQt5teotbMsUskiMDeZPugdu+luyx2fJXJUY/6qLQfDZA77FTT+3mrPg==" saltValue="gT78NNoF/+jXMZD0Lb76HQ==" spinCount="100000" sheet="1" objects="1" scenarios="1"/>
  <autoFilter ref="A6:L14" xr:uid="{9D726728-9126-4688-AA69-666BB70CC86B}">
    <sortState xmlns:xlrd2="http://schemas.microsoft.com/office/spreadsheetml/2017/richdata2" ref="A7:L14">
      <sortCondition ref="B6:B14"/>
    </sortState>
  </autoFilter>
  <mergeCells count="1">
    <mergeCell ref="J15:K15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showGridLines="0" zoomScaleNormal="100" zoomScaleSheetLayoutView="100" zoomScalePageLayoutView="75" workbookViewId="0">
      <selection activeCell="B15" sqref="B15"/>
    </sheetView>
  </sheetViews>
  <sheetFormatPr defaultRowHeight="15" x14ac:dyDescent="0.25"/>
  <cols>
    <col min="1" max="1" width="38.85546875" customWidth="1"/>
    <col min="2" max="2" width="46.7109375" bestFit="1" customWidth="1"/>
    <col min="3" max="3" width="18.5703125" customWidth="1"/>
  </cols>
  <sheetData>
    <row r="1" spans="1:3" x14ac:dyDescent="0.25">
      <c r="A1" s="1"/>
    </row>
    <row r="2" spans="1:3" x14ac:dyDescent="0.25">
      <c r="A2" t="s">
        <v>53</v>
      </c>
    </row>
    <row r="3" spans="1:3" x14ac:dyDescent="0.25">
      <c r="A3" s="2" t="s">
        <v>28</v>
      </c>
    </row>
    <row r="5" spans="1:3" x14ac:dyDescent="0.25">
      <c r="A5" s="2"/>
    </row>
    <row r="6" spans="1:3" x14ac:dyDescent="0.25">
      <c r="A6" s="9"/>
      <c r="B6" s="16" t="s">
        <v>27</v>
      </c>
    </row>
    <row r="7" spans="1:3" x14ac:dyDescent="0.25">
      <c r="A7" t="s">
        <v>0</v>
      </c>
    </row>
    <row r="8" spans="1:3" x14ac:dyDescent="0.25">
      <c r="A8" s="8" t="s">
        <v>2</v>
      </c>
      <c r="B8" s="8" t="s">
        <v>24</v>
      </c>
      <c r="C8" s="6"/>
    </row>
    <row r="9" spans="1:3" x14ac:dyDescent="0.25">
      <c r="A9" s="12" t="s">
        <v>14</v>
      </c>
      <c r="B9" s="13">
        <f>Rolcontainers!L15</f>
        <v>0</v>
      </c>
      <c r="C9" s="7"/>
    </row>
    <row r="10" spans="1:3" x14ac:dyDescent="0.25">
      <c r="A10" s="12" t="s">
        <v>15</v>
      </c>
      <c r="B10" s="13">
        <f>'Overige containers'!L15</f>
        <v>0</v>
      </c>
      <c r="C10" s="7"/>
    </row>
    <row r="11" spans="1:3" x14ac:dyDescent="0.25">
      <c r="A11" s="14" t="s">
        <v>21</v>
      </c>
      <c r="B11" s="15">
        <f>Locatiescan!C8</f>
        <v>0</v>
      </c>
      <c r="C11" s="7"/>
    </row>
    <row r="12" spans="1:3" x14ac:dyDescent="0.25">
      <c r="A12" s="10" t="s">
        <v>16</v>
      </c>
      <c r="B12" s="10">
        <f>SUM(B9:B11)</f>
        <v>0</v>
      </c>
      <c r="C12" s="3"/>
    </row>
    <row r="13" spans="1:3" x14ac:dyDescent="0.25">
      <c r="A13" s="4"/>
      <c r="B13" s="5"/>
      <c r="C13" s="3"/>
    </row>
    <row r="14" spans="1:3" x14ac:dyDescent="0.25">
      <c r="A14" s="3"/>
      <c r="B14" s="5"/>
      <c r="C14" s="3"/>
    </row>
    <row r="15" spans="1:3" ht="30" customHeight="1" x14ac:dyDescent="0.25">
      <c r="A15" s="8" t="s">
        <v>17</v>
      </c>
      <c r="B15" s="24"/>
      <c r="C15" s="3"/>
    </row>
    <row r="16" spans="1:3" ht="30" customHeight="1" x14ac:dyDescent="0.25">
      <c r="A16" s="8" t="s">
        <v>18</v>
      </c>
      <c r="B16" s="24"/>
      <c r="C16" s="3"/>
    </row>
    <row r="17" spans="1:3" ht="60" customHeight="1" x14ac:dyDescent="0.25">
      <c r="A17" s="8" t="s">
        <v>19</v>
      </c>
      <c r="B17" s="24"/>
      <c r="C17" s="3"/>
    </row>
    <row r="18" spans="1:3" ht="30" customHeight="1" x14ac:dyDescent="0.25">
      <c r="A18" s="8" t="s">
        <v>20</v>
      </c>
      <c r="B18" s="24"/>
      <c r="C18" s="3"/>
    </row>
    <row r="19" spans="1:3" x14ac:dyDescent="0.25">
      <c r="A19" s="3"/>
      <c r="B19" s="3"/>
      <c r="C19" s="3"/>
    </row>
  </sheetData>
  <sheetProtection algorithmName="SHA-512" hashValue="fFEm7uylhtKHkfL0izLtcMHT2yj66swOtd9HzPA/2Pl2YybXVg+BKatHADdWFgUeH3RNHo52NxVKebzMStPrPw==" saltValue="hIsci18LJfUXL6Xm7FG+G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1FA543-540A-4445-92B4-C557775126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4BF6D1-BDA8-4824-8020-42A6B1292138}">
  <ds:schemaRefs>
    <ds:schemaRef ds:uri="http://schemas.microsoft.com/office/2006/documentManagement/types"/>
    <ds:schemaRef ds:uri="http://schemas.microsoft.com/office/infopath/2007/PartnerControls"/>
    <ds:schemaRef ds:uri="e7fee12f-7364-4350-a58e-b9a3dabb10bc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4f7a1ba3-2415-40f8-897f-cbc9e891831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BF50B4-2A74-48C9-A62F-C5562DB8B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Locatiescan</vt:lpstr>
      <vt:lpstr>Rolcontainers</vt:lpstr>
      <vt:lpstr>Overige containers</vt:lpstr>
      <vt:lpstr>Totaaltelling</vt:lpstr>
      <vt:lpstr>Totaaltelling!Afdrukbereik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definitief.xlsx</dc:title>
  <dc:creator>dkeizers</dc:creator>
  <cp:lastModifiedBy>Elke Ambergen - Kienhuis | Inkada Inkoop &amp; Advies</cp:lastModifiedBy>
  <cp:lastPrinted>2018-08-02T10:20:23Z</cp:lastPrinted>
  <dcterms:created xsi:type="dcterms:W3CDTF">2011-10-24T13:49:36Z</dcterms:created>
  <dcterms:modified xsi:type="dcterms:W3CDTF">2026-03-13T10:05:25Z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