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AVRI/2022 2024 Bedrijfskleding/5. Nota's van inlichtingen selectiefase/"/>
    </mc:Choice>
  </mc:AlternateContent>
  <xr:revisionPtr revIDLastSave="27" documentId="13_ncr:1_{007AB3F0-2AC4-41E2-85A7-898E062CDECB}" xr6:coauthVersionLast="47" xr6:coauthVersionMax="47" xr10:uidLastSave="{7FAAB691-AD01-4953-BBE5-A171E7BC42EF}"/>
  <bookViews>
    <workbookView xWindow="-120" yWindow="-120" windowWidth="38640" windowHeight="15720" xr2:uid="{E58953D9-E86B-4654-A4BB-634556CB04EF}"/>
  </bookViews>
  <sheets>
    <sheet name="Prijzenbla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0" i="4" l="1"/>
  <c r="K63" i="4"/>
  <c r="K64" i="4"/>
  <c r="K49" i="4"/>
  <c r="K50" i="4"/>
  <c r="K25" i="4"/>
  <c r="K26" i="4"/>
  <c r="K14" i="4"/>
  <c r="K15" i="4"/>
  <c r="K16" i="4"/>
  <c r="K17" i="4"/>
  <c r="K18" i="4"/>
  <c r="K19" i="4"/>
  <c r="K20" i="4"/>
  <c r="K21" i="4"/>
  <c r="K22" i="4"/>
  <c r="K23" i="4"/>
  <c r="K24" i="4"/>
  <c r="K27" i="4"/>
  <c r="K28" i="4"/>
  <c r="K29" i="4"/>
  <c r="K30" i="4"/>
  <c r="K31" i="4"/>
  <c r="K32" i="4"/>
  <c r="K33" i="4"/>
  <c r="K34" i="4"/>
  <c r="K35" i="4"/>
  <c r="K36" i="4"/>
  <c r="K37" i="4"/>
  <c r="K38" i="4"/>
  <c r="K39" i="4"/>
  <c r="K40" i="4"/>
  <c r="K41" i="4"/>
  <c r="K42" i="4"/>
  <c r="K43" i="4"/>
  <c r="K44" i="4"/>
  <c r="K45" i="4"/>
  <c r="K46" i="4"/>
  <c r="K47" i="4"/>
  <c r="K48" i="4"/>
  <c r="K51" i="4"/>
  <c r="K52" i="4"/>
  <c r="K53" i="4"/>
  <c r="K54" i="4"/>
  <c r="K55" i="4"/>
  <c r="K56" i="4"/>
  <c r="K57" i="4"/>
  <c r="K58" i="4"/>
  <c r="K59" i="4"/>
  <c r="K60" i="4"/>
  <c r="K61" i="4"/>
  <c r="K62" i="4"/>
  <c r="K65" i="4"/>
  <c r="K66" i="4"/>
  <c r="K67" i="4"/>
  <c r="K68" i="4"/>
  <c r="K69"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 i="4"/>
  <c r="F164" i="4"/>
  <c r="F163" i="4"/>
  <c r="F162" i="4"/>
  <c r="F161" i="4"/>
  <c r="F160" i="4"/>
  <c r="F159" i="4"/>
  <c r="F158" i="4"/>
  <c r="F157" i="4"/>
  <c r="F153" i="4"/>
  <c r="F152" i="4"/>
  <c r="F148" i="4"/>
  <c r="F147" i="4"/>
  <c r="F146" i="4"/>
  <c r="F145" i="4"/>
  <c r="F141" i="4"/>
  <c r="F140" i="4"/>
  <c r="F139" i="4"/>
  <c r="K136" i="4" l="1"/>
  <c r="E168" i="4" s="1"/>
  <c r="F154" i="4"/>
  <c r="E171" i="4" s="1"/>
  <c r="F142" i="4"/>
  <c r="E169" i="4" s="1"/>
  <c r="F149" i="4"/>
  <c r="E170" i="4" s="1"/>
  <c r="F165" i="4"/>
  <c r="E172" i="4" s="1"/>
  <c r="E173" i="4" l="1"/>
</calcChain>
</file>

<file path=xl/sharedStrings.xml><?xml version="1.0" encoding="utf-8"?>
<sst xmlns="http://schemas.openxmlformats.org/spreadsheetml/2006/main" count="753" uniqueCount="194">
  <si>
    <t xml:space="preserve">Artikel-
nummer </t>
  </si>
  <si>
    <t xml:space="preserve">T-shirt korte mouw, ronde hals, 100% katoen </t>
  </si>
  <si>
    <t xml:space="preserve">T-shirt lange mouw, ronde hals, 100% katoen </t>
  </si>
  <si>
    <t>T-shirt korte mouw, ronde hals, hoge zichtbaarheid, minimaal 50% katoen</t>
  </si>
  <si>
    <t>T-shirt lange mouw, ronde hals, hoge zichtbaarheid</t>
  </si>
  <si>
    <t>Polo korte mouw, minimaal 50% katoen</t>
  </si>
  <si>
    <t>Polo lange mouw, minimaal 50% katoen</t>
  </si>
  <si>
    <t>Polo korte mouw, hoge zichtbaarheid</t>
  </si>
  <si>
    <t>Polo lange mouw, hoge zichtbaarheid</t>
  </si>
  <si>
    <t xml:space="preserve">Sweater, ronde hals, minimaal 50% katoen </t>
  </si>
  <si>
    <t>Sweatvest, minimaal 50% katoen</t>
  </si>
  <si>
    <t>Sweater, ronde hals, hoge zichtbaarheid, minimaal 50% katoen</t>
  </si>
  <si>
    <t>Fleece vest, hoge zichtbaarheid</t>
  </si>
  <si>
    <t>Fleece trui met ritssluiting tot op borsthoogte, hoge zichtbaarheid</t>
  </si>
  <si>
    <t>Blouse lange mouw representatief</t>
  </si>
  <si>
    <t>Overhemd lange mouw representatief</t>
  </si>
  <si>
    <t>Blouse korte mouw representatief</t>
  </si>
  <si>
    <t>Overhemd korte mouw representatief</t>
  </si>
  <si>
    <t>Soft shell jack</t>
  </si>
  <si>
    <t>Body warmer, hoge zichtbaarheid</t>
  </si>
  <si>
    <t>Soft shell jack, hoge zichtbaarheid</t>
  </si>
  <si>
    <t>Parka winter gevoerd, hoge zichtbaarheid</t>
  </si>
  <si>
    <t>Kort jack winter gevoerd, hoge zichtbaarheid</t>
  </si>
  <si>
    <t>Veiligheidsvest, hoge zichtbaarheid, met ritssluiting</t>
  </si>
  <si>
    <t>Coolvest</t>
  </si>
  <si>
    <t>Werkjack kort</t>
  </si>
  <si>
    <t>Zaagjack</t>
  </si>
  <si>
    <t>Werkbroek met diverse opbergzakken</t>
  </si>
  <si>
    <t>Spijkerbroek met stretch</t>
  </si>
  <si>
    <t>Spijkerbroek zonder stretch</t>
  </si>
  <si>
    <t>Werkbroek met kniezakken en diverse opbergzakken, stretch, max. 70% polyster, hoge zichtbaarheid</t>
  </si>
  <si>
    <t>Werkbroek zonder kniezakken, met diverse opbergzakken, stretch, max. 70% polyster, hoge zichtbaarheid</t>
  </si>
  <si>
    <t>Zaagbroek</t>
  </si>
  <si>
    <t>Amerikaanse overall, hoge zichtbaarheid</t>
  </si>
  <si>
    <t>Amerikaanse overall</t>
  </si>
  <si>
    <t>Amerikaanse zaagoverall</t>
  </si>
  <si>
    <t>Overall lange mouw, hoge zichtbaarheid</t>
  </si>
  <si>
    <t>Overall lange mouw</t>
  </si>
  <si>
    <t>Regenoverall lange mouw</t>
  </si>
  <si>
    <t>Wegwerp overall water- en vloeistofdicht</t>
  </si>
  <si>
    <t>Thermo shirt lange mouw</t>
  </si>
  <si>
    <t>Thermo broek lang</t>
  </si>
  <si>
    <t>Regenjack</t>
  </si>
  <si>
    <t>Regenbroek</t>
  </si>
  <si>
    <t>Regenbroek, hoge zichtbaaheid</t>
  </si>
  <si>
    <t>Regenjack, hoge zichtbaaheid</t>
  </si>
  <si>
    <t>Cap</t>
  </si>
  <si>
    <t>Cap, hoge zichtbaarheid</t>
  </si>
  <si>
    <t>Cap met afneembare nekflap</t>
  </si>
  <si>
    <t>Cap, hoge zichtbaarheid met afneembare nekflap</t>
  </si>
  <si>
    <t>Coolpet</t>
  </si>
  <si>
    <t>Muts</t>
  </si>
  <si>
    <t>Veiligheidsbril, transparant</t>
  </si>
  <si>
    <t>Overzetbril</t>
  </si>
  <si>
    <t>Lasbril</t>
  </si>
  <si>
    <t>Veiligheidshelm</t>
  </si>
  <si>
    <t>Bosbouwhelm met oorkappen en gelaatbescherming (gaas)</t>
  </si>
  <si>
    <t xml:space="preserve">Gelaatbescherming (gaas) tbv de bosbouwhelm </t>
  </si>
  <si>
    <t>Oorkappen</t>
  </si>
  <si>
    <t>Oorkappen tbv helm</t>
  </si>
  <si>
    <t>Oorpluggen (eenmalig gebruik)</t>
  </si>
  <si>
    <t>Optoplastieken</t>
  </si>
  <si>
    <t>Werkhandschoenen chemie/ vloeistoffen bestendig</t>
  </si>
  <si>
    <t>Werkhandschoenen waterdicht</t>
  </si>
  <si>
    <t>Werkhandschoenen leder</t>
  </si>
  <si>
    <t>Werkhandschoen eenmalige nitryl</t>
  </si>
  <si>
    <t>Werkhandschoenen tegen koude</t>
  </si>
  <si>
    <t>Werkhandschoenen tegen thermische gevaren (hitte en/of vuur)</t>
  </si>
  <si>
    <t>Zaaghandschoenen</t>
  </si>
  <si>
    <t>Veiligheidslaars gevoerd A</t>
  </si>
  <si>
    <t>Veiligheidslaars gevoerd B</t>
  </si>
  <si>
    <t xml:space="preserve">Veiligheidslaars </t>
  </si>
  <si>
    <t>Veiligheidsschoen laag met kruipneus A</t>
  </si>
  <si>
    <t>Veiligheidsschoen laag met kruipneus B</t>
  </si>
  <si>
    <t xml:space="preserve">Veiligheidsschoen laag met kruipneus C 
</t>
  </si>
  <si>
    <t>Veiligheidsschoen midden hoog met kruipneus A</t>
  </si>
  <si>
    <t>Veiligheidsschoen midden hoog met kruipneus B</t>
  </si>
  <si>
    <t>Veiligheidsschoen midden hoog met kruipneus C (extra breed)</t>
  </si>
  <si>
    <t>Veiligheidsschoen laag zonder kruipneus A</t>
  </si>
  <si>
    <t>Veiligheidsschoen laag zonder kruipneus B</t>
  </si>
  <si>
    <t>Veiligheidsschoen midden hoog zonder kruipneus A</t>
  </si>
  <si>
    <t>Veiligheidsschoen midden hoog zonder kruipneus B</t>
  </si>
  <si>
    <t>Veiligheidsklomp A</t>
  </si>
  <si>
    <t>Veiligheidsklomp B</t>
  </si>
  <si>
    <t>Zaagschoen</t>
  </si>
  <si>
    <t>Zaagregenlaars</t>
  </si>
  <si>
    <t>Voorwaarden</t>
  </si>
  <si>
    <t>• Alle in deze prijzenblad vermelde artikelen dienen door de Inschrijver gedurende de gehele raamovereenkomstperiode geleverd te kunnen worden;</t>
  </si>
  <si>
    <t>• Per artikel is er een "prijs van- tot ' (range) vastgesteld. Inschrijver dient binnen deze range te blijven, anders volgt er uitsluiting van deze aanbestedingsprocedure. Voor artikelen met alleen een 'prijs tot' geldt alleen de 'prijs tot' waar de inschrijver rekening mee moet houden. Bij 'NVT'geldt er geen 'prijs van tot';</t>
  </si>
  <si>
    <t>• De inschrijver dient rekening te houden dat de aantallen zijn gebaseerd op vier (4) jaarlijkse afname;</t>
  </si>
  <si>
    <t>• De op te geven prijzen en tarieven zijn volledig, dat wil zeggen dit bedrag is inclusief de administratieve handelingen, materiaalkosten, kapitaalslasten, verzekeringen, brandstofkosten, personeelskosten en overige werkzaamheden die in deze aanbesteding zijn aangegeven;</t>
  </si>
  <si>
    <r>
      <t xml:space="preserve">• Artikelprijzen zijn </t>
    </r>
    <r>
      <rPr>
        <b/>
        <u/>
        <sz val="11"/>
        <color indexed="8"/>
        <rFont val="Calibri"/>
        <family val="2"/>
        <scheme val="minor"/>
      </rPr>
      <t>inclusief</t>
    </r>
    <r>
      <rPr>
        <sz val="11"/>
        <color indexed="8"/>
        <rFont val="Calibri"/>
        <family val="2"/>
        <scheme val="minor"/>
      </rPr>
      <t xml:space="preserve"> verzendkosten naar de verschillende afleverlocaties (zoals beschreven in het PvE), het aanbrengen van logo's (zoals beschreven in de Artikelspecificaties) en waslabels op de artikelen, het opstarten en beheren van de webwinkel;</t>
    </r>
  </si>
  <si>
    <r>
      <t xml:space="preserve">• Prijzen voor reiniging zijn </t>
    </r>
    <r>
      <rPr>
        <b/>
        <u/>
        <sz val="11"/>
        <color indexed="8"/>
        <rFont val="Calibri"/>
        <family val="2"/>
        <scheme val="minor"/>
      </rPr>
      <t>inclusief</t>
    </r>
    <r>
      <rPr>
        <sz val="11"/>
        <color indexed="8"/>
        <rFont val="Calibri"/>
        <family val="2"/>
        <scheme val="minor"/>
      </rPr>
      <t xml:space="preserve"> transportkosten van en naar Opdrachtgever/ Opdrachtnemer;</t>
    </r>
  </si>
  <si>
    <t>• Prijzen zijn in euro en exclusief BTW;</t>
  </si>
  <si>
    <t>• De totaalprijs betreft een fictieve aanneemsom o.b.v. afname over een periode van vier jaar. Hier kunnen geen rechten aan worden ontleend;</t>
  </si>
  <si>
    <t>• Alleen de geel gearceerde cellen dienen door de Inschrijver te worden ingevuld.</t>
  </si>
  <si>
    <t>Artikel inclusief logo en aanbrengen logo, zoals beschreven in Artikelspecificaties</t>
  </si>
  <si>
    <t>Eenheid</t>
  </si>
  <si>
    <t>Verwacht verbruik o.b.v. 4 jaar</t>
  </si>
  <si>
    <t>Range:
Prijs van</t>
  </si>
  <si>
    <t>Range: 
Prijs tot</t>
  </si>
  <si>
    <t>Subtotaal</t>
  </si>
  <si>
    <t>Per stuk</t>
  </si>
  <si>
    <t>NVT</t>
  </si>
  <si>
    <t>Per paar</t>
  </si>
  <si>
    <t>TOTAAL ARTIKELEN</t>
  </si>
  <si>
    <t>Vermaak</t>
  </si>
  <si>
    <t>Verbruik o.b.v. 4 jaar</t>
  </si>
  <si>
    <t>Prijs per eenheid</t>
  </si>
  <si>
    <t>Werkbroek, broekspijp inkorten</t>
  </si>
  <si>
    <t>Werkbroek, broekspijp verlengen</t>
  </si>
  <si>
    <t>Uurtarief vermaak kleding, vermaken</t>
  </si>
  <si>
    <t>Per uur</t>
  </si>
  <si>
    <t>TOTAAL VERMAAK</t>
  </si>
  <si>
    <t>Reparatie</t>
  </si>
  <si>
    <t>Parka, rits vervangen</t>
  </si>
  <si>
    <t>Werkbroek, rits vervangen</t>
  </si>
  <si>
    <t>Uurtarief reparatie kleding, diverse reparaties</t>
  </si>
  <si>
    <t>TOTAAL REPARATIE</t>
  </si>
  <si>
    <t>Locaties o.b.v. 4 jaar</t>
  </si>
  <si>
    <t xml:space="preserve">Plaatsen en ophalen volle bakken afgedankte artikelen voor verwerking </t>
  </si>
  <si>
    <t>Per container</t>
  </si>
  <si>
    <t xml:space="preserve">Verwerking opgehaalde artikelen </t>
  </si>
  <si>
    <t>TOTAAL LOGISTIEK RECYCLING</t>
  </si>
  <si>
    <t>Verwachte aantal wasbeurten per vier jaar</t>
  </si>
  <si>
    <t>Prijs per stuk</t>
  </si>
  <si>
    <t>TOTAAL REINIGING</t>
  </si>
  <si>
    <t>TOTAAL</t>
  </si>
  <si>
    <t>Artikelen</t>
  </si>
  <si>
    <t xml:space="preserve">Reiniging </t>
  </si>
  <si>
    <t>Kort jack, rits vervangen</t>
  </si>
  <si>
    <t>Handdoeken</t>
  </si>
  <si>
    <t>Broeken</t>
  </si>
  <si>
    <t>Shirts</t>
  </si>
  <si>
    <t>Zaagoveralls</t>
  </si>
  <si>
    <t xml:space="preserve"> </t>
  </si>
  <si>
    <t>Dames</t>
  </si>
  <si>
    <t>-</t>
  </si>
  <si>
    <t>Donkerblauw</t>
  </si>
  <si>
    <t>Heren</t>
  </si>
  <si>
    <t>Zwart</t>
  </si>
  <si>
    <t>EN ISO 20471 klasse 2</t>
  </si>
  <si>
    <t>Fluor oranje met donkerblauwe details</t>
  </si>
  <si>
    <t>Unisex</t>
  </si>
  <si>
    <t>Bij voorkeur Dames, anders Unisex</t>
  </si>
  <si>
    <t xml:space="preserve">Dames </t>
  </si>
  <si>
    <t>EN ISO 20471 klasse 3</t>
  </si>
  <si>
    <t>Fluor oranje</t>
  </si>
  <si>
    <t xml:space="preserve">Fluor oranje </t>
  </si>
  <si>
    <t>EN ISO 11611</t>
  </si>
  <si>
    <t>EN-ISO 11393-6 klasse 1</t>
  </si>
  <si>
    <t>Zwart, of grijs met orjanje details</t>
  </si>
  <si>
    <t>EN-ISO 11393-2
Welke klasse 3</t>
  </si>
  <si>
    <t>Zwart, of grijs</t>
  </si>
  <si>
    <t>Fluor oranje met donkerblauw</t>
  </si>
  <si>
    <t>EN 343</t>
  </si>
  <si>
    <t>EN 14605, EN14126</t>
  </si>
  <si>
    <t>Donkergroen</t>
  </si>
  <si>
    <t>EN 343, EN ISO 20471 klasse 1</t>
  </si>
  <si>
    <t>EN 343, EN ISO 20471 klasse 3</t>
  </si>
  <si>
    <t>Hoge zichtbaarheid</t>
  </si>
  <si>
    <t>EN 166</t>
  </si>
  <si>
    <t>EN-ISO 16321</t>
  </si>
  <si>
    <t>EN 397</t>
  </si>
  <si>
    <t>Oranje</t>
  </si>
  <si>
    <t>EN 397, EN 352, EN 1731</t>
  </si>
  <si>
    <t>EN 1731</t>
  </si>
  <si>
    <t>NEN-EN 352-1</t>
  </si>
  <si>
    <t>NEN-EN 352-3</t>
  </si>
  <si>
    <t>NEN-EN 352-2</t>
  </si>
  <si>
    <t>NEN-EN 352-7</t>
  </si>
  <si>
    <t>EN ISO 374</t>
  </si>
  <si>
    <t>EN 388</t>
  </si>
  <si>
    <t>EN 374</t>
  </si>
  <si>
    <t>EN 511</t>
  </si>
  <si>
    <t>EN 407</t>
  </si>
  <si>
    <t>EN ISO 11393-4
Welke klasse 3</t>
  </si>
  <si>
    <t>EN ISO 20345 S3</t>
  </si>
  <si>
    <t>Zwart, of bruin</t>
  </si>
  <si>
    <t>EN ISO 20345 S5</t>
  </si>
  <si>
    <r>
      <t>Unisex,</t>
    </r>
    <r>
      <rPr>
        <u/>
        <sz val="9"/>
        <color theme="1"/>
        <rFont val="Verdana"/>
        <family val="2"/>
      </rPr>
      <t xml:space="preserve"> extra breed</t>
    </r>
  </si>
  <si>
    <t>EN-ISO 17249 klass 1
EN ISO 20345 S3</t>
  </si>
  <si>
    <t>EN-ISO 17249 klass 1</t>
  </si>
  <si>
    <t>Model</t>
  </si>
  <si>
    <t xml:space="preserve">Norm </t>
  </si>
  <si>
    <t>Kleur</t>
  </si>
  <si>
    <t>Blouses</t>
  </si>
  <si>
    <t>Jassen</t>
  </si>
  <si>
    <t>Kort jack winter gevoerd</t>
  </si>
  <si>
    <t>Prijs per eenheid 
(in te vullen door Inschrijver)</t>
  </si>
  <si>
    <t>Truien</t>
  </si>
  <si>
    <t>Overalls (niet zijnde zaag)</t>
  </si>
  <si>
    <t>Logistiek, recycling en verwerking</t>
  </si>
  <si>
    <t xml:space="preserve">TOTAAL GEWOGEN INSCHRIJFSOM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</si>
</sst>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quot;€&quot;\ * #,##0.00_-;_-&quot;€&quot;\ * #,##0.00\-;_-&quot;€&quot;\ * &quot;-&quot;??_-;_-@_-"/>
  </numFmts>
  <fonts count="19" x14ac:knownFonts="1">
    <font>
      <sz val="11"/>
      <color theme="1"/>
      <name val="Calibri"/>
      <family val="2"/>
      <scheme val="minor"/>
    </font>
    <font>
      <b/>
      <sz val="9"/>
      <color theme="1"/>
      <name val="Verdana"/>
      <family val="2"/>
    </font>
    <font>
      <sz val="9"/>
      <color theme="1"/>
      <name val="Verdana"/>
      <family val="2"/>
    </font>
    <font>
      <sz val="9"/>
      <name val="Verdana"/>
      <family val="2"/>
    </font>
    <font>
      <sz val="11"/>
      <color theme="1"/>
      <name val="Calibri"/>
      <family val="2"/>
      <scheme val="minor"/>
    </font>
    <font>
      <b/>
      <sz val="11"/>
      <color theme="1"/>
      <name val="Calibri"/>
      <family val="2"/>
      <scheme val="minor"/>
    </font>
    <font>
      <sz val="11"/>
      <color indexed="8"/>
      <name val="Calibri"/>
      <family val="2"/>
      <scheme val="minor"/>
    </font>
    <font>
      <b/>
      <u/>
      <sz val="11"/>
      <color indexed="8"/>
      <name val="Calibri"/>
      <family val="2"/>
      <scheme val="minor"/>
    </font>
    <font>
      <b/>
      <sz val="10"/>
      <color theme="1"/>
      <name val="Verdana"/>
      <family val="2"/>
    </font>
    <font>
      <b/>
      <sz val="10"/>
      <color rgb="FFFF0000"/>
      <name val="Verdana"/>
      <family val="2"/>
    </font>
    <font>
      <sz val="9"/>
      <color rgb="FFFF0000"/>
      <name val="Verdana"/>
      <family val="2"/>
    </font>
    <font>
      <b/>
      <sz val="9"/>
      <name val="Verdana"/>
      <family val="2"/>
    </font>
    <font>
      <b/>
      <sz val="9"/>
      <color rgb="FF000000"/>
      <name val="Verdana"/>
      <family val="2"/>
    </font>
    <font>
      <b/>
      <sz val="10"/>
      <name val="Verdana"/>
      <family val="2"/>
    </font>
    <font>
      <b/>
      <sz val="16"/>
      <name val="Calibri"/>
      <family val="2"/>
      <scheme val="minor"/>
    </font>
    <font>
      <b/>
      <sz val="16"/>
      <color theme="1"/>
      <name val="Calibri"/>
      <family val="2"/>
      <scheme val="minor"/>
    </font>
    <font>
      <sz val="16"/>
      <color theme="1"/>
      <name val="Calibri"/>
      <family val="2"/>
      <scheme val="minor"/>
    </font>
    <font>
      <sz val="8"/>
      <name val="Calibri"/>
      <family val="2"/>
      <scheme val="minor"/>
    </font>
    <font>
      <u/>
      <sz val="9"/>
      <color theme="1"/>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44" fontId="4" fillId="0" borderId="0" applyFont="0" applyFill="0" applyBorder="0" applyAlignment="0" applyProtection="0"/>
  </cellStyleXfs>
  <cellXfs count="99">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center" vertical="center" wrapText="1"/>
    </xf>
    <xf numFmtId="0" fontId="1" fillId="3"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2" fillId="5" borderId="0" xfId="0" applyFont="1" applyFill="1" applyAlignment="1">
      <alignment horizontal="left" vertical="top"/>
    </xf>
    <xf numFmtId="0" fontId="1" fillId="3" borderId="8" xfId="0" applyFont="1" applyFill="1" applyBorder="1" applyAlignment="1">
      <alignment horizontal="left" vertical="center" wrapText="1"/>
    </xf>
    <xf numFmtId="164" fontId="2" fillId="0" borderId="4" xfId="0" applyNumberFormat="1" applyFont="1" applyBorder="1" applyAlignment="1">
      <alignment horizontal="left" vertical="top" wrapText="1"/>
    </xf>
    <xf numFmtId="164" fontId="2" fillId="0" borderId="10" xfId="0" applyNumberFormat="1" applyFont="1" applyBorder="1" applyAlignment="1">
      <alignment horizontal="left" vertical="top" wrapText="1"/>
    </xf>
    <xf numFmtId="0" fontId="8" fillId="7" borderId="1" xfId="0" applyFont="1" applyFill="1" applyBorder="1" applyAlignment="1">
      <alignment vertical="center" wrapText="1"/>
    </xf>
    <xf numFmtId="164" fontId="8" fillId="7" borderId="1" xfId="0" applyNumberFormat="1" applyFont="1" applyFill="1" applyBorder="1" applyAlignment="1">
      <alignment horizontal="left" vertical="top"/>
    </xf>
    <xf numFmtId="0" fontId="1" fillId="3" borderId="13" xfId="0" applyFont="1" applyFill="1" applyBorder="1" applyAlignment="1">
      <alignment vertical="center"/>
    </xf>
    <xf numFmtId="0" fontId="1" fillId="3" borderId="14" xfId="0" applyFont="1" applyFill="1" applyBorder="1" applyAlignment="1">
      <alignment horizontal="center" vertical="center"/>
    </xf>
    <xf numFmtId="0" fontId="1" fillId="3" borderId="1" xfId="0" applyFont="1" applyFill="1" applyBorder="1" applyAlignment="1">
      <alignment vertical="center" wrapText="1"/>
    </xf>
    <xf numFmtId="0" fontId="1" fillId="3" borderId="13" xfId="0" applyFont="1" applyFill="1" applyBorder="1" applyAlignment="1">
      <alignment vertical="center" wrapText="1"/>
    </xf>
    <xf numFmtId="0" fontId="1" fillId="3" borderId="15" xfId="0" applyFont="1" applyFill="1" applyBorder="1" applyAlignment="1">
      <alignment vertical="center"/>
    </xf>
    <xf numFmtId="0" fontId="2"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horizontal="left" vertical="top"/>
    </xf>
    <xf numFmtId="0" fontId="2" fillId="6" borderId="1" xfId="0" applyFont="1" applyFill="1" applyBorder="1" applyAlignment="1">
      <alignment vertical="top"/>
    </xf>
    <xf numFmtId="164" fontId="2" fillId="4" borderId="1" xfId="0" applyNumberFormat="1" applyFont="1" applyFill="1" applyBorder="1" applyAlignment="1" applyProtection="1">
      <alignment vertical="top"/>
      <protection locked="0"/>
    </xf>
    <xf numFmtId="164" fontId="2" fillId="0" borderId="1" xfId="0" applyNumberFormat="1" applyFont="1" applyBorder="1" applyAlignment="1" applyProtection="1">
      <alignment vertical="top"/>
      <protection locked="0"/>
    </xf>
    <xf numFmtId="0" fontId="8" fillId="7" borderId="1" xfId="0" applyFont="1" applyFill="1" applyBorder="1" applyAlignment="1">
      <alignment horizontal="right"/>
    </xf>
    <xf numFmtId="0" fontId="9" fillId="7" borderId="1" xfId="0" applyFont="1" applyFill="1" applyBorder="1" applyAlignment="1">
      <alignment horizontal="right"/>
    </xf>
    <xf numFmtId="164" fontId="10" fillId="7" borderId="1" xfId="0" applyNumberFormat="1" applyFont="1" applyFill="1" applyBorder="1" applyAlignment="1" applyProtection="1">
      <alignment vertical="top"/>
      <protection locked="0"/>
    </xf>
    <xf numFmtId="164" fontId="1" fillId="7" borderId="1" xfId="0" applyNumberFormat="1" applyFont="1" applyFill="1" applyBorder="1" applyAlignment="1" applyProtection="1">
      <alignment vertical="top"/>
      <protection locked="0"/>
    </xf>
    <xf numFmtId="0" fontId="8" fillId="0" borderId="6" xfId="0" applyFont="1" applyBorder="1" applyAlignment="1">
      <alignment horizontal="right"/>
    </xf>
    <xf numFmtId="0" fontId="8" fillId="0" borderId="7" xfId="0" applyFont="1" applyBorder="1" applyAlignment="1">
      <alignment horizontal="right"/>
    </xf>
    <xf numFmtId="0" fontId="5" fillId="3" borderId="13" xfId="0" applyFont="1" applyFill="1" applyBorder="1" applyAlignment="1">
      <alignment vertical="center"/>
    </xf>
    <xf numFmtId="0" fontId="5" fillId="3" borderId="1" xfId="0" applyFont="1" applyFill="1" applyBorder="1" applyAlignment="1">
      <alignment horizontal="left" vertical="center"/>
    </xf>
    <xf numFmtId="0" fontId="5" fillId="3" borderId="14" xfId="0" applyFont="1" applyFill="1" applyBorder="1" applyAlignment="1">
      <alignment horizontal="left" vertical="center"/>
    </xf>
    <xf numFmtId="0" fontId="0" fillId="0" borderId="13" xfId="0" applyBorder="1"/>
    <xf numFmtId="0" fontId="0" fillId="0" borderId="1" xfId="0" applyBorder="1"/>
    <xf numFmtId="0" fontId="0" fillId="6" borderId="1" xfId="0" applyFill="1" applyBorder="1" applyAlignment="1">
      <alignment horizontal="right"/>
    </xf>
    <xf numFmtId="164" fontId="0" fillId="4" borderId="1" xfId="0" applyNumberFormat="1" applyFill="1" applyBorder="1" applyProtection="1">
      <protection locked="0"/>
    </xf>
    <xf numFmtId="164" fontId="0" fillId="0" borderId="14" xfId="0" applyNumberFormat="1" applyBorder="1"/>
    <xf numFmtId="0" fontId="0" fillId="0" borderId="15" xfId="0" applyBorder="1"/>
    <xf numFmtId="0" fontId="5" fillId="7" borderId="9" xfId="0" applyFont="1" applyFill="1" applyBorder="1" applyAlignment="1">
      <alignment horizontal="right"/>
    </xf>
    <xf numFmtId="164" fontId="5" fillId="7" borderId="5" xfId="0" applyNumberFormat="1" applyFont="1" applyFill="1" applyBorder="1"/>
    <xf numFmtId="0" fontId="5" fillId="0" borderId="7" xfId="0" applyFont="1" applyBorder="1" applyAlignment="1">
      <alignment horizontal="right"/>
    </xf>
    <xf numFmtId="0" fontId="5" fillId="0" borderId="5" xfId="0" applyFont="1" applyBorder="1" applyAlignment="1">
      <alignment horizontal="right"/>
    </xf>
    <xf numFmtId="0" fontId="5" fillId="0" borderId="9" xfId="0" applyFont="1" applyBorder="1" applyAlignment="1">
      <alignment horizontal="right"/>
    </xf>
    <xf numFmtId="164" fontId="5" fillId="0" borderId="6" xfId="0" applyNumberFormat="1" applyFont="1" applyBorder="1"/>
    <xf numFmtId="0" fontId="11" fillId="3" borderId="13" xfId="0" applyFont="1" applyFill="1" applyBorder="1" applyAlignment="1">
      <alignment horizontal="left" vertical="center" wrapText="1"/>
    </xf>
    <xf numFmtId="0" fontId="11" fillId="3" borderId="1" xfId="0" applyFont="1" applyFill="1" applyBorder="1" applyAlignment="1">
      <alignment vertical="center" wrapText="1"/>
    </xf>
    <xf numFmtId="0" fontId="12" fillId="3" borderId="15" xfId="0" applyFont="1" applyFill="1" applyBorder="1" applyAlignment="1">
      <alignment vertical="center"/>
    </xf>
    <xf numFmtId="0" fontId="3" fillId="8" borderId="13" xfId="0" applyFont="1" applyFill="1" applyBorder="1" applyAlignment="1">
      <alignment horizontal="left" vertical="center" wrapText="1"/>
    </xf>
    <xf numFmtId="0" fontId="2" fillId="0" borderId="14" xfId="0" applyFont="1" applyBorder="1" applyAlignment="1">
      <alignment horizontal="left" vertical="center"/>
    </xf>
    <xf numFmtId="0" fontId="3" fillId="6" borderId="1" xfId="0" applyFont="1" applyFill="1" applyBorder="1" applyAlignment="1">
      <alignment horizontal="right" vertical="center" wrapText="1"/>
    </xf>
    <xf numFmtId="44" fontId="3" fillId="4" borderId="1" xfId="1" applyFont="1" applyFill="1" applyBorder="1" applyAlignment="1" applyProtection="1">
      <alignment vertical="center"/>
      <protection locked="0"/>
    </xf>
    <xf numFmtId="165" fontId="2" fillId="0" borderId="14" xfId="0" applyNumberFormat="1" applyFont="1" applyBorder="1" applyAlignment="1">
      <alignment vertical="center"/>
    </xf>
    <xf numFmtId="0" fontId="3" fillId="9" borderId="13" xfId="0" applyFont="1" applyFill="1" applyBorder="1" applyAlignment="1">
      <alignment vertical="center" wrapText="1"/>
    </xf>
    <xf numFmtId="0" fontId="2" fillId="0" borderId="14" xfId="0" applyFont="1" applyBorder="1" applyAlignment="1">
      <alignment horizontal="left" vertical="center" wrapText="1"/>
    </xf>
    <xf numFmtId="0" fontId="13" fillId="7" borderId="7" xfId="0" applyFont="1" applyFill="1" applyBorder="1" applyAlignment="1">
      <alignment horizontal="right" vertical="center" wrapText="1"/>
    </xf>
    <xf numFmtId="0" fontId="13" fillId="7" borderId="9" xfId="0" applyFont="1" applyFill="1" applyBorder="1" applyAlignment="1">
      <alignment horizontal="right" vertical="center" wrapText="1"/>
    </xf>
    <xf numFmtId="165" fontId="13" fillId="7" borderId="5" xfId="0" applyNumberFormat="1" applyFont="1" applyFill="1" applyBorder="1" applyAlignment="1">
      <alignmen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xf>
    <xf numFmtId="0" fontId="1" fillId="3" borderId="16" xfId="0" applyFont="1" applyFill="1" applyBorder="1" applyAlignment="1">
      <alignment horizontal="left" vertical="center" wrapText="1"/>
    </xf>
    <xf numFmtId="0" fontId="1" fillId="3" borderId="1" xfId="0" applyFont="1" applyFill="1" applyBorder="1" applyAlignment="1">
      <alignment horizontal="left" vertical="center"/>
    </xf>
    <xf numFmtId="0" fontId="2" fillId="0" borderId="1" xfId="0" applyFont="1" applyBorder="1" applyAlignment="1">
      <alignment horizontal="left" vertical="center"/>
    </xf>
    <xf numFmtId="0" fontId="2" fillId="6" borderId="14" xfId="0" applyFont="1" applyFill="1" applyBorder="1" applyAlignment="1">
      <alignment vertical="center" wrapText="1"/>
    </xf>
    <xf numFmtId="164" fontId="2" fillId="0" borderId="1" xfId="0" applyNumberFormat="1" applyFont="1" applyBorder="1" applyAlignment="1">
      <alignment vertical="center"/>
    </xf>
    <xf numFmtId="0" fontId="2" fillId="0" borderId="13" xfId="0" applyFont="1" applyBorder="1" applyAlignment="1">
      <alignment horizontal="left" vertical="top" wrapText="1"/>
    </xf>
    <xf numFmtId="0" fontId="8" fillId="7" borderId="1" xfId="0" applyFont="1" applyFill="1" applyBorder="1"/>
    <xf numFmtId="164" fontId="8" fillId="7" borderId="1" xfId="0" applyNumberFormat="1" applyFont="1" applyFill="1" applyBorder="1"/>
    <xf numFmtId="0" fontId="15" fillId="2" borderId="1" xfId="0" applyFont="1" applyFill="1" applyBorder="1"/>
    <xf numFmtId="164" fontId="16" fillId="0" borderId="1" xfId="0" applyNumberFormat="1" applyFont="1" applyBorder="1"/>
    <xf numFmtId="164" fontId="2" fillId="0" borderId="1" xfId="0" applyNumberFormat="1" applyFont="1" applyBorder="1" applyAlignment="1">
      <alignment horizontal="left" vertical="top" wrapText="1"/>
    </xf>
    <xf numFmtId="0" fontId="6" fillId="0" borderId="0" xfId="0" applyFont="1" applyAlignment="1">
      <alignment wrapText="1"/>
    </xf>
    <xf numFmtId="0" fontId="5" fillId="5" borderId="0" xfId="0" applyFont="1" applyFill="1" applyAlignment="1">
      <alignment vertical="center"/>
    </xf>
    <xf numFmtId="0" fontId="6" fillId="0" borderId="0" xfId="0" applyFont="1"/>
    <xf numFmtId="0" fontId="6" fillId="0" borderId="0" xfId="0" applyFont="1" applyAlignment="1">
      <alignment vertical="top" wrapText="1"/>
    </xf>
    <xf numFmtId="1" fontId="2" fillId="6" borderId="4" xfId="0" applyNumberFormat="1" applyFont="1" applyFill="1" applyBorder="1" applyAlignment="1">
      <alignment horizontal="right" vertical="top" wrapText="1"/>
    </xf>
    <xf numFmtId="1" fontId="2" fillId="6" borderId="1" xfId="0" applyNumberFormat="1" applyFont="1" applyFill="1" applyBorder="1" applyAlignment="1">
      <alignment horizontal="right" vertical="top" wrapText="1"/>
    </xf>
    <xf numFmtId="0" fontId="2" fillId="0" borderId="4" xfId="0" applyFont="1" applyBorder="1" applyAlignment="1">
      <alignment horizontal="center" vertical="center" wrapText="1"/>
    </xf>
    <xf numFmtId="0" fontId="2" fillId="0" borderId="4" xfId="0" applyFont="1" applyBorder="1" applyAlignment="1">
      <alignment horizontal="left" vertical="top" wrapText="1"/>
    </xf>
    <xf numFmtId="49" fontId="2" fillId="0" borderId="4" xfId="0" applyNumberFormat="1" applyFont="1" applyBorder="1" applyAlignment="1">
      <alignment horizontal="center" vertical="center" wrapText="1"/>
    </xf>
    <xf numFmtId="0" fontId="2" fillId="0" borderId="1" xfId="0" applyFont="1" applyBorder="1" applyAlignment="1">
      <alignment horizontal="left" vertical="top"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top" wrapText="1"/>
    </xf>
    <xf numFmtId="0" fontId="2" fillId="0" borderId="9" xfId="0" applyFont="1" applyBorder="1" applyAlignment="1">
      <alignment horizontal="left" vertical="top" wrapText="1"/>
    </xf>
    <xf numFmtId="164" fontId="15" fillId="10" borderId="1" xfId="0" applyNumberFormat="1" applyFont="1" applyFill="1" applyBorder="1"/>
    <xf numFmtId="164" fontId="2" fillId="4" borderId="4" xfId="0" applyNumberFormat="1"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left" vertical="top"/>
      <protection locked="0"/>
    </xf>
    <xf numFmtId="0" fontId="6" fillId="0" borderId="0" xfId="0" applyFont="1" applyAlignment="1">
      <alignment horizontal="left" vertical="top" wrapText="1"/>
    </xf>
    <xf numFmtId="0" fontId="6" fillId="0" borderId="0" xfId="0" applyFont="1" applyAlignment="1">
      <alignment horizontal="left"/>
    </xf>
    <xf numFmtId="2" fontId="14" fillId="7" borderId="1" xfId="0" applyNumberFormat="1" applyFont="1" applyFill="1" applyBorder="1" applyAlignment="1">
      <alignment horizontal="right" wrapText="1"/>
    </xf>
    <xf numFmtId="0" fontId="8" fillId="7" borderId="11" xfId="0" applyFont="1" applyFill="1" applyBorder="1" applyAlignment="1">
      <alignment horizontal="right" vertical="center" wrapText="1"/>
    </xf>
    <xf numFmtId="0" fontId="8" fillId="7" borderId="12" xfId="0" applyFont="1" applyFill="1" applyBorder="1" applyAlignment="1">
      <alignment horizontal="right" vertical="center" wrapText="1"/>
    </xf>
    <xf numFmtId="2" fontId="14" fillId="2" borderId="1" xfId="0" applyNumberFormat="1" applyFont="1" applyFill="1" applyBorder="1" applyAlignment="1">
      <alignment horizontal="center" wrapText="1"/>
    </xf>
    <xf numFmtId="2" fontId="14" fillId="0" borderId="1" xfId="0" applyNumberFormat="1" applyFont="1" applyBorder="1" applyAlignment="1">
      <alignment horizontal="left" wrapText="1"/>
    </xf>
    <xf numFmtId="2" fontId="14" fillId="0" borderId="14" xfId="0" applyNumberFormat="1" applyFont="1" applyBorder="1" applyAlignment="1">
      <alignment horizontal="left" wrapText="1"/>
    </xf>
    <xf numFmtId="2" fontId="14" fillId="0" borderId="15" xfId="0" applyNumberFormat="1" applyFont="1" applyBorder="1" applyAlignment="1">
      <alignment horizontal="left" wrapText="1"/>
    </xf>
    <xf numFmtId="2" fontId="14" fillId="0" borderId="13" xfId="0" applyNumberFormat="1" applyFont="1" applyBorder="1" applyAlignment="1">
      <alignment horizontal="left" wrapText="1"/>
    </xf>
    <xf numFmtId="0" fontId="0" fillId="0" borderId="0" xfId="0" applyAlignment="1">
      <alignment horizontal="left"/>
    </xf>
    <xf numFmtId="0" fontId="6" fillId="0" borderId="0" xfId="0" applyFont="1" applyAlignment="1">
      <alignment horizontal="left" wrapText="1"/>
    </xf>
  </cellXfs>
  <cellStyles count="2">
    <cellStyle name="Standaard" xfId="0" builtinId="0"/>
    <cellStyle name="Valuta" xfId="1" builtinId="4"/>
  </cellStyles>
  <dxfs count="44">
    <dxf>
      <numFmt numFmtId="164" formatCode="_ [$€-413]\ * #,##0.00_ ;_ [$€-413]\ * \-#,##0.00_ ;_ [$€-413]\ * &quot;-&quot;??_ ;_ @_ "/>
      <fill>
        <patternFill patternType="solid">
          <fgColor indexed="64"/>
          <bgColor rgb="FF00B0F0"/>
        </patternFill>
      </fill>
      <border diagonalUp="0" diagonalDown="0">
        <left style="thin">
          <color indexed="64"/>
        </left>
        <right/>
        <top style="thin">
          <color indexed="64"/>
        </top>
        <bottom style="thin">
          <color indexed="64"/>
        </bottom>
        <vertical/>
        <horizontal/>
      </border>
    </dxf>
    <dxf>
      <numFmt numFmtId="164" formatCode="_ [$€-413]\ * #,##0.00_ ;_ [$€-413]\ * \-#,##0.00_ ;_ [$€-413]\ * &quot;-&quot;??_ ;_ @_ "/>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rgb="FF92D05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fill>
        <patternFill patternType="solid">
          <fgColor indexed="64"/>
          <bgColor rgb="FFFFC00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Verdana"/>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Verdan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theme="1"/>
        <name val="Verdana"/>
        <family val="2"/>
        <scheme val="none"/>
      </font>
    </dxf>
    <dxf>
      <border outline="0">
        <bottom style="thin">
          <color indexed="64"/>
        </bottom>
      </border>
    </dxf>
    <dxf>
      <font>
        <strike val="0"/>
        <outline val="0"/>
        <shadow val="0"/>
        <u val="none"/>
        <vertAlign val="baseline"/>
        <sz val="9"/>
        <color theme="1"/>
        <name val="Verdana"/>
        <family val="2"/>
        <scheme val="none"/>
      </font>
      <fill>
        <patternFill patternType="none">
          <fgColor indexed="64"/>
          <bgColor theme="4" tint="0.59999389629810485"/>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9"/>
        <color theme="1"/>
        <name val="Verdana"/>
        <family val="2"/>
        <scheme val="none"/>
      </font>
      <numFmt numFmtId="164" formatCode="_ [$€-413]\ * #,##0.00_ ;_ [$€-413]\ * \-#,##0.00_ ;_ [$€-413]\ * &quot;-&quot;??_ ;_ @_ "/>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theme="1"/>
        <name val="Verdana"/>
        <family val="2"/>
        <scheme val="none"/>
      </font>
      <numFmt numFmtId="164" formatCode="_ [$€-413]\ * #,##0.00_ ;_ [$€-413]\ * \-#,##0.00_ ;_ [$€-413]\ * &quot;-&quot;??_ ;_ @_ "/>
      <fill>
        <patternFill patternType="solid">
          <fgColor indexed="64"/>
          <bgColor rgb="FFFFFF0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theme="1"/>
        <name val="Verdana"/>
        <family val="2"/>
        <scheme val="none"/>
      </font>
      <fill>
        <patternFill patternType="solid">
          <fgColor indexed="64"/>
          <bgColor rgb="FFFFC00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vertAlign val="baseline"/>
        <sz val="9"/>
        <color theme="1"/>
        <name val="Verdana"/>
        <family val="2"/>
        <scheme val="none"/>
      </font>
      <numFmt numFmtId="164" formatCode="_ [$€-413]\ * #,##0.00_ ;_ [$€-413]\ * \-#,##0.00_ ;_ [$€-413]\ * &quot;-&quot;??_ ;_ @_ "/>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solid">
          <fgColor indexed="64"/>
          <bgColor rgb="FFFFFF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Verdana"/>
        <family val="2"/>
        <scheme val="none"/>
      </font>
      <numFmt numFmtId="164" formatCode="_ [$€-413]\ * #,##0.00_ ;_ [$€-413]\ * \-#,##0.00_ ;_ [$€-413]\ * &quot;-&quot;??_ ;_ @_ "/>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theme="1"/>
        <name val="Verdana"/>
        <family val="2"/>
        <scheme val="none"/>
      </font>
      <numFmt numFmtId="164" formatCode="_ [$€-413]\ * #,##0.00_ ;_ [$€-413]\ * \-#,##0.00_ ;_ [$€-413]\ * &quot;-&quot;??_ ;_ @_ "/>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rgb="FFFFC000"/>
        </patternFill>
      </fill>
      <alignment horizontal="right" vertical="top"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alignment horizontal="left" vertical="top" textRotation="0" wrapText="1" indent="0" justifyLastLine="0" shrinkToFit="0" readingOrder="0"/>
    </dxf>
    <dxf>
      <border>
        <bottom style="double">
          <color indexed="64"/>
        </bottom>
      </border>
    </dxf>
    <dxf>
      <font>
        <strike val="0"/>
        <outline val="0"/>
        <shadow val="0"/>
        <vertAlign val="baseline"/>
        <sz val="9"/>
        <color theme="1"/>
        <name val="Verdana"/>
        <family val="2"/>
        <scheme val="none"/>
      </font>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719E2C3-BB09-41B9-96A9-FE50D6AACB0D}" name="Tabel138" displayName="Tabel138" ref="A12:K135" totalsRowShown="0" headerRowDxfId="43" dataDxfId="41" headerRowBorderDxfId="42" tableBorderDxfId="40" totalsRowBorderDxfId="39">
  <sortState xmlns:xlrd2="http://schemas.microsoft.com/office/spreadsheetml/2017/richdata2" ref="A13:B134">
    <sortCondition ref="A12:A134"/>
  </sortState>
  <tableColumns count="11">
    <tableColumn id="1" xr3:uid="{07C47263-E4F9-4E05-808A-4FEBF2317C4F}" name="Artikel-_x000a_nummer " dataDxfId="38"/>
    <tableColumn id="2" xr3:uid="{534A9EBF-B477-4BD6-B9A5-97DE5BEE363A}" name="Artikel inclusief logo en aanbrengen logo, zoals beschreven in Artikelspecificaties" dataDxfId="37"/>
    <tableColumn id="3" xr3:uid="{3D029A53-E033-483B-AA28-C63A6691E330}" name="Model" dataDxfId="36"/>
    <tableColumn id="4" xr3:uid="{6FBCBD3B-3310-427D-9575-2E798E6AF096}" name="Norm " dataDxfId="35"/>
    <tableColumn id="5" xr3:uid="{6C77C734-EFFF-48E6-B303-889CA1E95F43}" name="Kleur" dataDxfId="34"/>
    <tableColumn id="6" xr3:uid="{8F9027F1-9B45-4799-99C0-629F7316E10E}" name="Eenheid" dataDxfId="33"/>
    <tableColumn id="11" xr3:uid="{A0EAD676-65D0-4D19-97CE-EC314C38AC0D}" name="Verwacht verbruik o.b.v. 4 jaar" dataDxfId="32"/>
    <tableColumn id="12" xr3:uid="{1C287C71-31CF-4BFE-A84E-45CD7A3C8493}" name="Range:_x000a_Prijs van" dataDxfId="31"/>
    <tableColumn id="10" xr3:uid="{FA2A08B7-3749-4D41-823A-8BE26410C53C}" name="Range: _x000a_Prijs tot" dataDxfId="30"/>
    <tableColumn id="7" xr3:uid="{F3FB3592-FBC7-4168-8E2B-9E367F12C538}" name="Prijs per eenheid _x000a_(in te vullen door Inschrijver)" dataDxfId="29"/>
    <tableColumn id="8" xr3:uid="{84B0FC24-339C-44A2-9BC8-BA9DB00744F0}" name="Subtotaal" dataDxfId="28">
      <calculatedColumnFormula>Tabel138[[#This Row],[Verwacht verbruik o.b.v. 4 jaar]]*Tabel138[[#This Row],[Prijs per eenheid 
(in te vullen door Inschrijver)]]</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33961A0-3113-4406-AE5C-55C21096D2C5}" name="Tabel89" displayName="Tabel89" ref="B138:F142" totalsRowShown="0" headerRowBorderDxfId="27" tableBorderDxfId="26" totalsRowBorderDxfId="25">
  <autoFilter ref="B138:F142" xr:uid="{969B9460-5349-44D4-8535-602E4D4794E4}"/>
  <tableColumns count="5">
    <tableColumn id="1" xr3:uid="{A9172112-66FA-47F5-960D-D8FDB76766DC}" name="Vermaak" dataDxfId="24"/>
    <tableColumn id="2" xr3:uid="{5D9271E6-94C7-4D9C-A695-DE22CA113022}" name="Eenheid" dataDxfId="23"/>
    <tableColumn id="3" xr3:uid="{3850237F-91E4-40FF-A50B-3063713DFDBF}" name="Verbruik o.b.v. 4 jaar" dataDxfId="22"/>
    <tableColumn id="4" xr3:uid="{8A79F505-F3E5-439E-8520-B85E628F3882}" name="Prijs per eenheid" dataDxfId="21"/>
    <tableColumn id="5" xr3:uid="{BA1DC09E-1BDD-4DB4-9334-B42CA61B67B3}" name="Subtotaal" dataDxfId="2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EEBCDED-FB3F-404F-81D2-59FD9BC0D350}" name="Tabel910" displayName="Tabel910" ref="B151:F154" totalsRowShown="0" headerRowBorderDxfId="19" tableBorderDxfId="18" totalsRowBorderDxfId="17">
  <autoFilter ref="B151:F154" xr:uid="{72D5E3F3-3AFC-42AD-B8C4-2B0F123CC90F}"/>
  <tableColumns count="5">
    <tableColumn id="1" xr3:uid="{982C467E-CAB4-41ED-8ECA-1F5A553C17F4}" name="Logistiek, recycling en verwerking"/>
    <tableColumn id="2" xr3:uid="{7330CB34-3970-408D-8887-F5318259CD04}" name="Eenheid"/>
    <tableColumn id="3" xr3:uid="{E316FC6B-BE32-489E-890B-A10D4A26A72A}" name="Locaties o.b.v. 4 jaar"/>
    <tableColumn id="4" xr3:uid="{3B2E5386-FA44-4442-ADD7-1FDCD8C2D0EF}" name="Prijs per eenheid"/>
    <tableColumn id="5" xr3:uid="{7F7D72AB-6196-4346-AB17-D8B7CDE670DB}" name="Subtotaal"/>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8150F79-2260-4CB1-8868-592E6DA9A98A}" name="Tabel11111" displayName="Tabel11111" ref="B156:D164" totalsRowShown="0" headerRowDxfId="16" dataDxfId="14" headerRowBorderDxfId="15" tableBorderDxfId="13" totalsRowBorderDxfId="12">
  <autoFilter ref="B156:D164" xr:uid="{825AA491-5ACF-4276-A917-0E52E801B41B}"/>
  <sortState xmlns:xlrd2="http://schemas.microsoft.com/office/spreadsheetml/2017/richdata2" ref="B157:D164">
    <sortCondition ref="B1:B31"/>
  </sortState>
  <tableColumns count="3">
    <tableColumn id="1" xr3:uid="{140F1996-554F-43D7-A935-8E7DA8505B12}" name="Reiniging " dataDxfId="11"/>
    <tableColumn id="2" xr3:uid="{7D2B7B67-9680-470C-9FF6-D2FC747BFE5E}" name="Eenheid" dataDxfId="10"/>
    <tableColumn id="3" xr3:uid="{7A9ECD0C-B9C9-4976-8D52-8F2E83571E14}" name="Verwachte aantal wasbeurten per vier jaar" dataDxfId="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A095A25-B702-42E7-9DC8-B5DFB46AB853}" name="Tabel1112" displayName="Tabel1112" ref="B144:F149" totalsRowShown="0" headerRowDxfId="8" headerRowBorderDxfId="7" tableBorderDxfId="6" totalsRowBorderDxfId="5">
  <autoFilter ref="B144:F149" xr:uid="{50AF21DB-D514-45F7-9247-EBAC859E0231}"/>
  <tableColumns count="5">
    <tableColumn id="1" xr3:uid="{52192C32-382C-4BDD-A4DF-56DA1EEA9282}" name="Reparatie" dataDxfId="4"/>
    <tableColumn id="2" xr3:uid="{CE3C6F34-6E51-4A3C-9A52-646639C42009}" name="Eenheid" dataDxfId="3"/>
    <tableColumn id="3" xr3:uid="{38C809E6-A783-4AFF-851A-5F2F90B24D8B}" name="Verbruik o.b.v. 4 jaar" dataDxfId="2"/>
    <tableColumn id="4" xr3:uid="{EA0881CC-9AD2-4EDB-91B4-3C0FB6C38ED2}" name="Prijs per eenheid" dataDxfId="1"/>
    <tableColumn id="5" xr3:uid="{23E253F8-895C-4FC8-94F1-E734596B6D91}" name="Subtotaal"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6A89-2CF6-4088-8C86-4E2FE022C3FB}">
  <dimension ref="A1:V173"/>
  <sheetViews>
    <sheetView tabSelected="1" zoomScale="90" zoomScaleNormal="90" workbookViewId="0">
      <selection activeCell="E139" sqref="E139"/>
    </sheetView>
  </sheetViews>
  <sheetFormatPr defaultColWidth="8.85546875" defaultRowHeight="11.25" x14ac:dyDescent="0.25"/>
  <cols>
    <col min="1" max="1" width="9.140625" style="4" customWidth="1"/>
    <col min="2" max="2" width="51.5703125" style="2" customWidth="1"/>
    <col min="3" max="3" width="15" style="1" customWidth="1"/>
    <col min="4" max="4" width="14.85546875" style="1" customWidth="1"/>
    <col min="5" max="5" width="21.85546875" style="1" bestFit="1" customWidth="1"/>
    <col min="6" max="9" width="16.85546875" style="1" customWidth="1"/>
    <col min="10" max="11" width="24.140625" style="1" customWidth="1"/>
    <col min="12" max="16384" width="8.85546875" style="1"/>
  </cols>
  <sheetData>
    <row r="1" spans="1:22" ht="15" x14ac:dyDescent="0.25">
      <c r="A1" s="72" t="s">
        <v>86</v>
      </c>
      <c r="B1" s="72"/>
      <c r="C1" s="72"/>
      <c r="D1" s="72"/>
      <c r="E1" s="72"/>
      <c r="F1" s="72"/>
      <c r="G1" s="72"/>
      <c r="H1" s="72"/>
      <c r="I1" s="72"/>
      <c r="J1" s="72"/>
      <c r="K1" s="7"/>
      <c r="L1" s="7"/>
      <c r="M1" s="7"/>
      <c r="N1" s="7"/>
      <c r="O1" s="7"/>
      <c r="P1" s="7"/>
      <c r="Q1" s="7"/>
      <c r="R1" s="7"/>
      <c r="S1" s="7"/>
      <c r="T1" s="7"/>
      <c r="U1" s="7"/>
      <c r="V1" s="7"/>
    </row>
    <row r="2" spans="1:22" ht="15" customHeight="1" x14ac:dyDescent="0.25">
      <c r="A2" s="97" t="s">
        <v>87</v>
      </c>
      <c r="B2" s="97"/>
      <c r="C2" s="97"/>
      <c r="D2" s="97"/>
      <c r="E2" s="97"/>
      <c r="F2" s="97"/>
      <c r="G2" s="97"/>
      <c r="H2" s="97"/>
      <c r="I2" s="97"/>
      <c r="J2" s="97"/>
      <c r="K2" s="97"/>
      <c r="L2" s="97"/>
      <c r="M2" s="97"/>
      <c r="N2" s="97"/>
      <c r="O2" s="97"/>
      <c r="P2"/>
      <c r="Q2"/>
      <c r="R2"/>
      <c r="S2"/>
      <c r="T2"/>
      <c r="U2"/>
      <c r="V2"/>
    </row>
    <row r="3" spans="1:22" ht="15" customHeight="1" x14ac:dyDescent="0.25">
      <c r="A3" s="97" t="s">
        <v>88</v>
      </c>
      <c r="B3" s="97"/>
      <c r="C3" s="97"/>
      <c r="D3" s="97"/>
      <c r="E3" s="97"/>
      <c r="F3" s="97"/>
      <c r="G3" s="97"/>
      <c r="H3" s="97"/>
      <c r="I3" s="97"/>
      <c r="J3" s="97"/>
      <c r="K3" s="97"/>
      <c r="L3" s="97"/>
      <c r="M3" s="97"/>
      <c r="N3" s="97"/>
      <c r="O3" s="97"/>
      <c r="P3"/>
      <c r="Q3"/>
      <c r="R3"/>
      <c r="S3"/>
      <c r="T3"/>
      <c r="U3"/>
      <c r="V3"/>
    </row>
    <row r="4" spans="1:22" ht="15" customHeight="1" x14ac:dyDescent="0.25">
      <c r="A4" s="97" t="s">
        <v>89</v>
      </c>
      <c r="B4" s="97"/>
      <c r="C4" s="97"/>
      <c r="D4" s="97"/>
      <c r="E4" s="97"/>
      <c r="F4" s="97"/>
      <c r="G4" s="97"/>
      <c r="H4" s="97"/>
      <c r="I4" s="97"/>
      <c r="J4" s="97"/>
      <c r="K4" s="97"/>
      <c r="L4" s="97"/>
      <c r="M4" s="97"/>
      <c r="N4" s="97"/>
      <c r="O4" s="97"/>
      <c r="P4"/>
      <c r="Q4"/>
      <c r="R4"/>
      <c r="S4"/>
      <c r="T4"/>
      <c r="U4"/>
      <c r="V4"/>
    </row>
    <row r="5" spans="1:22" ht="15" customHeight="1" x14ac:dyDescent="0.25">
      <c r="A5" s="88" t="s">
        <v>90</v>
      </c>
      <c r="B5" s="88"/>
      <c r="C5" s="88"/>
      <c r="D5" s="88"/>
      <c r="E5" s="88"/>
      <c r="F5" s="88"/>
      <c r="G5" s="88"/>
      <c r="H5" s="88"/>
      <c r="I5" s="88"/>
      <c r="J5" s="88"/>
      <c r="K5" s="88"/>
      <c r="L5" s="88"/>
      <c r="M5" s="88"/>
      <c r="N5" s="88"/>
      <c r="O5" s="88"/>
      <c r="P5" s="73"/>
      <c r="Q5" s="73"/>
      <c r="R5" s="73"/>
      <c r="S5" s="73"/>
      <c r="T5" s="73"/>
      <c r="U5" s="73"/>
      <c r="V5" s="73"/>
    </row>
    <row r="6" spans="1:22" ht="15" customHeight="1" x14ac:dyDescent="0.25">
      <c r="A6" s="98" t="s">
        <v>91</v>
      </c>
      <c r="B6" s="98"/>
      <c r="C6" s="98"/>
      <c r="D6" s="98"/>
      <c r="E6" s="98"/>
      <c r="F6" s="98"/>
      <c r="G6" s="98"/>
      <c r="H6" s="98"/>
      <c r="I6" s="98"/>
      <c r="J6" s="98"/>
      <c r="K6" s="98"/>
      <c r="L6" s="98"/>
      <c r="M6" s="98"/>
      <c r="N6" s="98"/>
      <c r="O6" s="98"/>
      <c r="P6" s="71"/>
      <c r="Q6" s="71"/>
      <c r="R6" s="71"/>
      <c r="S6" s="71"/>
      <c r="T6" s="71"/>
      <c r="U6" s="71"/>
      <c r="V6" s="71"/>
    </row>
    <row r="7" spans="1:22" ht="15" customHeight="1" x14ac:dyDescent="0.25">
      <c r="A7" s="87" t="s">
        <v>92</v>
      </c>
      <c r="B7" s="87"/>
      <c r="C7" s="87"/>
      <c r="D7" s="87"/>
      <c r="E7" s="87"/>
      <c r="F7" s="87"/>
      <c r="G7" s="87"/>
      <c r="H7" s="87"/>
      <c r="I7" s="87"/>
      <c r="J7" s="87"/>
      <c r="K7" s="87"/>
      <c r="L7" s="87"/>
      <c r="M7" s="87"/>
      <c r="N7" s="87"/>
      <c r="O7" s="87"/>
      <c r="P7" s="74"/>
      <c r="Q7" s="74"/>
      <c r="R7" s="74"/>
      <c r="S7" s="74"/>
      <c r="T7" s="74"/>
      <c r="U7" s="74"/>
      <c r="V7" s="74"/>
    </row>
    <row r="8" spans="1:22" ht="15" customHeight="1" x14ac:dyDescent="0.25">
      <c r="A8" s="88" t="s">
        <v>93</v>
      </c>
      <c r="B8" s="88"/>
      <c r="C8" s="88"/>
      <c r="D8" s="88"/>
      <c r="E8" s="88"/>
      <c r="F8" s="88"/>
      <c r="G8" s="88"/>
      <c r="H8" s="88"/>
      <c r="I8" s="88"/>
      <c r="J8" s="88"/>
      <c r="K8" s="88"/>
      <c r="L8" s="88"/>
      <c r="M8" s="88"/>
      <c r="N8" s="88"/>
      <c r="O8" s="88"/>
      <c r="P8" s="73"/>
      <c r="Q8" s="73"/>
      <c r="R8" s="73"/>
      <c r="S8" s="73"/>
      <c r="T8" s="73"/>
      <c r="U8" s="73"/>
      <c r="V8" s="73"/>
    </row>
    <row r="9" spans="1:22" ht="15" customHeight="1" x14ac:dyDescent="0.25">
      <c r="A9" s="88" t="s">
        <v>94</v>
      </c>
      <c r="B9" s="88"/>
      <c r="C9" s="88"/>
      <c r="D9" s="88"/>
      <c r="E9" s="88"/>
      <c r="F9" s="88"/>
      <c r="G9" s="88"/>
      <c r="H9" s="88"/>
      <c r="I9" s="88"/>
      <c r="J9" s="88"/>
      <c r="K9" s="88"/>
      <c r="L9" s="88"/>
      <c r="M9" s="88"/>
      <c r="N9" s="88"/>
      <c r="O9" s="88"/>
      <c r="P9" s="73"/>
      <c r="Q9" s="73"/>
      <c r="R9" s="73"/>
      <c r="S9" s="73"/>
      <c r="T9" s="73"/>
      <c r="U9" s="73"/>
      <c r="V9" s="73"/>
    </row>
    <row r="10" spans="1:22" ht="15" customHeight="1" x14ac:dyDescent="0.25">
      <c r="A10" s="88" t="s">
        <v>95</v>
      </c>
      <c r="B10" s="88"/>
      <c r="C10" s="88"/>
      <c r="D10" s="88"/>
      <c r="E10" s="88"/>
      <c r="F10" s="88"/>
      <c r="G10" s="88"/>
      <c r="H10" s="88"/>
      <c r="I10" s="88"/>
      <c r="J10" s="88"/>
      <c r="K10" s="88"/>
      <c r="L10" s="88"/>
      <c r="M10" s="88"/>
      <c r="N10" s="88"/>
      <c r="O10" s="88"/>
      <c r="P10" s="73"/>
      <c r="Q10" s="73"/>
      <c r="R10" s="73"/>
      <c r="S10" s="73"/>
      <c r="T10" s="73"/>
      <c r="U10" s="73"/>
      <c r="V10" s="73"/>
    </row>
    <row r="11" spans="1:22" x14ac:dyDescent="0.25">
      <c r="C11" s="1" t="s">
        <v>135</v>
      </c>
    </row>
    <row r="12" spans="1:22" s="3" customFormat="1" ht="50.45" customHeight="1" thickBot="1" x14ac:dyDescent="0.3">
      <c r="A12" s="5" t="s">
        <v>0</v>
      </c>
      <c r="B12" s="6" t="s">
        <v>96</v>
      </c>
      <c r="C12" s="6" t="s">
        <v>183</v>
      </c>
      <c r="D12" s="6" t="s">
        <v>184</v>
      </c>
      <c r="E12" s="6" t="s">
        <v>185</v>
      </c>
      <c r="F12" s="8" t="s">
        <v>97</v>
      </c>
      <c r="G12" s="8" t="s">
        <v>98</v>
      </c>
      <c r="H12" s="8" t="s">
        <v>99</v>
      </c>
      <c r="I12" s="8" t="s">
        <v>100</v>
      </c>
      <c r="J12" s="8" t="s">
        <v>189</v>
      </c>
      <c r="K12" s="8" t="s">
        <v>101</v>
      </c>
    </row>
    <row r="13" spans="1:22" ht="35.1" customHeight="1" thickTop="1" x14ac:dyDescent="0.25">
      <c r="A13" s="77">
        <v>1</v>
      </c>
      <c r="B13" s="78" t="s">
        <v>1</v>
      </c>
      <c r="C13" s="78" t="s">
        <v>136</v>
      </c>
      <c r="D13" s="79" t="s">
        <v>137</v>
      </c>
      <c r="E13" s="78" t="s">
        <v>138</v>
      </c>
      <c r="F13" s="78" t="s">
        <v>102</v>
      </c>
      <c r="G13" s="75">
        <v>276</v>
      </c>
      <c r="H13" s="9">
        <v>0</v>
      </c>
      <c r="I13" s="9">
        <v>20</v>
      </c>
      <c r="J13" s="85">
        <v>0</v>
      </c>
      <c r="K13" s="9">
        <f>Tabel138[[#This Row],[Verwacht verbruik o.b.v. 4 jaar]]*Tabel138[[#This Row],[Prijs per eenheid 
(in te vullen door Inschrijver)]]</f>
        <v>0</v>
      </c>
    </row>
    <row r="14" spans="1:22" ht="35.1" customHeight="1" x14ac:dyDescent="0.25">
      <c r="A14" s="77">
        <v>2</v>
      </c>
      <c r="B14" s="80" t="s">
        <v>1</v>
      </c>
      <c r="C14" s="80" t="s">
        <v>139</v>
      </c>
      <c r="D14" s="81" t="s">
        <v>137</v>
      </c>
      <c r="E14" s="80" t="s">
        <v>138</v>
      </c>
      <c r="F14" s="78" t="s">
        <v>102</v>
      </c>
      <c r="G14" s="75">
        <v>1104</v>
      </c>
      <c r="H14" s="9">
        <v>0</v>
      </c>
      <c r="I14" s="9">
        <v>20</v>
      </c>
      <c r="J14" s="85">
        <v>0</v>
      </c>
      <c r="K14" s="9">
        <f>Tabel138[[#This Row],[Verwacht verbruik o.b.v. 4 jaar]]*Tabel138[[#This Row],[Prijs per eenheid 
(in te vullen door Inschrijver)]]</f>
        <v>0</v>
      </c>
    </row>
    <row r="15" spans="1:22" ht="35.1" customHeight="1" x14ac:dyDescent="0.25">
      <c r="A15" s="77">
        <v>3</v>
      </c>
      <c r="B15" s="80" t="s">
        <v>1</v>
      </c>
      <c r="C15" s="80" t="s">
        <v>136</v>
      </c>
      <c r="D15" s="81" t="s">
        <v>137</v>
      </c>
      <c r="E15" s="80" t="s">
        <v>140</v>
      </c>
      <c r="F15" s="78" t="s">
        <v>102</v>
      </c>
      <c r="G15" s="75">
        <v>2</v>
      </c>
      <c r="H15" s="9">
        <v>0</v>
      </c>
      <c r="I15" s="9">
        <v>20</v>
      </c>
      <c r="J15" s="85">
        <v>0</v>
      </c>
      <c r="K15" s="9">
        <f>Tabel138[[#This Row],[Verwacht verbruik o.b.v. 4 jaar]]*Tabel138[[#This Row],[Prijs per eenheid 
(in te vullen door Inschrijver)]]</f>
        <v>0</v>
      </c>
    </row>
    <row r="16" spans="1:22" ht="35.1" customHeight="1" x14ac:dyDescent="0.25">
      <c r="A16" s="77">
        <v>4</v>
      </c>
      <c r="B16" s="80" t="s">
        <v>1</v>
      </c>
      <c r="C16" s="80" t="s">
        <v>139</v>
      </c>
      <c r="D16" s="81" t="s">
        <v>137</v>
      </c>
      <c r="E16" s="80" t="s">
        <v>140</v>
      </c>
      <c r="F16" s="78" t="s">
        <v>102</v>
      </c>
      <c r="G16" s="75">
        <v>30</v>
      </c>
      <c r="H16" s="9">
        <v>0</v>
      </c>
      <c r="I16" s="9">
        <v>20</v>
      </c>
      <c r="J16" s="85">
        <v>0</v>
      </c>
      <c r="K16" s="9">
        <f>Tabel138[[#This Row],[Verwacht verbruik o.b.v. 4 jaar]]*Tabel138[[#This Row],[Prijs per eenheid 
(in te vullen door Inschrijver)]]</f>
        <v>0</v>
      </c>
    </row>
    <row r="17" spans="1:11" ht="35.1" customHeight="1" x14ac:dyDescent="0.25">
      <c r="A17" s="77">
        <v>5</v>
      </c>
      <c r="B17" s="80" t="s">
        <v>2</v>
      </c>
      <c r="C17" s="80" t="s">
        <v>136</v>
      </c>
      <c r="D17" s="81" t="s">
        <v>137</v>
      </c>
      <c r="E17" s="80" t="s">
        <v>138</v>
      </c>
      <c r="F17" s="78" t="s">
        <v>102</v>
      </c>
      <c r="G17" s="75">
        <v>15</v>
      </c>
      <c r="H17" s="9">
        <v>0</v>
      </c>
      <c r="I17" s="9">
        <v>35</v>
      </c>
      <c r="J17" s="85">
        <v>0</v>
      </c>
      <c r="K17" s="9">
        <f>Tabel138[[#This Row],[Verwacht verbruik o.b.v. 4 jaar]]*Tabel138[[#This Row],[Prijs per eenheid 
(in te vullen door Inschrijver)]]</f>
        <v>0</v>
      </c>
    </row>
    <row r="18" spans="1:11" ht="35.1" customHeight="1" x14ac:dyDescent="0.25">
      <c r="A18" s="77">
        <v>6</v>
      </c>
      <c r="B18" s="80" t="s">
        <v>2</v>
      </c>
      <c r="C18" s="80" t="s">
        <v>139</v>
      </c>
      <c r="D18" s="81" t="s">
        <v>137</v>
      </c>
      <c r="E18" s="80" t="s">
        <v>138</v>
      </c>
      <c r="F18" s="78" t="s">
        <v>102</v>
      </c>
      <c r="G18" s="75">
        <v>38</v>
      </c>
      <c r="H18" s="9">
        <v>0</v>
      </c>
      <c r="I18" s="9">
        <v>35</v>
      </c>
      <c r="J18" s="85">
        <v>0</v>
      </c>
      <c r="K18" s="9">
        <f>Tabel138[[#This Row],[Verwacht verbruik o.b.v. 4 jaar]]*Tabel138[[#This Row],[Prijs per eenheid 
(in te vullen door Inschrijver)]]</f>
        <v>0</v>
      </c>
    </row>
    <row r="19" spans="1:11" ht="35.1" customHeight="1" x14ac:dyDescent="0.25">
      <c r="A19" s="77">
        <v>7</v>
      </c>
      <c r="B19" s="80" t="s">
        <v>3</v>
      </c>
      <c r="C19" s="80" t="s">
        <v>136</v>
      </c>
      <c r="D19" s="80" t="s">
        <v>141</v>
      </c>
      <c r="E19" s="80" t="s">
        <v>142</v>
      </c>
      <c r="F19" s="78" t="s">
        <v>102</v>
      </c>
      <c r="G19" s="75">
        <v>20</v>
      </c>
      <c r="H19" s="9">
        <v>60</v>
      </c>
      <c r="I19" s="9">
        <v>80</v>
      </c>
      <c r="J19" s="85">
        <v>0</v>
      </c>
      <c r="K19" s="9">
        <f>Tabel138[[#This Row],[Verwacht verbruik o.b.v. 4 jaar]]*Tabel138[[#This Row],[Prijs per eenheid 
(in te vullen door Inschrijver)]]</f>
        <v>0</v>
      </c>
    </row>
    <row r="20" spans="1:11" ht="35.1" customHeight="1" x14ac:dyDescent="0.25">
      <c r="A20" s="77">
        <v>8</v>
      </c>
      <c r="B20" s="80" t="s">
        <v>3</v>
      </c>
      <c r="C20" s="80" t="s">
        <v>139</v>
      </c>
      <c r="D20" s="80" t="s">
        <v>141</v>
      </c>
      <c r="E20" s="80" t="s">
        <v>142</v>
      </c>
      <c r="F20" s="78" t="s">
        <v>102</v>
      </c>
      <c r="G20" s="75">
        <v>40</v>
      </c>
      <c r="H20" s="9">
        <v>60</v>
      </c>
      <c r="I20" s="9">
        <v>80</v>
      </c>
      <c r="J20" s="85">
        <v>0</v>
      </c>
      <c r="K20" s="9">
        <f>Tabel138[[#This Row],[Verwacht verbruik o.b.v. 4 jaar]]*Tabel138[[#This Row],[Prijs per eenheid 
(in te vullen door Inschrijver)]]</f>
        <v>0</v>
      </c>
    </row>
    <row r="21" spans="1:11" ht="35.1" customHeight="1" x14ac:dyDescent="0.25">
      <c r="A21" s="77">
        <v>9</v>
      </c>
      <c r="B21" s="80" t="s">
        <v>4</v>
      </c>
      <c r="C21" s="80" t="s">
        <v>143</v>
      </c>
      <c r="D21" s="80" t="s">
        <v>141</v>
      </c>
      <c r="E21" s="80" t="s">
        <v>142</v>
      </c>
      <c r="F21" s="78" t="s">
        <v>102</v>
      </c>
      <c r="G21" s="75">
        <v>30</v>
      </c>
      <c r="H21" s="9">
        <v>0</v>
      </c>
      <c r="I21" s="9">
        <v>90</v>
      </c>
      <c r="J21" s="85">
        <v>0</v>
      </c>
      <c r="K21" s="9">
        <f>Tabel138[[#This Row],[Verwacht verbruik o.b.v. 4 jaar]]*Tabel138[[#This Row],[Prijs per eenheid 
(in te vullen door Inschrijver)]]</f>
        <v>0</v>
      </c>
    </row>
    <row r="22" spans="1:11" ht="35.1" customHeight="1" x14ac:dyDescent="0.25">
      <c r="A22" s="77">
        <v>10</v>
      </c>
      <c r="B22" s="80" t="s">
        <v>4</v>
      </c>
      <c r="C22" s="80" t="s">
        <v>144</v>
      </c>
      <c r="D22" s="80" t="s">
        <v>141</v>
      </c>
      <c r="E22" s="80" t="s">
        <v>142</v>
      </c>
      <c r="F22" s="78" t="s">
        <v>102</v>
      </c>
      <c r="G22" s="75">
        <v>15</v>
      </c>
      <c r="H22" s="9">
        <v>0</v>
      </c>
      <c r="I22" s="9">
        <v>90</v>
      </c>
      <c r="J22" s="85">
        <v>0</v>
      </c>
      <c r="K22" s="9">
        <f>Tabel138[[#This Row],[Verwacht verbruik o.b.v. 4 jaar]]*Tabel138[[#This Row],[Prijs per eenheid 
(in te vullen door Inschrijver)]]</f>
        <v>0</v>
      </c>
    </row>
    <row r="23" spans="1:11" ht="35.1" customHeight="1" x14ac:dyDescent="0.25">
      <c r="A23" s="77">
        <v>11</v>
      </c>
      <c r="B23" s="80" t="s">
        <v>5</v>
      </c>
      <c r="C23" s="80" t="s">
        <v>136</v>
      </c>
      <c r="D23" s="81" t="s">
        <v>137</v>
      </c>
      <c r="E23" s="80" t="s">
        <v>138</v>
      </c>
      <c r="F23" s="78" t="s">
        <v>102</v>
      </c>
      <c r="G23" s="75">
        <v>184</v>
      </c>
      <c r="H23" s="9">
        <v>0</v>
      </c>
      <c r="I23" s="9">
        <v>25</v>
      </c>
      <c r="J23" s="85">
        <v>0</v>
      </c>
      <c r="K23" s="9">
        <f>Tabel138[[#This Row],[Verwacht verbruik o.b.v. 4 jaar]]*Tabel138[[#This Row],[Prijs per eenheid 
(in te vullen door Inschrijver)]]</f>
        <v>0</v>
      </c>
    </row>
    <row r="24" spans="1:11" ht="35.1" customHeight="1" x14ac:dyDescent="0.25">
      <c r="A24" s="77">
        <v>12</v>
      </c>
      <c r="B24" s="80" t="s">
        <v>5</v>
      </c>
      <c r="C24" s="80" t="s">
        <v>139</v>
      </c>
      <c r="D24" s="81" t="s">
        <v>137</v>
      </c>
      <c r="E24" s="80" t="s">
        <v>138</v>
      </c>
      <c r="F24" s="78" t="s">
        <v>102</v>
      </c>
      <c r="G24" s="75">
        <v>736</v>
      </c>
      <c r="H24" s="9">
        <v>0</v>
      </c>
      <c r="I24" s="9">
        <v>25</v>
      </c>
      <c r="J24" s="85">
        <v>0</v>
      </c>
      <c r="K24" s="9">
        <f>Tabel138[[#This Row],[Verwacht verbruik o.b.v. 4 jaar]]*Tabel138[[#This Row],[Prijs per eenheid 
(in te vullen door Inschrijver)]]</f>
        <v>0</v>
      </c>
    </row>
    <row r="25" spans="1:11" ht="35.1" customHeight="1" x14ac:dyDescent="0.25">
      <c r="A25" s="77">
        <v>13</v>
      </c>
      <c r="B25" s="80" t="s">
        <v>5</v>
      </c>
      <c r="C25" s="80" t="s">
        <v>136</v>
      </c>
      <c r="D25" s="81" t="s">
        <v>137</v>
      </c>
      <c r="E25" s="80" t="s">
        <v>140</v>
      </c>
      <c r="F25" s="78" t="s">
        <v>102</v>
      </c>
      <c r="G25" s="75">
        <v>2</v>
      </c>
      <c r="H25" s="9">
        <v>0</v>
      </c>
      <c r="I25" s="9">
        <v>25</v>
      </c>
      <c r="J25" s="85">
        <v>0</v>
      </c>
      <c r="K25" s="70">
        <f>Tabel138[[#This Row],[Verwacht verbruik o.b.v. 4 jaar]]*Tabel138[[#This Row],[Prijs per eenheid 
(in te vullen door Inschrijver)]]</f>
        <v>0</v>
      </c>
    </row>
    <row r="26" spans="1:11" ht="35.1" customHeight="1" x14ac:dyDescent="0.25">
      <c r="A26" s="77">
        <v>14</v>
      </c>
      <c r="B26" s="80" t="s">
        <v>5</v>
      </c>
      <c r="C26" s="80" t="s">
        <v>139</v>
      </c>
      <c r="D26" s="81" t="s">
        <v>137</v>
      </c>
      <c r="E26" s="80" t="s">
        <v>140</v>
      </c>
      <c r="F26" s="78" t="s">
        <v>102</v>
      </c>
      <c r="G26" s="75">
        <v>25</v>
      </c>
      <c r="H26" s="9">
        <v>0</v>
      </c>
      <c r="I26" s="9">
        <v>25</v>
      </c>
      <c r="J26" s="85">
        <v>0</v>
      </c>
      <c r="K26" s="70">
        <f>Tabel138[[#This Row],[Verwacht verbruik o.b.v. 4 jaar]]*Tabel138[[#This Row],[Prijs per eenheid 
(in te vullen door Inschrijver)]]</f>
        <v>0</v>
      </c>
    </row>
    <row r="27" spans="1:11" ht="35.1" customHeight="1" x14ac:dyDescent="0.25">
      <c r="A27" s="77">
        <v>15</v>
      </c>
      <c r="B27" s="80" t="s">
        <v>6</v>
      </c>
      <c r="C27" s="80" t="s">
        <v>136</v>
      </c>
      <c r="D27" s="81" t="s">
        <v>137</v>
      </c>
      <c r="E27" s="80" t="s">
        <v>138</v>
      </c>
      <c r="F27" s="78" t="s">
        <v>102</v>
      </c>
      <c r="G27" s="75">
        <v>15</v>
      </c>
      <c r="H27" s="9">
        <v>0</v>
      </c>
      <c r="I27" s="9">
        <v>35</v>
      </c>
      <c r="J27" s="85">
        <v>0</v>
      </c>
      <c r="K27" s="9">
        <f>Tabel138[[#This Row],[Verwacht verbruik o.b.v. 4 jaar]]*Tabel138[[#This Row],[Prijs per eenheid 
(in te vullen door Inschrijver)]]</f>
        <v>0</v>
      </c>
    </row>
    <row r="28" spans="1:11" ht="35.1" customHeight="1" x14ac:dyDescent="0.25">
      <c r="A28" s="77">
        <v>16</v>
      </c>
      <c r="B28" s="80" t="s">
        <v>6</v>
      </c>
      <c r="C28" s="80" t="s">
        <v>139</v>
      </c>
      <c r="D28" s="81" t="s">
        <v>137</v>
      </c>
      <c r="E28" s="80" t="s">
        <v>138</v>
      </c>
      <c r="F28" s="78" t="s">
        <v>102</v>
      </c>
      <c r="G28" s="75">
        <v>38</v>
      </c>
      <c r="H28" s="9">
        <v>0</v>
      </c>
      <c r="I28" s="9">
        <v>35</v>
      </c>
      <c r="J28" s="85">
        <v>0</v>
      </c>
      <c r="K28" s="9">
        <f>Tabel138[[#This Row],[Verwacht verbruik o.b.v. 4 jaar]]*Tabel138[[#This Row],[Prijs per eenheid 
(in te vullen door Inschrijver)]]</f>
        <v>0</v>
      </c>
    </row>
    <row r="29" spans="1:11" ht="35.1" customHeight="1" x14ac:dyDescent="0.25">
      <c r="A29" s="77">
        <v>17</v>
      </c>
      <c r="B29" s="80" t="s">
        <v>7</v>
      </c>
      <c r="C29" s="80" t="s">
        <v>143</v>
      </c>
      <c r="D29" s="80" t="s">
        <v>141</v>
      </c>
      <c r="E29" s="80" t="s">
        <v>142</v>
      </c>
      <c r="F29" s="78" t="s">
        <v>102</v>
      </c>
      <c r="G29" s="75">
        <v>35</v>
      </c>
      <c r="H29" s="9">
        <v>60</v>
      </c>
      <c r="I29" s="9">
        <v>80</v>
      </c>
      <c r="J29" s="85">
        <v>0</v>
      </c>
      <c r="K29" s="9">
        <f>Tabel138[[#This Row],[Verwacht verbruik o.b.v. 4 jaar]]*Tabel138[[#This Row],[Prijs per eenheid 
(in te vullen door Inschrijver)]]</f>
        <v>0</v>
      </c>
    </row>
    <row r="30" spans="1:11" ht="35.1" customHeight="1" x14ac:dyDescent="0.25">
      <c r="A30" s="77">
        <v>18</v>
      </c>
      <c r="B30" s="80" t="s">
        <v>7</v>
      </c>
      <c r="C30" s="80" t="s">
        <v>144</v>
      </c>
      <c r="D30" s="80" t="s">
        <v>141</v>
      </c>
      <c r="E30" s="80" t="s">
        <v>142</v>
      </c>
      <c r="F30" s="78" t="s">
        <v>102</v>
      </c>
      <c r="G30" s="75">
        <v>15</v>
      </c>
      <c r="H30" s="9">
        <v>60</v>
      </c>
      <c r="I30" s="9">
        <v>80</v>
      </c>
      <c r="J30" s="85">
        <v>0</v>
      </c>
      <c r="K30" s="9">
        <f>Tabel138[[#This Row],[Verwacht verbruik o.b.v. 4 jaar]]*Tabel138[[#This Row],[Prijs per eenheid 
(in te vullen door Inschrijver)]]</f>
        <v>0</v>
      </c>
    </row>
    <row r="31" spans="1:11" ht="35.1" customHeight="1" x14ac:dyDescent="0.25">
      <c r="A31" s="77">
        <v>19</v>
      </c>
      <c r="B31" s="80" t="s">
        <v>8</v>
      </c>
      <c r="C31" s="80" t="s">
        <v>143</v>
      </c>
      <c r="D31" s="80" t="s">
        <v>141</v>
      </c>
      <c r="E31" s="80" t="s">
        <v>142</v>
      </c>
      <c r="F31" s="78" t="s">
        <v>102</v>
      </c>
      <c r="G31" s="75">
        <v>30</v>
      </c>
      <c r="H31" s="9">
        <v>70</v>
      </c>
      <c r="I31" s="9">
        <v>110</v>
      </c>
      <c r="J31" s="85">
        <v>0</v>
      </c>
      <c r="K31" s="9">
        <f>Tabel138[[#This Row],[Verwacht verbruik o.b.v. 4 jaar]]*Tabel138[[#This Row],[Prijs per eenheid 
(in te vullen door Inschrijver)]]</f>
        <v>0</v>
      </c>
    </row>
    <row r="32" spans="1:11" ht="35.1" customHeight="1" x14ac:dyDescent="0.25">
      <c r="A32" s="77">
        <v>20</v>
      </c>
      <c r="B32" s="80" t="s">
        <v>8</v>
      </c>
      <c r="C32" s="80" t="s">
        <v>144</v>
      </c>
      <c r="D32" s="80" t="s">
        <v>141</v>
      </c>
      <c r="E32" s="80" t="s">
        <v>142</v>
      </c>
      <c r="F32" s="78" t="s">
        <v>102</v>
      </c>
      <c r="G32" s="75">
        <v>12</v>
      </c>
      <c r="H32" s="9">
        <v>70</v>
      </c>
      <c r="I32" s="9">
        <v>110</v>
      </c>
      <c r="J32" s="85">
        <v>0</v>
      </c>
      <c r="K32" s="9">
        <f>Tabel138[[#This Row],[Verwacht verbruik o.b.v. 4 jaar]]*Tabel138[[#This Row],[Prijs per eenheid 
(in te vullen door Inschrijver)]]</f>
        <v>0</v>
      </c>
    </row>
    <row r="33" spans="1:11" ht="35.1" customHeight="1" x14ac:dyDescent="0.25">
      <c r="A33" s="77">
        <v>21</v>
      </c>
      <c r="B33" s="80" t="s">
        <v>9</v>
      </c>
      <c r="C33" s="80" t="s">
        <v>145</v>
      </c>
      <c r="D33" s="81" t="s">
        <v>137</v>
      </c>
      <c r="E33" s="80" t="s">
        <v>138</v>
      </c>
      <c r="F33" s="78" t="s">
        <v>102</v>
      </c>
      <c r="G33" s="75">
        <v>200</v>
      </c>
      <c r="H33" s="9">
        <v>0</v>
      </c>
      <c r="I33" s="9">
        <v>45</v>
      </c>
      <c r="J33" s="85">
        <v>0</v>
      </c>
      <c r="K33" s="9">
        <f>Tabel138[[#This Row],[Verwacht verbruik o.b.v. 4 jaar]]*Tabel138[[#This Row],[Prijs per eenheid 
(in te vullen door Inschrijver)]]</f>
        <v>0</v>
      </c>
    </row>
    <row r="34" spans="1:11" ht="35.1" customHeight="1" x14ac:dyDescent="0.25">
      <c r="A34" s="77">
        <v>22</v>
      </c>
      <c r="B34" s="80" t="s">
        <v>9</v>
      </c>
      <c r="C34" s="80" t="s">
        <v>139</v>
      </c>
      <c r="D34" s="81" t="s">
        <v>137</v>
      </c>
      <c r="E34" s="80" t="s">
        <v>138</v>
      </c>
      <c r="F34" s="78" t="s">
        <v>102</v>
      </c>
      <c r="G34" s="75">
        <v>800</v>
      </c>
      <c r="H34" s="9">
        <v>0</v>
      </c>
      <c r="I34" s="9">
        <v>45</v>
      </c>
      <c r="J34" s="85">
        <v>0</v>
      </c>
      <c r="K34" s="9">
        <f>Tabel138[[#This Row],[Verwacht verbruik o.b.v. 4 jaar]]*Tabel138[[#This Row],[Prijs per eenheid 
(in te vullen door Inschrijver)]]</f>
        <v>0</v>
      </c>
    </row>
    <row r="35" spans="1:11" ht="35.1" customHeight="1" x14ac:dyDescent="0.25">
      <c r="A35" s="77">
        <v>23</v>
      </c>
      <c r="B35" s="80" t="s">
        <v>9</v>
      </c>
      <c r="C35" s="80" t="s">
        <v>145</v>
      </c>
      <c r="D35" s="81" t="s">
        <v>137</v>
      </c>
      <c r="E35" s="80" t="s">
        <v>140</v>
      </c>
      <c r="F35" s="78" t="s">
        <v>102</v>
      </c>
      <c r="G35" s="75">
        <v>2</v>
      </c>
      <c r="H35" s="9">
        <v>0</v>
      </c>
      <c r="I35" s="9">
        <v>45</v>
      </c>
      <c r="J35" s="85">
        <v>0</v>
      </c>
      <c r="K35" s="9">
        <f>Tabel138[[#This Row],[Verwacht verbruik o.b.v. 4 jaar]]*Tabel138[[#This Row],[Prijs per eenheid 
(in te vullen door Inschrijver)]]</f>
        <v>0</v>
      </c>
    </row>
    <row r="36" spans="1:11" ht="35.1" customHeight="1" x14ac:dyDescent="0.25">
      <c r="A36" s="77">
        <v>24</v>
      </c>
      <c r="B36" s="80" t="s">
        <v>9</v>
      </c>
      <c r="C36" s="80" t="s">
        <v>139</v>
      </c>
      <c r="D36" s="81" t="s">
        <v>137</v>
      </c>
      <c r="E36" s="80" t="s">
        <v>140</v>
      </c>
      <c r="F36" s="78" t="s">
        <v>102</v>
      </c>
      <c r="G36" s="75">
        <v>30</v>
      </c>
      <c r="H36" s="9">
        <v>0</v>
      </c>
      <c r="I36" s="9">
        <v>45</v>
      </c>
      <c r="J36" s="85">
        <v>0</v>
      </c>
      <c r="K36" s="9">
        <f>Tabel138[[#This Row],[Verwacht verbruik o.b.v. 4 jaar]]*Tabel138[[#This Row],[Prijs per eenheid 
(in te vullen door Inschrijver)]]</f>
        <v>0</v>
      </c>
    </row>
    <row r="37" spans="1:11" ht="35.1" customHeight="1" x14ac:dyDescent="0.25">
      <c r="A37" s="77">
        <v>25</v>
      </c>
      <c r="B37" s="80" t="s">
        <v>10</v>
      </c>
      <c r="C37" s="80" t="s">
        <v>145</v>
      </c>
      <c r="D37" s="81" t="s">
        <v>137</v>
      </c>
      <c r="E37" s="80" t="s">
        <v>138</v>
      </c>
      <c r="F37" s="78" t="s">
        <v>102</v>
      </c>
      <c r="G37" s="75">
        <v>8</v>
      </c>
      <c r="H37" s="9">
        <v>0</v>
      </c>
      <c r="I37" s="9">
        <v>60</v>
      </c>
      <c r="J37" s="85">
        <v>0</v>
      </c>
      <c r="K37" s="9">
        <f>Tabel138[[#This Row],[Verwacht verbruik o.b.v. 4 jaar]]*Tabel138[[#This Row],[Prijs per eenheid 
(in te vullen door Inschrijver)]]</f>
        <v>0</v>
      </c>
    </row>
    <row r="38" spans="1:11" ht="35.1" customHeight="1" x14ac:dyDescent="0.25">
      <c r="A38" s="77">
        <v>26</v>
      </c>
      <c r="B38" s="80" t="s">
        <v>10</v>
      </c>
      <c r="C38" s="80" t="s">
        <v>139</v>
      </c>
      <c r="D38" s="81" t="s">
        <v>137</v>
      </c>
      <c r="E38" s="80" t="s">
        <v>138</v>
      </c>
      <c r="F38" s="78" t="s">
        <v>102</v>
      </c>
      <c r="G38" s="75">
        <v>15</v>
      </c>
      <c r="H38" s="9">
        <v>0</v>
      </c>
      <c r="I38" s="9">
        <v>60</v>
      </c>
      <c r="J38" s="85">
        <v>0</v>
      </c>
      <c r="K38" s="9">
        <f>Tabel138[[#This Row],[Verwacht verbruik o.b.v. 4 jaar]]*Tabel138[[#This Row],[Prijs per eenheid 
(in te vullen door Inschrijver)]]</f>
        <v>0</v>
      </c>
    </row>
    <row r="39" spans="1:11" ht="35.1" customHeight="1" x14ac:dyDescent="0.25">
      <c r="A39" s="77">
        <v>27</v>
      </c>
      <c r="B39" s="80" t="s">
        <v>11</v>
      </c>
      <c r="C39" s="80" t="s">
        <v>143</v>
      </c>
      <c r="D39" s="80" t="s">
        <v>141</v>
      </c>
      <c r="E39" s="80" t="s">
        <v>142</v>
      </c>
      <c r="F39" s="78" t="s">
        <v>102</v>
      </c>
      <c r="G39" s="76">
        <v>20</v>
      </c>
      <c r="H39" s="9">
        <v>0</v>
      </c>
      <c r="I39" s="9">
        <v>125</v>
      </c>
      <c r="J39" s="85">
        <v>0</v>
      </c>
      <c r="K39" s="9">
        <f>Tabel138[[#This Row],[Verwacht verbruik o.b.v. 4 jaar]]*Tabel138[[#This Row],[Prijs per eenheid 
(in te vullen door Inschrijver)]]</f>
        <v>0</v>
      </c>
    </row>
    <row r="40" spans="1:11" ht="35.1" customHeight="1" x14ac:dyDescent="0.25">
      <c r="A40" s="77">
        <v>28</v>
      </c>
      <c r="B40" s="80" t="s">
        <v>11</v>
      </c>
      <c r="C40" s="80" t="s">
        <v>144</v>
      </c>
      <c r="D40" s="80" t="s">
        <v>141</v>
      </c>
      <c r="E40" s="80" t="s">
        <v>142</v>
      </c>
      <c r="F40" s="78" t="s">
        <v>102</v>
      </c>
      <c r="G40" s="75">
        <v>15</v>
      </c>
      <c r="H40" s="9">
        <v>0</v>
      </c>
      <c r="I40" s="9">
        <v>125</v>
      </c>
      <c r="J40" s="85">
        <v>0</v>
      </c>
      <c r="K40" s="9">
        <f>Tabel138[[#This Row],[Verwacht verbruik o.b.v. 4 jaar]]*Tabel138[[#This Row],[Prijs per eenheid 
(in te vullen door Inschrijver)]]</f>
        <v>0</v>
      </c>
    </row>
    <row r="41" spans="1:11" ht="35.1" customHeight="1" x14ac:dyDescent="0.25">
      <c r="A41" s="77">
        <v>29</v>
      </c>
      <c r="B41" s="80" t="s">
        <v>12</v>
      </c>
      <c r="C41" s="80" t="s">
        <v>143</v>
      </c>
      <c r="D41" s="80" t="s">
        <v>141</v>
      </c>
      <c r="E41" s="80" t="s">
        <v>142</v>
      </c>
      <c r="F41" s="78" t="s">
        <v>102</v>
      </c>
      <c r="G41" s="75">
        <v>168</v>
      </c>
      <c r="H41" s="9">
        <v>70</v>
      </c>
      <c r="I41" s="9">
        <v>110</v>
      </c>
      <c r="J41" s="85">
        <v>0</v>
      </c>
      <c r="K41" s="9">
        <f>Tabel138[[#This Row],[Verwacht verbruik o.b.v. 4 jaar]]*Tabel138[[#This Row],[Prijs per eenheid 
(in te vullen door Inschrijver)]]</f>
        <v>0</v>
      </c>
    </row>
    <row r="42" spans="1:11" ht="35.1" customHeight="1" x14ac:dyDescent="0.25">
      <c r="A42" s="77">
        <v>30</v>
      </c>
      <c r="B42" s="80" t="s">
        <v>12</v>
      </c>
      <c r="C42" s="80" t="s">
        <v>144</v>
      </c>
      <c r="D42" s="80" t="s">
        <v>141</v>
      </c>
      <c r="E42" s="80" t="s">
        <v>142</v>
      </c>
      <c r="F42" s="78" t="s">
        <v>102</v>
      </c>
      <c r="G42" s="75">
        <v>42</v>
      </c>
      <c r="H42" s="9">
        <v>70</v>
      </c>
      <c r="I42" s="9">
        <v>110</v>
      </c>
      <c r="J42" s="85">
        <v>0</v>
      </c>
      <c r="K42" s="9">
        <f>Tabel138[[#This Row],[Verwacht verbruik o.b.v. 4 jaar]]*Tabel138[[#This Row],[Prijs per eenheid 
(in te vullen door Inschrijver)]]</f>
        <v>0</v>
      </c>
    </row>
    <row r="43" spans="1:11" ht="35.1" customHeight="1" x14ac:dyDescent="0.25">
      <c r="A43" s="77">
        <v>31</v>
      </c>
      <c r="B43" s="80" t="s">
        <v>13</v>
      </c>
      <c r="C43" s="80" t="s">
        <v>143</v>
      </c>
      <c r="D43" s="80" t="s">
        <v>141</v>
      </c>
      <c r="E43" s="80" t="s">
        <v>142</v>
      </c>
      <c r="F43" s="78" t="s">
        <v>102</v>
      </c>
      <c r="G43" s="75">
        <v>320</v>
      </c>
      <c r="H43" s="9">
        <v>80</v>
      </c>
      <c r="I43" s="9">
        <v>115</v>
      </c>
      <c r="J43" s="85">
        <v>0</v>
      </c>
      <c r="K43" s="9">
        <f>Tabel138[[#This Row],[Verwacht verbruik o.b.v. 4 jaar]]*Tabel138[[#This Row],[Prijs per eenheid 
(in te vullen door Inschrijver)]]</f>
        <v>0</v>
      </c>
    </row>
    <row r="44" spans="1:11" ht="35.1" customHeight="1" x14ac:dyDescent="0.25">
      <c r="A44" s="77">
        <v>32</v>
      </c>
      <c r="B44" s="80" t="s">
        <v>13</v>
      </c>
      <c r="C44" s="80" t="s">
        <v>144</v>
      </c>
      <c r="D44" s="80" t="s">
        <v>141</v>
      </c>
      <c r="E44" s="80" t="s">
        <v>142</v>
      </c>
      <c r="F44" s="78" t="s">
        <v>102</v>
      </c>
      <c r="G44" s="75">
        <v>80</v>
      </c>
      <c r="H44" s="9">
        <v>80</v>
      </c>
      <c r="I44" s="9">
        <v>115</v>
      </c>
      <c r="J44" s="85">
        <v>0</v>
      </c>
      <c r="K44" s="9">
        <f>Tabel138[[#This Row],[Verwacht verbruik o.b.v. 4 jaar]]*Tabel138[[#This Row],[Prijs per eenheid 
(in te vullen door Inschrijver)]]</f>
        <v>0</v>
      </c>
    </row>
    <row r="45" spans="1:11" ht="35.1" customHeight="1" x14ac:dyDescent="0.25">
      <c r="A45" s="77">
        <v>33</v>
      </c>
      <c r="B45" s="80" t="s">
        <v>14</v>
      </c>
      <c r="C45" s="80" t="s">
        <v>136</v>
      </c>
      <c r="D45" s="81" t="s">
        <v>137</v>
      </c>
      <c r="E45" s="80" t="s">
        <v>138</v>
      </c>
      <c r="F45" s="78" t="s">
        <v>102</v>
      </c>
      <c r="G45" s="75">
        <v>12</v>
      </c>
      <c r="H45" s="9">
        <v>0</v>
      </c>
      <c r="I45" s="9">
        <v>40</v>
      </c>
      <c r="J45" s="85">
        <v>0</v>
      </c>
      <c r="K45" s="9">
        <f>Tabel138[[#This Row],[Verwacht verbruik o.b.v. 4 jaar]]*Tabel138[[#This Row],[Prijs per eenheid 
(in te vullen door Inschrijver)]]</f>
        <v>0</v>
      </c>
    </row>
    <row r="46" spans="1:11" ht="35.1" customHeight="1" x14ac:dyDescent="0.25">
      <c r="A46" s="77">
        <v>34</v>
      </c>
      <c r="B46" s="80" t="s">
        <v>15</v>
      </c>
      <c r="C46" s="80" t="s">
        <v>139</v>
      </c>
      <c r="D46" s="81" t="s">
        <v>137</v>
      </c>
      <c r="E46" s="80" t="s">
        <v>138</v>
      </c>
      <c r="F46" s="78" t="s">
        <v>102</v>
      </c>
      <c r="G46" s="75">
        <v>48</v>
      </c>
      <c r="H46" s="9">
        <v>0</v>
      </c>
      <c r="I46" s="9">
        <v>40</v>
      </c>
      <c r="J46" s="85">
        <v>0</v>
      </c>
      <c r="K46" s="9">
        <f>Tabel138[[#This Row],[Verwacht verbruik o.b.v. 4 jaar]]*Tabel138[[#This Row],[Prijs per eenheid 
(in te vullen door Inschrijver)]]</f>
        <v>0</v>
      </c>
    </row>
    <row r="47" spans="1:11" ht="35.1" customHeight="1" x14ac:dyDescent="0.25">
      <c r="A47" s="77">
        <v>35</v>
      </c>
      <c r="B47" s="80" t="s">
        <v>16</v>
      </c>
      <c r="C47" s="80" t="s">
        <v>136</v>
      </c>
      <c r="D47" s="81" t="s">
        <v>137</v>
      </c>
      <c r="E47" s="80" t="s">
        <v>138</v>
      </c>
      <c r="F47" s="78" t="s">
        <v>102</v>
      </c>
      <c r="G47" s="75">
        <v>12</v>
      </c>
      <c r="H47" s="9">
        <v>0</v>
      </c>
      <c r="I47" s="9">
        <v>35</v>
      </c>
      <c r="J47" s="85">
        <v>0</v>
      </c>
      <c r="K47" s="9">
        <f>Tabel138[[#This Row],[Verwacht verbruik o.b.v. 4 jaar]]*Tabel138[[#This Row],[Prijs per eenheid 
(in te vullen door Inschrijver)]]</f>
        <v>0</v>
      </c>
    </row>
    <row r="48" spans="1:11" ht="35.1" customHeight="1" x14ac:dyDescent="0.25">
      <c r="A48" s="77">
        <v>36</v>
      </c>
      <c r="B48" s="80" t="s">
        <v>17</v>
      </c>
      <c r="C48" s="80" t="s">
        <v>139</v>
      </c>
      <c r="D48" s="81" t="s">
        <v>137</v>
      </c>
      <c r="E48" s="80" t="s">
        <v>138</v>
      </c>
      <c r="F48" s="78" t="s">
        <v>102</v>
      </c>
      <c r="G48" s="75">
        <v>48</v>
      </c>
      <c r="H48" s="9">
        <v>0</v>
      </c>
      <c r="I48" s="9">
        <v>35</v>
      </c>
      <c r="J48" s="85">
        <v>0</v>
      </c>
      <c r="K48" s="9">
        <f>Tabel138[[#This Row],[Verwacht verbruik o.b.v. 4 jaar]]*Tabel138[[#This Row],[Prijs per eenheid 
(in te vullen door Inschrijver)]]</f>
        <v>0</v>
      </c>
    </row>
    <row r="49" spans="1:11" ht="35.1" customHeight="1" x14ac:dyDescent="0.25">
      <c r="A49" s="77">
        <v>37</v>
      </c>
      <c r="B49" s="80" t="s">
        <v>18</v>
      </c>
      <c r="C49" s="80" t="s">
        <v>136</v>
      </c>
      <c r="D49" s="81" t="s">
        <v>137</v>
      </c>
      <c r="E49" s="80" t="s">
        <v>138</v>
      </c>
      <c r="F49" s="78" t="s">
        <v>102</v>
      </c>
      <c r="G49" s="75">
        <v>2</v>
      </c>
      <c r="H49" s="9">
        <v>60</v>
      </c>
      <c r="I49" s="9">
        <v>80</v>
      </c>
      <c r="J49" s="85">
        <v>0</v>
      </c>
      <c r="K49" s="70">
        <f>Tabel138[[#This Row],[Verwacht verbruik o.b.v. 4 jaar]]*Tabel138[[#This Row],[Prijs per eenheid 
(in te vullen door Inschrijver)]]</f>
        <v>0</v>
      </c>
    </row>
    <row r="50" spans="1:11" ht="35.1" customHeight="1" x14ac:dyDescent="0.25">
      <c r="A50" s="77">
        <v>38</v>
      </c>
      <c r="B50" s="80" t="s">
        <v>18</v>
      </c>
      <c r="C50" s="80" t="s">
        <v>139</v>
      </c>
      <c r="D50" s="81" t="s">
        <v>137</v>
      </c>
      <c r="E50" s="80" t="s">
        <v>138</v>
      </c>
      <c r="F50" s="78" t="s">
        <v>102</v>
      </c>
      <c r="G50" s="75">
        <v>8</v>
      </c>
      <c r="H50" s="9">
        <v>60</v>
      </c>
      <c r="I50" s="9">
        <v>80</v>
      </c>
      <c r="J50" s="85">
        <v>0</v>
      </c>
      <c r="K50" s="70">
        <f>Tabel138[[#This Row],[Verwacht verbruik o.b.v. 4 jaar]]*Tabel138[[#This Row],[Prijs per eenheid 
(in te vullen door Inschrijver)]]</f>
        <v>0</v>
      </c>
    </row>
    <row r="51" spans="1:11" ht="35.1" customHeight="1" x14ac:dyDescent="0.25">
      <c r="A51" s="77">
        <v>39</v>
      </c>
      <c r="B51" s="80" t="s">
        <v>18</v>
      </c>
      <c r="C51" s="80" t="s">
        <v>136</v>
      </c>
      <c r="D51" s="81" t="s">
        <v>137</v>
      </c>
      <c r="E51" s="80" t="s">
        <v>140</v>
      </c>
      <c r="F51" s="78" t="s">
        <v>102</v>
      </c>
      <c r="G51" s="75">
        <v>2</v>
      </c>
      <c r="H51" s="9">
        <v>60</v>
      </c>
      <c r="I51" s="9">
        <v>80</v>
      </c>
      <c r="J51" s="85">
        <v>0</v>
      </c>
      <c r="K51" s="9">
        <f>Tabel138[[#This Row],[Verwacht verbruik o.b.v. 4 jaar]]*Tabel138[[#This Row],[Prijs per eenheid 
(in te vullen door Inschrijver)]]</f>
        <v>0</v>
      </c>
    </row>
    <row r="52" spans="1:11" ht="35.1" customHeight="1" x14ac:dyDescent="0.25">
      <c r="A52" s="77">
        <v>40</v>
      </c>
      <c r="B52" s="80" t="s">
        <v>18</v>
      </c>
      <c r="C52" s="80" t="s">
        <v>139</v>
      </c>
      <c r="D52" s="81" t="s">
        <v>137</v>
      </c>
      <c r="E52" s="80" t="s">
        <v>140</v>
      </c>
      <c r="F52" s="78" t="s">
        <v>102</v>
      </c>
      <c r="G52" s="75">
        <v>8</v>
      </c>
      <c r="H52" s="9">
        <v>60</v>
      </c>
      <c r="I52" s="9">
        <v>80</v>
      </c>
      <c r="J52" s="85">
        <v>0</v>
      </c>
      <c r="K52" s="9">
        <f>Tabel138[[#This Row],[Verwacht verbruik o.b.v. 4 jaar]]*Tabel138[[#This Row],[Prijs per eenheid 
(in te vullen door Inschrijver)]]</f>
        <v>0</v>
      </c>
    </row>
    <row r="53" spans="1:11" ht="35.1" customHeight="1" x14ac:dyDescent="0.25">
      <c r="A53" s="77">
        <v>41</v>
      </c>
      <c r="B53" s="80" t="s">
        <v>19</v>
      </c>
      <c r="C53" s="80" t="s">
        <v>143</v>
      </c>
      <c r="D53" s="80" t="s">
        <v>141</v>
      </c>
      <c r="E53" s="80" t="s">
        <v>142</v>
      </c>
      <c r="F53" s="78" t="s">
        <v>102</v>
      </c>
      <c r="G53" s="75">
        <v>195</v>
      </c>
      <c r="H53" s="9">
        <v>70</v>
      </c>
      <c r="I53" s="9">
        <v>95</v>
      </c>
      <c r="J53" s="85">
        <v>0</v>
      </c>
      <c r="K53" s="9">
        <f>Tabel138[[#This Row],[Verwacht verbruik o.b.v. 4 jaar]]*Tabel138[[#This Row],[Prijs per eenheid 
(in te vullen door Inschrijver)]]</f>
        <v>0</v>
      </c>
    </row>
    <row r="54" spans="1:11" ht="35.1" customHeight="1" x14ac:dyDescent="0.25">
      <c r="A54" s="77">
        <v>42</v>
      </c>
      <c r="B54" s="80" t="s">
        <v>19</v>
      </c>
      <c r="C54" s="80" t="s">
        <v>144</v>
      </c>
      <c r="D54" s="80" t="s">
        <v>141</v>
      </c>
      <c r="E54" s="80" t="s">
        <v>142</v>
      </c>
      <c r="F54" s="78" t="s">
        <v>102</v>
      </c>
      <c r="G54" s="75">
        <v>50</v>
      </c>
      <c r="H54" s="9">
        <v>70</v>
      </c>
      <c r="I54" s="9">
        <v>95</v>
      </c>
      <c r="J54" s="85">
        <v>0</v>
      </c>
      <c r="K54" s="9">
        <f>Tabel138[[#This Row],[Verwacht verbruik o.b.v. 4 jaar]]*Tabel138[[#This Row],[Prijs per eenheid 
(in te vullen door Inschrijver)]]</f>
        <v>0</v>
      </c>
    </row>
    <row r="55" spans="1:11" ht="35.1" customHeight="1" x14ac:dyDescent="0.25">
      <c r="A55" s="77">
        <v>43</v>
      </c>
      <c r="B55" s="80" t="s">
        <v>20</v>
      </c>
      <c r="C55" s="80" t="s">
        <v>143</v>
      </c>
      <c r="D55" s="80" t="s">
        <v>141</v>
      </c>
      <c r="E55" s="80" t="s">
        <v>142</v>
      </c>
      <c r="F55" s="78" t="s">
        <v>102</v>
      </c>
      <c r="G55" s="75">
        <v>195</v>
      </c>
      <c r="H55" s="9">
        <v>0</v>
      </c>
      <c r="I55" s="9">
        <v>150</v>
      </c>
      <c r="J55" s="85">
        <v>0</v>
      </c>
      <c r="K55" s="9">
        <f>Tabel138[[#This Row],[Verwacht verbruik o.b.v. 4 jaar]]*Tabel138[[#This Row],[Prijs per eenheid 
(in te vullen door Inschrijver)]]</f>
        <v>0</v>
      </c>
    </row>
    <row r="56" spans="1:11" ht="35.1" customHeight="1" x14ac:dyDescent="0.25">
      <c r="A56" s="77">
        <v>44</v>
      </c>
      <c r="B56" s="80" t="s">
        <v>20</v>
      </c>
      <c r="C56" s="80" t="s">
        <v>144</v>
      </c>
      <c r="D56" s="80" t="s">
        <v>141</v>
      </c>
      <c r="E56" s="80" t="s">
        <v>142</v>
      </c>
      <c r="F56" s="78" t="s">
        <v>102</v>
      </c>
      <c r="G56" s="75">
        <v>50</v>
      </c>
      <c r="H56" s="9">
        <v>0</v>
      </c>
      <c r="I56" s="9">
        <v>150</v>
      </c>
      <c r="J56" s="85">
        <v>0</v>
      </c>
      <c r="K56" s="9">
        <f>Tabel138[[#This Row],[Verwacht verbruik o.b.v. 4 jaar]]*Tabel138[[#This Row],[Prijs per eenheid 
(in te vullen door Inschrijver)]]</f>
        <v>0</v>
      </c>
    </row>
    <row r="57" spans="1:11" ht="35.1" customHeight="1" x14ac:dyDescent="0.25">
      <c r="A57" s="77">
        <v>45</v>
      </c>
      <c r="B57" s="80" t="s">
        <v>21</v>
      </c>
      <c r="C57" s="80" t="s">
        <v>143</v>
      </c>
      <c r="D57" s="80" t="s">
        <v>141</v>
      </c>
      <c r="E57" s="80" t="s">
        <v>142</v>
      </c>
      <c r="F57" s="78" t="s">
        <v>102</v>
      </c>
      <c r="G57" s="75">
        <v>45</v>
      </c>
      <c r="H57" s="9">
        <v>90</v>
      </c>
      <c r="I57" s="9">
        <v>180</v>
      </c>
      <c r="J57" s="85">
        <v>0</v>
      </c>
      <c r="K57" s="9">
        <f>Tabel138[[#This Row],[Verwacht verbruik o.b.v. 4 jaar]]*Tabel138[[#This Row],[Prijs per eenheid 
(in te vullen door Inschrijver)]]</f>
        <v>0</v>
      </c>
    </row>
    <row r="58" spans="1:11" ht="35.1" customHeight="1" x14ac:dyDescent="0.25">
      <c r="A58" s="77">
        <v>46</v>
      </c>
      <c r="B58" s="80" t="s">
        <v>21</v>
      </c>
      <c r="C58" s="80" t="s">
        <v>144</v>
      </c>
      <c r="D58" s="80" t="s">
        <v>141</v>
      </c>
      <c r="E58" s="80" t="s">
        <v>142</v>
      </c>
      <c r="F58" s="78" t="s">
        <v>102</v>
      </c>
      <c r="G58" s="75">
        <v>5</v>
      </c>
      <c r="H58" s="9">
        <v>90</v>
      </c>
      <c r="I58" s="9">
        <v>180</v>
      </c>
      <c r="J58" s="85">
        <v>0</v>
      </c>
      <c r="K58" s="9">
        <f>Tabel138[[#This Row],[Verwacht verbruik o.b.v. 4 jaar]]*Tabel138[[#This Row],[Prijs per eenheid 
(in te vullen door Inschrijver)]]</f>
        <v>0</v>
      </c>
    </row>
    <row r="59" spans="1:11" ht="35.1" customHeight="1" x14ac:dyDescent="0.25">
      <c r="A59" s="77">
        <v>47</v>
      </c>
      <c r="B59" s="80" t="s">
        <v>21</v>
      </c>
      <c r="C59" s="80" t="s">
        <v>143</v>
      </c>
      <c r="D59" s="80" t="s">
        <v>146</v>
      </c>
      <c r="E59" s="80" t="s">
        <v>147</v>
      </c>
      <c r="F59" s="78" t="s">
        <v>102</v>
      </c>
      <c r="G59" s="76">
        <v>15</v>
      </c>
      <c r="H59" s="70">
        <v>90</v>
      </c>
      <c r="I59" s="70">
        <v>180</v>
      </c>
      <c r="J59" s="85">
        <v>0</v>
      </c>
      <c r="K59" s="9">
        <f>Tabel138[[#This Row],[Verwacht verbruik o.b.v. 4 jaar]]*Tabel138[[#This Row],[Prijs per eenheid 
(in te vullen door Inschrijver)]]</f>
        <v>0</v>
      </c>
    </row>
    <row r="60" spans="1:11" ht="35.1" customHeight="1" x14ac:dyDescent="0.25">
      <c r="A60" s="77">
        <v>48</v>
      </c>
      <c r="B60" s="80" t="s">
        <v>22</v>
      </c>
      <c r="C60" s="80" t="s">
        <v>143</v>
      </c>
      <c r="D60" s="80" t="s">
        <v>141</v>
      </c>
      <c r="E60" s="80" t="s">
        <v>142</v>
      </c>
      <c r="F60" s="78" t="s">
        <v>102</v>
      </c>
      <c r="G60" s="75">
        <v>200</v>
      </c>
      <c r="H60" s="9">
        <v>90</v>
      </c>
      <c r="I60" s="9">
        <v>180</v>
      </c>
      <c r="J60" s="85">
        <v>0</v>
      </c>
      <c r="K60" s="9">
        <f>Tabel138[[#This Row],[Verwacht verbruik o.b.v. 4 jaar]]*Tabel138[[#This Row],[Prijs per eenheid 
(in te vullen door Inschrijver)]]</f>
        <v>0</v>
      </c>
    </row>
    <row r="61" spans="1:11" ht="35.1" customHeight="1" x14ac:dyDescent="0.25">
      <c r="A61" s="77">
        <v>49</v>
      </c>
      <c r="B61" s="80" t="s">
        <v>22</v>
      </c>
      <c r="C61" s="80" t="s">
        <v>144</v>
      </c>
      <c r="D61" s="80" t="s">
        <v>141</v>
      </c>
      <c r="E61" s="80" t="s">
        <v>142</v>
      </c>
      <c r="F61" s="78" t="s">
        <v>102</v>
      </c>
      <c r="G61" s="75">
        <v>50</v>
      </c>
      <c r="H61" s="9">
        <v>90</v>
      </c>
      <c r="I61" s="9">
        <v>180</v>
      </c>
      <c r="J61" s="85">
        <v>0</v>
      </c>
      <c r="K61" s="9">
        <f>Tabel138[[#This Row],[Verwacht verbruik o.b.v. 4 jaar]]*Tabel138[[#This Row],[Prijs per eenheid 
(in te vullen door Inschrijver)]]</f>
        <v>0</v>
      </c>
    </row>
    <row r="62" spans="1:11" ht="35.1" customHeight="1" x14ac:dyDescent="0.25">
      <c r="A62" s="77">
        <v>50</v>
      </c>
      <c r="B62" s="80" t="s">
        <v>22</v>
      </c>
      <c r="C62" s="80" t="s">
        <v>143</v>
      </c>
      <c r="D62" s="80" t="s">
        <v>146</v>
      </c>
      <c r="E62" s="80" t="s">
        <v>148</v>
      </c>
      <c r="F62" s="78" t="s">
        <v>102</v>
      </c>
      <c r="G62" s="76">
        <v>30</v>
      </c>
      <c r="H62" s="70">
        <v>90</v>
      </c>
      <c r="I62" s="70">
        <v>180</v>
      </c>
      <c r="J62" s="85">
        <v>0</v>
      </c>
      <c r="K62" s="9">
        <f>Tabel138[[#This Row],[Verwacht verbruik o.b.v. 4 jaar]]*Tabel138[[#This Row],[Prijs per eenheid 
(in te vullen door Inschrijver)]]</f>
        <v>0</v>
      </c>
    </row>
    <row r="63" spans="1:11" ht="35.1" customHeight="1" x14ac:dyDescent="0.25">
      <c r="A63" s="77">
        <v>51</v>
      </c>
      <c r="B63" s="80" t="s">
        <v>188</v>
      </c>
      <c r="C63" s="80" t="s">
        <v>144</v>
      </c>
      <c r="D63" s="80"/>
      <c r="E63" s="80" t="s">
        <v>138</v>
      </c>
      <c r="F63" s="78" t="s">
        <v>102</v>
      </c>
      <c r="G63" s="75">
        <v>2</v>
      </c>
      <c r="H63" s="9">
        <v>80</v>
      </c>
      <c r="I63" s="9">
        <v>100</v>
      </c>
      <c r="J63" s="85">
        <v>0</v>
      </c>
      <c r="K63" s="70">
        <f>Tabel138[[#This Row],[Verwacht verbruik o.b.v. 4 jaar]]*Tabel138[[#This Row],[Prijs per eenheid 
(in te vullen door Inschrijver)]]</f>
        <v>0</v>
      </c>
    </row>
    <row r="64" spans="1:11" ht="35.1" customHeight="1" x14ac:dyDescent="0.25">
      <c r="A64" s="77">
        <v>52</v>
      </c>
      <c r="B64" s="80" t="s">
        <v>188</v>
      </c>
      <c r="C64" s="80" t="s">
        <v>143</v>
      </c>
      <c r="D64" s="80"/>
      <c r="E64" s="80" t="s">
        <v>138</v>
      </c>
      <c r="F64" s="78" t="s">
        <v>102</v>
      </c>
      <c r="G64" s="75">
        <v>6</v>
      </c>
      <c r="H64" s="9">
        <v>80</v>
      </c>
      <c r="I64" s="9">
        <v>100</v>
      </c>
      <c r="J64" s="85">
        <v>0</v>
      </c>
      <c r="K64" s="70">
        <f>Tabel138[[#This Row],[Verwacht verbruik o.b.v. 4 jaar]]*Tabel138[[#This Row],[Prijs per eenheid 
(in te vullen door Inschrijver)]]</f>
        <v>0</v>
      </c>
    </row>
    <row r="65" spans="1:11" ht="35.1" customHeight="1" x14ac:dyDescent="0.25">
      <c r="A65" s="77">
        <v>53</v>
      </c>
      <c r="B65" s="80" t="s">
        <v>23</v>
      </c>
      <c r="C65" s="80" t="s">
        <v>143</v>
      </c>
      <c r="D65" s="80" t="s">
        <v>141</v>
      </c>
      <c r="E65" s="80" t="s">
        <v>147</v>
      </c>
      <c r="F65" s="78" t="s">
        <v>102</v>
      </c>
      <c r="G65" s="75">
        <v>1300</v>
      </c>
      <c r="H65" s="9">
        <v>0</v>
      </c>
      <c r="I65" s="9">
        <v>20</v>
      </c>
      <c r="J65" s="85">
        <v>0</v>
      </c>
      <c r="K65" s="9">
        <f>Tabel138[[#This Row],[Verwacht verbruik o.b.v. 4 jaar]]*Tabel138[[#This Row],[Prijs per eenheid 
(in te vullen door Inschrijver)]]</f>
        <v>0</v>
      </c>
    </row>
    <row r="66" spans="1:11" ht="35.1" customHeight="1" x14ac:dyDescent="0.25">
      <c r="A66" s="77">
        <v>54</v>
      </c>
      <c r="B66" s="80" t="s">
        <v>24</v>
      </c>
      <c r="C66" s="80" t="s">
        <v>143</v>
      </c>
      <c r="D66" s="81" t="s">
        <v>137</v>
      </c>
      <c r="E66" s="81" t="s">
        <v>137</v>
      </c>
      <c r="F66" s="78" t="s">
        <v>102</v>
      </c>
      <c r="G66" s="75">
        <v>120</v>
      </c>
      <c r="H66" s="9" t="s">
        <v>103</v>
      </c>
      <c r="I66" s="9" t="s">
        <v>103</v>
      </c>
      <c r="J66" s="85">
        <v>0</v>
      </c>
      <c r="K66" s="9">
        <f>Tabel138[[#This Row],[Verwacht verbruik o.b.v. 4 jaar]]*Tabel138[[#This Row],[Prijs per eenheid 
(in te vullen door Inschrijver)]]</f>
        <v>0</v>
      </c>
    </row>
    <row r="67" spans="1:11" ht="35.1" customHeight="1" x14ac:dyDescent="0.25">
      <c r="A67" s="77">
        <v>55</v>
      </c>
      <c r="B67" s="80" t="s">
        <v>25</v>
      </c>
      <c r="C67" s="80" t="s">
        <v>143</v>
      </c>
      <c r="D67" s="82" t="s">
        <v>149</v>
      </c>
      <c r="E67" s="80" t="s">
        <v>140</v>
      </c>
      <c r="F67" s="78" t="s">
        <v>102</v>
      </c>
      <c r="G67" s="75">
        <v>5</v>
      </c>
      <c r="H67" s="9">
        <v>70</v>
      </c>
      <c r="I67" s="9">
        <v>150</v>
      </c>
      <c r="J67" s="85">
        <v>0</v>
      </c>
      <c r="K67" s="9">
        <f>Tabel138[[#This Row],[Verwacht verbruik o.b.v. 4 jaar]]*Tabel138[[#This Row],[Prijs per eenheid 
(in te vullen door Inschrijver)]]</f>
        <v>0</v>
      </c>
    </row>
    <row r="68" spans="1:11" ht="35.1" customHeight="1" x14ac:dyDescent="0.25">
      <c r="A68" s="77">
        <v>56</v>
      </c>
      <c r="B68" s="80" t="s">
        <v>26</v>
      </c>
      <c r="C68" s="80" t="s">
        <v>143</v>
      </c>
      <c r="D68" s="82" t="s">
        <v>150</v>
      </c>
      <c r="E68" s="82" t="s">
        <v>151</v>
      </c>
      <c r="F68" s="78" t="s">
        <v>102</v>
      </c>
      <c r="G68" s="75">
        <v>80</v>
      </c>
      <c r="H68" s="9" t="s">
        <v>103</v>
      </c>
      <c r="I68" s="9" t="s">
        <v>103</v>
      </c>
      <c r="J68" s="85">
        <v>0</v>
      </c>
      <c r="K68" s="9">
        <f>Tabel138[[#This Row],[Verwacht verbruik o.b.v. 4 jaar]]*Tabel138[[#This Row],[Prijs per eenheid 
(in te vullen door Inschrijver)]]</f>
        <v>0</v>
      </c>
    </row>
    <row r="69" spans="1:11" ht="35.1" customHeight="1" x14ac:dyDescent="0.25">
      <c r="A69" s="77">
        <v>57</v>
      </c>
      <c r="B69" s="80" t="s">
        <v>27</v>
      </c>
      <c r="C69" s="80" t="s">
        <v>143</v>
      </c>
      <c r="D69" s="82" t="s">
        <v>149</v>
      </c>
      <c r="E69" s="80" t="s">
        <v>140</v>
      </c>
      <c r="F69" s="78" t="s">
        <v>102</v>
      </c>
      <c r="G69" s="75">
        <v>20</v>
      </c>
      <c r="H69" s="9">
        <v>0</v>
      </c>
      <c r="I69" s="9">
        <v>110</v>
      </c>
      <c r="J69" s="85">
        <v>0</v>
      </c>
      <c r="K69" s="9">
        <f>Tabel138[[#This Row],[Verwacht verbruik o.b.v. 4 jaar]]*Tabel138[[#This Row],[Prijs per eenheid 
(in te vullen door Inschrijver)]]</f>
        <v>0</v>
      </c>
    </row>
    <row r="70" spans="1:11" ht="35.1" customHeight="1" x14ac:dyDescent="0.25">
      <c r="A70" s="77">
        <v>58</v>
      </c>
      <c r="B70" s="80" t="s">
        <v>27</v>
      </c>
      <c r="C70" s="80" t="s">
        <v>143</v>
      </c>
      <c r="D70" s="82"/>
      <c r="E70" s="80" t="s">
        <v>138</v>
      </c>
      <c r="F70" s="78" t="s">
        <v>102</v>
      </c>
      <c r="G70" s="75">
        <v>2</v>
      </c>
      <c r="H70" s="9">
        <v>0</v>
      </c>
      <c r="I70" s="9">
        <v>80</v>
      </c>
      <c r="J70" s="85">
        <v>0</v>
      </c>
      <c r="K70" s="70">
        <f>Tabel138[[#This Row],[Verwacht verbruik o.b.v. 4 jaar]]*Tabel138[[#This Row],[Prijs per eenheid 
(in te vullen door Inschrijver)]]</f>
        <v>0</v>
      </c>
    </row>
    <row r="71" spans="1:11" ht="35.1" customHeight="1" x14ac:dyDescent="0.25">
      <c r="A71" s="77">
        <v>59</v>
      </c>
      <c r="B71" s="80" t="s">
        <v>28</v>
      </c>
      <c r="C71" s="80" t="s">
        <v>136</v>
      </c>
      <c r="D71" s="81" t="s">
        <v>137</v>
      </c>
      <c r="E71" s="80" t="s">
        <v>138</v>
      </c>
      <c r="F71" s="78" t="s">
        <v>102</v>
      </c>
      <c r="G71" s="75">
        <v>105</v>
      </c>
      <c r="H71" s="9">
        <v>0</v>
      </c>
      <c r="I71" s="9">
        <v>85</v>
      </c>
      <c r="J71" s="85">
        <v>0</v>
      </c>
      <c r="K71" s="9">
        <f>Tabel138[[#This Row],[Verwacht verbruik o.b.v. 4 jaar]]*Tabel138[[#This Row],[Prijs per eenheid 
(in te vullen door Inschrijver)]]</f>
        <v>0</v>
      </c>
    </row>
    <row r="72" spans="1:11" ht="35.1" customHeight="1" x14ac:dyDescent="0.25">
      <c r="A72" s="77">
        <v>60</v>
      </c>
      <c r="B72" s="80" t="s">
        <v>28</v>
      </c>
      <c r="C72" s="80" t="s">
        <v>139</v>
      </c>
      <c r="D72" s="81" t="s">
        <v>137</v>
      </c>
      <c r="E72" s="80" t="s">
        <v>138</v>
      </c>
      <c r="F72" s="78" t="s">
        <v>102</v>
      </c>
      <c r="G72" s="75">
        <v>415</v>
      </c>
      <c r="H72" s="9">
        <v>0</v>
      </c>
      <c r="I72" s="9">
        <v>85</v>
      </c>
      <c r="J72" s="85">
        <v>0</v>
      </c>
      <c r="K72" s="9">
        <f>Tabel138[[#This Row],[Verwacht verbruik o.b.v. 4 jaar]]*Tabel138[[#This Row],[Prijs per eenheid 
(in te vullen door Inschrijver)]]</f>
        <v>0</v>
      </c>
    </row>
    <row r="73" spans="1:11" ht="35.1" customHeight="1" x14ac:dyDescent="0.25">
      <c r="A73" s="77">
        <v>61</v>
      </c>
      <c r="B73" s="80" t="s">
        <v>29</v>
      </c>
      <c r="C73" s="80" t="s">
        <v>145</v>
      </c>
      <c r="D73" s="81" t="s">
        <v>137</v>
      </c>
      <c r="E73" s="80" t="s">
        <v>138</v>
      </c>
      <c r="F73" s="78" t="s">
        <v>102</v>
      </c>
      <c r="G73" s="75">
        <v>2</v>
      </c>
      <c r="H73" s="9">
        <v>0</v>
      </c>
      <c r="I73" s="9">
        <v>85</v>
      </c>
      <c r="J73" s="85">
        <v>0</v>
      </c>
      <c r="K73" s="9">
        <f>Tabel138[[#This Row],[Verwacht verbruik o.b.v. 4 jaar]]*Tabel138[[#This Row],[Prijs per eenheid 
(in te vullen door Inschrijver)]]</f>
        <v>0</v>
      </c>
    </row>
    <row r="74" spans="1:11" ht="35.1" customHeight="1" x14ac:dyDescent="0.25">
      <c r="A74" s="77">
        <v>62</v>
      </c>
      <c r="B74" s="80" t="s">
        <v>29</v>
      </c>
      <c r="C74" s="80" t="s">
        <v>139</v>
      </c>
      <c r="D74" s="81" t="s">
        <v>137</v>
      </c>
      <c r="E74" s="80" t="s">
        <v>138</v>
      </c>
      <c r="F74" s="78" t="s">
        <v>102</v>
      </c>
      <c r="G74" s="75">
        <v>18</v>
      </c>
      <c r="H74" s="9">
        <v>0</v>
      </c>
      <c r="I74" s="9">
        <v>85</v>
      </c>
      <c r="J74" s="85">
        <v>0</v>
      </c>
      <c r="K74" s="9">
        <f>Tabel138[[#This Row],[Verwacht verbruik o.b.v. 4 jaar]]*Tabel138[[#This Row],[Prijs per eenheid 
(in te vullen door Inschrijver)]]</f>
        <v>0</v>
      </c>
    </row>
    <row r="75" spans="1:11" ht="35.1" customHeight="1" x14ac:dyDescent="0.25">
      <c r="A75" s="77">
        <v>63</v>
      </c>
      <c r="B75" s="80" t="s">
        <v>30</v>
      </c>
      <c r="C75" s="80" t="s">
        <v>136</v>
      </c>
      <c r="D75" s="80" t="s">
        <v>141</v>
      </c>
      <c r="E75" s="80" t="s">
        <v>142</v>
      </c>
      <c r="F75" s="78" t="s">
        <v>102</v>
      </c>
      <c r="G75" s="75">
        <v>12</v>
      </c>
      <c r="H75" s="9">
        <v>110</v>
      </c>
      <c r="I75" s="9">
        <v>150</v>
      </c>
      <c r="J75" s="85">
        <v>0</v>
      </c>
      <c r="K75" s="9">
        <f>Tabel138[[#This Row],[Verwacht verbruik o.b.v. 4 jaar]]*Tabel138[[#This Row],[Prijs per eenheid 
(in te vullen door Inschrijver)]]</f>
        <v>0</v>
      </c>
    </row>
    <row r="76" spans="1:11" ht="35.1" customHeight="1" x14ac:dyDescent="0.25">
      <c r="A76" s="77">
        <v>64</v>
      </c>
      <c r="B76" s="80" t="s">
        <v>30</v>
      </c>
      <c r="C76" s="80" t="s">
        <v>139</v>
      </c>
      <c r="D76" s="80" t="s">
        <v>141</v>
      </c>
      <c r="E76" s="80" t="s">
        <v>142</v>
      </c>
      <c r="F76" s="78" t="s">
        <v>102</v>
      </c>
      <c r="G76" s="75">
        <v>48</v>
      </c>
      <c r="H76" s="9">
        <v>110</v>
      </c>
      <c r="I76" s="9">
        <v>150</v>
      </c>
      <c r="J76" s="85">
        <v>0</v>
      </c>
      <c r="K76" s="9">
        <f>Tabel138[[#This Row],[Verwacht verbruik o.b.v. 4 jaar]]*Tabel138[[#This Row],[Prijs per eenheid 
(in te vullen door Inschrijver)]]</f>
        <v>0</v>
      </c>
    </row>
    <row r="77" spans="1:11" ht="35.1" customHeight="1" x14ac:dyDescent="0.25">
      <c r="A77" s="77">
        <v>65</v>
      </c>
      <c r="B77" s="80" t="s">
        <v>31</v>
      </c>
      <c r="C77" s="80" t="s">
        <v>136</v>
      </c>
      <c r="D77" s="80" t="s">
        <v>141</v>
      </c>
      <c r="E77" s="80" t="s">
        <v>142</v>
      </c>
      <c r="F77" s="78" t="s">
        <v>102</v>
      </c>
      <c r="G77" s="75">
        <v>105</v>
      </c>
      <c r="H77" s="9">
        <v>110</v>
      </c>
      <c r="I77" s="9">
        <v>150</v>
      </c>
      <c r="J77" s="85">
        <v>0</v>
      </c>
      <c r="K77" s="9">
        <f>Tabel138[[#This Row],[Verwacht verbruik o.b.v. 4 jaar]]*Tabel138[[#This Row],[Prijs per eenheid 
(in te vullen door Inschrijver)]]</f>
        <v>0</v>
      </c>
    </row>
    <row r="78" spans="1:11" ht="35.1" customHeight="1" x14ac:dyDescent="0.25">
      <c r="A78" s="77">
        <v>66</v>
      </c>
      <c r="B78" s="80" t="s">
        <v>31</v>
      </c>
      <c r="C78" s="80" t="s">
        <v>139</v>
      </c>
      <c r="D78" s="80" t="s">
        <v>141</v>
      </c>
      <c r="E78" s="80" t="s">
        <v>142</v>
      </c>
      <c r="F78" s="78" t="s">
        <v>102</v>
      </c>
      <c r="G78" s="75">
        <v>415</v>
      </c>
      <c r="H78" s="9">
        <v>110</v>
      </c>
      <c r="I78" s="9">
        <v>150</v>
      </c>
      <c r="J78" s="85">
        <v>0</v>
      </c>
      <c r="K78" s="9">
        <f>Tabel138[[#This Row],[Verwacht verbruik o.b.v. 4 jaar]]*Tabel138[[#This Row],[Prijs per eenheid 
(in te vullen door Inschrijver)]]</f>
        <v>0</v>
      </c>
    </row>
    <row r="79" spans="1:11" ht="35.1" customHeight="1" x14ac:dyDescent="0.25">
      <c r="A79" s="77">
        <v>67</v>
      </c>
      <c r="B79" s="80" t="s">
        <v>32</v>
      </c>
      <c r="C79" s="80" t="s">
        <v>143</v>
      </c>
      <c r="D79" s="82" t="s">
        <v>152</v>
      </c>
      <c r="E79" s="82" t="s">
        <v>153</v>
      </c>
      <c r="F79" s="78" t="s">
        <v>102</v>
      </c>
      <c r="G79" s="75">
        <v>80</v>
      </c>
      <c r="H79" s="9" t="s">
        <v>103</v>
      </c>
      <c r="I79" s="9" t="s">
        <v>103</v>
      </c>
      <c r="J79" s="85">
        <v>0</v>
      </c>
      <c r="K79" s="9">
        <f>Tabel138[[#This Row],[Verwacht verbruik o.b.v. 4 jaar]]*Tabel138[[#This Row],[Prijs per eenheid 
(in te vullen door Inschrijver)]]</f>
        <v>0</v>
      </c>
    </row>
    <row r="80" spans="1:11" ht="35.1" customHeight="1" x14ac:dyDescent="0.25">
      <c r="A80" s="77">
        <v>68</v>
      </c>
      <c r="B80" s="80" t="s">
        <v>33</v>
      </c>
      <c r="C80" s="80" t="s">
        <v>143</v>
      </c>
      <c r="D80" s="80" t="s">
        <v>141</v>
      </c>
      <c r="E80" s="80" t="s">
        <v>154</v>
      </c>
      <c r="F80" s="78" t="s">
        <v>102</v>
      </c>
      <c r="G80" s="75">
        <v>10</v>
      </c>
      <c r="H80" s="9">
        <v>100</v>
      </c>
      <c r="I80" s="9">
        <v>160</v>
      </c>
      <c r="J80" s="85">
        <v>0</v>
      </c>
      <c r="K80" s="9">
        <f>Tabel138[[#This Row],[Verwacht verbruik o.b.v. 4 jaar]]*Tabel138[[#This Row],[Prijs per eenheid 
(in te vullen door Inschrijver)]]</f>
        <v>0</v>
      </c>
    </row>
    <row r="81" spans="1:11" ht="35.1" customHeight="1" x14ac:dyDescent="0.25">
      <c r="A81" s="77">
        <v>69</v>
      </c>
      <c r="B81" s="80" t="s">
        <v>34</v>
      </c>
      <c r="C81" s="80" t="s">
        <v>143</v>
      </c>
      <c r="D81" s="82" t="s">
        <v>149</v>
      </c>
      <c r="E81" s="80" t="s">
        <v>140</v>
      </c>
      <c r="F81" s="78" t="s">
        <v>102</v>
      </c>
      <c r="G81" s="75">
        <v>4</v>
      </c>
      <c r="H81" s="9">
        <v>0</v>
      </c>
      <c r="I81" s="9">
        <v>115</v>
      </c>
      <c r="J81" s="85">
        <v>0</v>
      </c>
      <c r="K81" s="9">
        <f>Tabel138[[#This Row],[Verwacht verbruik o.b.v. 4 jaar]]*Tabel138[[#This Row],[Prijs per eenheid 
(in te vullen door Inschrijver)]]</f>
        <v>0</v>
      </c>
    </row>
    <row r="82" spans="1:11" ht="35.1" customHeight="1" x14ac:dyDescent="0.25">
      <c r="A82" s="77">
        <v>70</v>
      </c>
      <c r="B82" s="80" t="s">
        <v>35</v>
      </c>
      <c r="C82" s="80" t="s">
        <v>143</v>
      </c>
      <c r="D82" s="82" t="s">
        <v>152</v>
      </c>
      <c r="E82" s="82" t="s">
        <v>151</v>
      </c>
      <c r="F82" s="78" t="s">
        <v>102</v>
      </c>
      <c r="G82" s="75">
        <v>20</v>
      </c>
      <c r="H82" s="9" t="s">
        <v>103</v>
      </c>
      <c r="I82" s="9" t="s">
        <v>103</v>
      </c>
      <c r="J82" s="85">
        <v>0</v>
      </c>
      <c r="K82" s="9">
        <f>Tabel138[[#This Row],[Verwacht verbruik o.b.v. 4 jaar]]*Tabel138[[#This Row],[Prijs per eenheid 
(in te vullen door Inschrijver)]]</f>
        <v>0</v>
      </c>
    </row>
    <row r="83" spans="1:11" ht="35.1" customHeight="1" x14ac:dyDescent="0.25">
      <c r="A83" s="77">
        <v>71</v>
      </c>
      <c r="B83" s="80" t="s">
        <v>36</v>
      </c>
      <c r="C83" s="80" t="s">
        <v>143</v>
      </c>
      <c r="D83" s="80" t="s">
        <v>141</v>
      </c>
      <c r="E83" s="80" t="s">
        <v>154</v>
      </c>
      <c r="F83" s="78" t="s">
        <v>102</v>
      </c>
      <c r="G83" s="75">
        <v>15</v>
      </c>
      <c r="H83" s="9">
        <v>0</v>
      </c>
      <c r="I83" s="9">
        <v>160</v>
      </c>
      <c r="J83" s="85">
        <v>0</v>
      </c>
      <c r="K83" s="9">
        <f>Tabel138[[#This Row],[Verwacht verbruik o.b.v. 4 jaar]]*Tabel138[[#This Row],[Prijs per eenheid 
(in te vullen door Inschrijver)]]</f>
        <v>0</v>
      </c>
    </row>
    <row r="84" spans="1:11" ht="35.1" customHeight="1" x14ac:dyDescent="0.25">
      <c r="A84" s="77">
        <v>72</v>
      </c>
      <c r="B84" s="80" t="s">
        <v>37</v>
      </c>
      <c r="C84" s="80" t="s">
        <v>143</v>
      </c>
      <c r="D84" s="82" t="s">
        <v>149</v>
      </c>
      <c r="E84" s="80" t="s">
        <v>140</v>
      </c>
      <c r="F84" s="78" t="s">
        <v>102</v>
      </c>
      <c r="G84" s="75">
        <v>8</v>
      </c>
      <c r="H84" s="9">
        <v>0</v>
      </c>
      <c r="I84" s="9">
        <v>120</v>
      </c>
      <c r="J84" s="85">
        <v>0</v>
      </c>
      <c r="K84" s="9">
        <f>Tabel138[[#This Row],[Verwacht verbruik o.b.v. 4 jaar]]*Tabel138[[#This Row],[Prijs per eenheid 
(in te vullen door Inschrijver)]]</f>
        <v>0</v>
      </c>
    </row>
    <row r="85" spans="1:11" ht="35.1" customHeight="1" x14ac:dyDescent="0.25">
      <c r="A85" s="77">
        <v>73</v>
      </c>
      <c r="B85" s="80" t="s">
        <v>38</v>
      </c>
      <c r="C85" s="80" t="s">
        <v>143</v>
      </c>
      <c r="D85" s="82" t="s">
        <v>155</v>
      </c>
      <c r="E85" s="80" t="s">
        <v>140</v>
      </c>
      <c r="F85" s="78" t="s">
        <v>102</v>
      </c>
      <c r="G85" s="75">
        <v>20</v>
      </c>
      <c r="H85" s="9">
        <v>0</v>
      </c>
      <c r="I85" s="9">
        <v>75</v>
      </c>
      <c r="J85" s="85">
        <v>0</v>
      </c>
      <c r="K85" s="9">
        <f>Tabel138[[#This Row],[Verwacht verbruik o.b.v. 4 jaar]]*Tabel138[[#This Row],[Prijs per eenheid 
(in te vullen door Inschrijver)]]</f>
        <v>0</v>
      </c>
    </row>
    <row r="86" spans="1:11" ht="35.1" customHeight="1" x14ac:dyDescent="0.25">
      <c r="A86" s="77">
        <v>74</v>
      </c>
      <c r="B86" s="80" t="s">
        <v>39</v>
      </c>
      <c r="C86" s="80" t="s">
        <v>143</v>
      </c>
      <c r="D86" s="80" t="s">
        <v>156</v>
      </c>
      <c r="E86" s="81" t="s">
        <v>137</v>
      </c>
      <c r="F86" s="78" t="s">
        <v>102</v>
      </c>
      <c r="G86" s="75">
        <v>500</v>
      </c>
      <c r="H86" s="9" t="s">
        <v>103</v>
      </c>
      <c r="I86" s="9" t="s">
        <v>103</v>
      </c>
      <c r="J86" s="85">
        <v>0</v>
      </c>
      <c r="K86" s="9">
        <f>Tabel138[[#This Row],[Verwacht verbruik o.b.v. 4 jaar]]*Tabel138[[#This Row],[Prijs per eenheid 
(in te vullen door Inschrijver)]]</f>
        <v>0</v>
      </c>
    </row>
    <row r="87" spans="1:11" ht="35.1" customHeight="1" x14ac:dyDescent="0.25">
      <c r="A87" s="77">
        <v>75</v>
      </c>
      <c r="B87" s="80" t="s">
        <v>40</v>
      </c>
      <c r="C87" s="80" t="s">
        <v>136</v>
      </c>
      <c r="D87" s="81" t="s">
        <v>137</v>
      </c>
      <c r="E87" s="80" t="s">
        <v>138</v>
      </c>
      <c r="F87" s="78" t="s">
        <v>102</v>
      </c>
      <c r="G87" s="75">
        <v>40</v>
      </c>
      <c r="H87" s="9">
        <v>20</v>
      </c>
      <c r="I87" s="9">
        <v>35</v>
      </c>
      <c r="J87" s="85">
        <v>0</v>
      </c>
      <c r="K87" s="9">
        <f>Tabel138[[#This Row],[Verwacht verbruik o.b.v. 4 jaar]]*Tabel138[[#This Row],[Prijs per eenheid 
(in te vullen door Inschrijver)]]</f>
        <v>0</v>
      </c>
    </row>
    <row r="88" spans="1:11" ht="35.1" customHeight="1" x14ac:dyDescent="0.25">
      <c r="A88" s="77">
        <v>76</v>
      </c>
      <c r="B88" s="80" t="s">
        <v>40</v>
      </c>
      <c r="C88" s="80" t="s">
        <v>139</v>
      </c>
      <c r="D88" s="81" t="s">
        <v>137</v>
      </c>
      <c r="E88" s="80" t="s">
        <v>138</v>
      </c>
      <c r="F88" s="78" t="s">
        <v>102</v>
      </c>
      <c r="G88" s="75">
        <v>160</v>
      </c>
      <c r="H88" s="9">
        <v>20</v>
      </c>
      <c r="I88" s="9">
        <v>35</v>
      </c>
      <c r="J88" s="85">
        <v>0</v>
      </c>
      <c r="K88" s="9">
        <f>Tabel138[[#This Row],[Verwacht verbruik o.b.v. 4 jaar]]*Tabel138[[#This Row],[Prijs per eenheid 
(in te vullen door Inschrijver)]]</f>
        <v>0</v>
      </c>
    </row>
    <row r="89" spans="1:11" ht="35.1" customHeight="1" x14ac:dyDescent="0.25">
      <c r="A89" s="77">
        <v>77</v>
      </c>
      <c r="B89" s="80" t="s">
        <v>41</v>
      </c>
      <c r="C89" s="80" t="s">
        <v>136</v>
      </c>
      <c r="D89" s="81" t="s">
        <v>137</v>
      </c>
      <c r="E89" s="80" t="s">
        <v>138</v>
      </c>
      <c r="F89" s="78" t="s">
        <v>102</v>
      </c>
      <c r="G89" s="75">
        <v>40</v>
      </c>
      <c r="H89" s="9">
        <v>20</v>
      </c>
      <c r="I89" s="9">
        <v>35</v>
      </c>
      <c r="J89" s="85">
        <v>0</v>
      </c>
      <c r="K89" s="9">
        <f>Tabel138[[#This Row],[Verwacht verbruik o.b.v. 4 jaar]]*Tabel138[[#This Row],[Prijs per eenheid 
(in te vullen door Inschrijver)]]</f>
        <v>0</v>
      </c>
    </row>
    <row r="90" spans="1:11" ht="35.1" customHeight="1" x14ac:dyDescent="0.25">
      <c r="A90" s="77">
        <v>78</v>
      </c>
      <c r="B90" s="80" t="s">
        <v>41</v>
      </c>
      <c r="C90" s="80" t="s">
        <v>139</v>
      </c>
      <c r="D90" s="81" t="s">
        <v>137</v>
      </c>
      <c r="E90" s="80" t="s">
        <v>138</v>
      </c>
      <c r="F90" s="78" t="s">
        <v>102</v>
      </c>
      <c r="G90" s="75">
        <v>160</v>
      </c>
      <c r="H90" s="9">
        <v>20</v>
      </c>
      <c r="I90" s="9">
        <v>35</v>
      </c>
      <c r="J90" s="85">
        <v>0</v>
      </c>
      <c r="K90" s="9">
        <f>Tabel138[[#This Row],[Verwacht verbruik o.b.v. 4 jaar]]*Tabel138[[#This Row],[Prijs per eenheid 
(in te vullen door Inschrijver)]]</f>
        <v>0</v>
      </c>
    </row>
    <row r="91" spans="1:11" ht="35.1" customHeight="1" x14ac:dyDescent="0.25">
      <c r="A91" s="77">
        <v>79</v>
      </c>
      <c r="B91" s="80" t="s">
        <v>42</v>
      </c>
      <c r="C91" s="80" t="s">
        <v>143</v>
      </c>
      <c r="D91" s="82" t="s">
        <v>155</v>
      </c>
      <c r="E91" s="80" t="s">
        <v>157</v>
      </c>
      <c r="F91" s="78" t="s">
        <v>102</v>
      </c>
      <c r="G91" s="75">
        <v>20</v>
      </c>
      <c r="H91" s="9">
        <v>0</v>
      </c>
      <c r="I91" s="9">
        <v>35</v>
      </c>
      <c r="J91" s="85">
        <v>0</v>
      </c>
      <c r="K91" s="9">
        <f>Tabel138[[#This Row],[Verwacht verbruik o.b.v. 4 jaar]]*Tabel138[[#This Row],[Prijs per eenheid 
(in te vullen door Inschrijver)]]</f>
        <v>0</v>
      </c>
    </row>
    <row r="92" spans="1:11" ht="35.1" customHeight="1" x14ac:dyDescent="0.25">
      <c r="A92" s="77">
        <v>80</v>
      </c>
      <c r="B92" s="80" t="s">
        <v>43</v>
      </c>
      <c r="C92" s="80" t="s">
        <v>143</v>
      </c>
      <c r="D92" s="82" t="s">
        <v>155</v>
      </c>
      <c r="E92" s="80" t="s">
        <v>157</v>
      </c>
      <c r="F92" s="78" t="s">
        <v>102</v>
      </c>
      <c r="G92" s="75">
        <v>20</v>
      </c>
      <c r="H92" s="9">
        <v>0</v>
      </c>
      <c r="I92" s="9">
        <v>25</v>
      </c>
      <c r="J92" s="85">
        <v>0</v>
      </c>
      <c r="K92" s="9">
        <f>Tabel138[[#This Row],[Verwacht verbruik o.b.v. 4 jaar]]*Tabel138[[#This Row],[Prijs per eenheid 
(in te vullen door Inschrijver)]]</f>
        <v>0</v>
      </c>
    </row>
    <row r="93" spans="1:11" ht="35.1" customHeight="1" x14ac:dyDescent="0.25">
      <c r="A93" s="77">
        <v>81</v>
      </c>
      <c r="B93" s="80" t="s">
        <v>44</v>
      </c>
      <c r="C93" s="80" t="s">
        <v>143</v>
      </c>
      <c r="D93" s="80" t="s">
        <v>158</v>
      </c>
      <c r="E93" s="80" t="s">
        <v>148</v>
      </c>
      <c r="F93" s="78" t="s">
        <v>102</v>
      </c>
      <c r="G93" s="75">
        <v>230</v>
      </c>
      <c r="H93" s="9">
        <v>0</v>
      </c>
      <c r="I93" s="9">
        <v>45</v>
      </c>
      <c r="J93" s="85">
        <v>0</v>
      </c>
      <c r="K93" s="9">
        <f>Tabel138[[#This Row],[Verwacht verbruik o.b.v. 4 jaar]]*Tabel138[[#This Row],[Prijs per eenheid 
(in te vullen door Inschrijver)]]</f>
        <v>0</v>
      </c>
    </row>
    <row r="94" spans="1:11" ht="35.1" customHeight="1" x14ac:dyDescent="0.25">
      <c r="A94" s="77">
        <v>82</v>
      </c>
      <c r="B94" s="80" t="s">
        <v>45</v>
      </c>
      <c r="C94" s="80" t="s">
        <v>143</v>
      </c>
      <c r="D94" s="80" t="s">
        <v>159</v>
      </c>
      <c r="E94" s="80" t="s">
        <v>148</v>
      </c>
      <c r="F94" s="78" t="s">
        <v>102</v>
      </c>
      <c r="G94" s="75">
        <v>230</v>
      </c>
      <c r="H94" s="9">
        <v>0</v>
      </c>
      <c r="I94" s="9">
        <v>85</v>
      </c>
      <c r="J94" s="85">
        <v>0</v>
      </c>
      <c r="K94" s="9">
        <f>Tabel138[[#This Row],[Verwacht verbruik o.b.v. 4 jaar]]*Tabel138[[#This Row],[Prijs per eenheid 
(in te vullen door Inschrijver)]]</f>
        <v>0</v>
      </c>
    </row>
    <row r="95" spans="1:11" ht="35.1" customHeight="1" x14ac:dyDescent="0.25">
      <c r="A95" s="77">
        <v>83</v>
      </c>
      <c r="B95" s="80" t="s">
        <v>46</v>
      </c>
      <c r="C95" s="80" t="s">
        <v>143</v>
      </c>
      <c r="D95" s="81" t="s">
        <v>137</v>
      </c>
      <c r="E95" s="80" t="s">
        <v>138</v>
      </c>
      <c r="F95" s="78" t="s">
        <v>102</v>
      </c>
      <c r="G95" s="75">
        <v>230</v>
      </c>
      <c r="H95" s="9">
        <v>0</v>
      </c>
      <c r="I95" s="9">
        <v>15</v>
      </c>
      <c r="J95" s="85">
        <v>0</v>
      </c>
      <c r="K95" s="9">
        <f>Tabel138[[#This Row],[Verwacht verbruik o.b.v. 4 jaar]]*Tabel138[[#This Row],[Prijs per eenheid 
(in te vullen door Inschrijver)]]</f>
        <v>0</v>
      </c>
    </row>
    <row r="96" spans="1:11" ht="35.1" customHeight="1" x14ac:dyDescent="0.25">
      <c r="A96" s="77">
        <v>84</v>
      </c>
      <c r="B96" s="80" t="s">
        <v>47</v>
      </c>
      <c r="C96" s="80" t="s">
        <v>143</v>
      </c>
      <c r="D96" s="81" t="s">
        <v>137</v>
      </c>
      <c r="E96" s="80" t="s">
        <v>160</v>
      </c>
      <c r="F96" s="78" t="s">
        <v>102</v>
      </c>
      <c r="G96" s="75">
        <v>50</v>
      </c>
      <c r="H96" s="9">
        <v>0</v>
      </c>
      <c r="I96" s="9">
        <v>25</v>
      </c>
      <c r="J96" s="85">
        <v>0</v>
      </c>
      <c r="K96" s="9">
        <f>Tabel138[[#This Row],[Verwacht verbruik o.b.v. 4 jaar]]*Tabel138[[#This Row],[Prijs per eenheid 
(in te vullen door Inschrijver)]]</f>
        <v>0</v>
      </c>
    </row>
    <row r="97" spans="1:11" ht="35.1" customHeight="1" x14ac:dyDescent="0.25">
      <c r="A97" s="77">
        <v>85</v>
      </c>
      <c r="B97" s="80" t="s">
        <v>48</v>
      </c>
      <c r="C97" s="80" t="s">
        <v>143</v>
      </c>
      <c r="D97" s="81" t="s">
        <v>137</v>
      </c>
      <c r="E97" s="80" t="s">
        <v>138</v>
      </c>
      <c r="F97" s="78" t="s">
        <v>102</v>
      </c>
      <c r="G97" s="75">
        <v>150</v>
      </c>
      <c r="H97" s="9">
        <v>0</v>
      </c>
      <c r="I97" s="9">
        <v>20</v>
      </c>
      <c r="J97" s="85">
        <v>0</v>
      </c>
      <c r="K97" s="9">
        <f>Tabel138[[#This Row],[Verwacht verbruik o.b.v. 4 jaar]]*Tabel138[[#This Row],[Prijs per eenheid 
(in te vullen door Inschrijver)]]</f>
        <v>0</v>
      </c>
    </row>
    <row r="98" spans="1:11" ht="35.1" customHeight="1" x14ac:dyDescent="0.25">
      <c r="A98" s="77">
        <v>86</v>
      </c>
      <c r="B98" s="80" t="s">
        <v>49</v>
      </c>
      <c r="C98" s="80" t="s">
        <v>143</v>
      </c>
      <c r="D98" s="81" t="s">
        <v>137</v>
      </c>
      <c r="E98" s="80" t="s">
        <v>160</v>
      </c>
      <c r="F98" s="78" t="s">
        <v>102</v>
      </c>
      <c r="G98" s="75">
        <v>25</v>
      </c>
      <c r="H98" s="9">
        <v>0</v>
      </c>
      <c r="I98" s="9">
        <v>30</v>
      </c>
      <c r="J98" s="85">
        <v>0</v>
      </c>
      <c r="K98" s="9">
        <f>Tabel138[[#This Row],[Verwacht verbruik o.b.v. 4 jaar]]*Tabel138[[#This Row],[Prijs per eenheid 
(in te vullen door Inschrijver)]]</f>
        <v>0</v>
      </c>
    </row>
    <row r="99" spans="1:11" ht="35.1" customHeight="1" x14ac:dyDescent="0.25">
      <c r="A99" s="77">
        <v>87</v>
      </c>
      <c r="B99" s="80" t="s">
        <v>50</v>
      </c>
      <c r="C99" s="80" t="s">
        <v>143</v>
      </c>
      <c r="D99" s="81" t="s">
        <v>137</v>
      </c>
      <c r="E99" s="81" t="s">
        <v>137</v>
      </c>
      <c r="F99" s="78" t="s">
        <v>102</v>
      </c>
      <c r="G99" s="75">
        <v>25</v>
      </c>
      <c r="H99" s="9" t="s">
        <v>103</v>
      </c>
      <c r="I99" s="9" t="s">
        <v>103</v>
      </c>
      <c r="J99" s="85">
        <v>0</v>
      </c>
      <c r="K99" s="9">
        <f>Tabel138[[#This Row],[Verwacht verbruik o.b.v. 4 jaar]]*Tabel138[[#This Row],[Prijs per eenheid 
(in te vullen door Inschrijver)]]</f>
        <v>0</v>
      </c>
    </row>
    <row r="100" spans="1:11" ht="35.1" customHeight="1" x14ac:dyDescent="0.25">
      <c r="A100" s="77">
        <v>88</v>
      </c>
      <c r="B100" s="80" t="s">
        <v>51</v>
      </c>
      <c r="C100" s="80" t="s">
        <v>143</v>
      </c>
      <c r="D100" s="81" t="s">
        <v>137</v>
      </c>
      <c r="E100" s="80" t="s">
        <v>138</v>
      </c>
      <c r="F100" s="78" t="s">
        <v>102</v>
      </c>
      <c r="G100" s="75">
        <v>240</v>
      </c>
      <c r="H100" s="9">
        <v>0</v>
      </c>
      <c r="I100" s="9">
        <v>15</v>
      </c>
      <c r="J100" s="85">
        <v>0</v>
      </c>
      <c r="K100" s="9">
        <f>Tabel138[[#This Row],[Verwacht verbruik o.b.v. 4 jaar]]*Tabel138[[#This Row],[Prijs per eenheid 
(in te vullen door Inschrijver)]]</f>
        <v>0</v>
      </c>
    </row>
    <row r="101" spans="1:11" ht="35.1" customHeight="1" x14ac:dyDescent="0.25">
      <c r="A101" s="77">
        <v>89</v>
      </c>
      <c r="B101" s="80" t="s">
        <v>52</v>
      </c>
      <c r="C101" s="80" t="s">
        <v>143</v>
      </c>
      <c r="D101" s="80" t="s">
        <v>161</v>
      </c>
      <c r="E101" s="81" t="s">
        <v>137</v>
      </c>
      <c r="F101" s="78" t="s">
        <v>102</v>
      </c>
      <c r="G101" s="75">
        <v>230</v>
      </c>
      <c r="H101" s="9" t="s">
        <v>103</v>
      </c>
      <c r="I101" s="9" t="s">
        <v>103</v>
      </c>
      <c r="J101" s="85">
        <v>0</v>
      </c>
      <c r="K101" s="9">
        <f>Tabel138[[#This Row],[Verwacht verbruik o.b.v. 4 jaar]]*Tabel138[[#This Row],[Prijs per eenheid 
(in te vullen door Inschrijver)]]</f>
        <v>0</v>
      </c>
    </row>
    <row r="102" spans="1:11" ht="35.1" customHeight="1" x14ac:dyDescent="0.25">
      <c r="A102" s="77">
        <v>90</v>
      </c>
      <c r="B102" s="80" t="s">
        <v>53</v>
      </c>
      <c r="C102" s="80" t="s">
        <v>143</v>
      </c>
      <c r="D102" s="80" t="s">
        <v>161</v>
      </c>
      <c r="E102" s="81" t="s">
        <v>137</v>
      </c>
      <c r="F102" s="78" t="s">
        <v>102</v>
      </c>
      <c r="G102" s="75">
        <v>150</v>
      </c>
      <c r="H102" s="9" t="s">
        <v>103</v>
      </c>
      <c r="I102" s="9" t="s">
        <v>103</v>
      </c>
      <c r="J102" s="85">
        <v>0</v>
      </c>
      <c r="K102" s="9">
        <f>Tabel138[[#This Row],[Verwacht verbruik o.b.v. 4 jaar]]*Tabel138[[#This Row],[Prijs per eenheid 
(in te vullen door Inschrijver)]]</f>
        <v>0</v>
      </c>
    </row>
    <row r="103" spans="1:11" ht="35.1" customHeight="1" x14ac:dyDescent="0.25">
      <c r="A103" s="77">
        <v>91</v>
      </c>
      <c r="B103" s="80" t="s">
        <v>54</v>
      </c>
      <c r="C103" s="80" t="s">
        <v>143</v>
      </c>
      <c r="D103" s="82" t="s">
        <v>162</v>
      </c>
      <c r="E103" s="81" t="s">
        <v>137</v>
      </c>
      <c r="F103" s="78" t="s">
        <v>102</v>
      </c>
      <c r="G103" s="75">
        <v>20</v>
      </c>
      <c r="H103" s="9" t="s">
        <v>103</v>
      </c>
      <c r="I103" s="9" t="s">
        <v>103</v>
      </c>
      <c r="J103" s="85">
        <v>0</v>
      </c>
      <c r="K103" s="9">
        <f>Tabel138[[#This Row],[Verwacht verbruik o.b.v. 4 jaar]]*Tabel138[[#This Row],[Prijs per eenheid 
(in te vullen door Inschrijver)]]</f>
        <v>0</v>
      </c>
    </row>
    <row r="104" spans="1:11" ht="35.1" customHeight="1" x14ac:dyDescent="0.25">
      <c r="A104" s="77">
        <v>92</v>
      </c>
      <c r="B104" s="80" t="s">
        <v>55</v>
      </c>
      <c r="C104" s="80" t="s">
        <v>143</v>
      </c>
      <c r="D104" s="80" t="s">
        <v>163</v>
      </c>
      <c r="E104" s="80" t="s">
        <v>164</v>
      </c>
      <c r="F104" s="78" t="s">
        <v>102</v>
      </c>
      <c r="G104" s="75">
        <v>50</v>
      </c>
      <c r="H104" s="9" t="s">
        <v>103</v>
      </c>
      <c r="I104" s="9" t="s">
        <v>103</v>
      </c>
      <c r="J104" s="85">
        <v>0</v>
      </c>
      <c r="K104" s="9">
        <f>Tabel138[[#This Row],[Verwacht verbruik o.b.v. 4 jaar]]*Tabel138[[#This Row],[Prijs per eenheid 
(in te vullen door Inschrijver)]]</f>
        <v>0</v>
      </c>
    </row>
    <row r="105" spans="1:11" ht="35.1" customHeight="1" x14ac:dyDescent="0.25">
      <c r="A105" s="77">
        <v>93</v>
      </c>
      <c r="B105" s="80" t="s">
        <v>55</v>
      </c>
      <c r="C105" s="80" t="s">
        <v>143</v>
      </c>
      <c r="D105" s="80" t="s">
        <v>163</v>
      </c>
      <c r="E105" s="80" t="s">
        <v>138</v>
      </c>
      <c r="F105" s="78" t="s">
        <v>102</v>
      </c>
      <c r="G105" s="75">
        <v>50</v>
      </c>
      <c r="H105" s="9" t="s">
        <v>103</v>
      </c>
      <c r="I105" s="9" t="s">
        <v>103</v>
      </c>
      <c r="J105" s="85">
        <v>0</v>
      </c>
      <c r="K105" s="9">
        <f>Tabel138[[#This Row],[Verwacht verbruik o.b.v. 4 jaar]]*Tabel138[[#This Row],[Prijs per eenheid 
(in te vullen door Inschrijver)]]</f>
        <v>0</v>
      </c>
    </row>
    <row r="106" spans="1:11" ht="35.1" customHeight="1" x14ac:dyDescent="0.25">
      <c r="A106" s="77">
        <v>94</v>
      </c>
      <c r="B106" s="80" t="s">
        <v>56</v>
      </c>
      <c r="C106" s="80" t="s">
        <v>143</v>
      </c>
      <c r="D106" s="80" t="s">
        <v>165</v>
      </c>
      <c r="E106" s="80" t="s">
        <v>164</v>
      </c>
      <c r="F106" s="78" t="s">
        <v>102</v>
      </c>
      <c r="G106" s="75">
        <v>100</v>
      </c>
      <c r="H106" s="9" t="s">
        <v>103</v>
      </c>
      <c r="I106" s="9" t="s">
        <v>103</v>
      </c>
      <c r="J106" s="85">
        <v>0</v>
      </c>
      <c r="K106" s="9">
        <f>Tabel138[[#This Row],[Verwacht verbruik o.b.v. 4 jaar]]*Tabel138[[#This Row],[Prijs per eenheid 
(in te vullen door Inschrijver)]]</f>
        <v>0</v>
      </c>
    </row>
    <row r="107" spans="1:11" ht="35.1" customHeight="1" x14ac:dyDescent="0.25">
      <c r="A107" s="77">
        <v>95</v>
      </c>
      <c r="B107" s="80" t="s">
        <v>57</v>
      </c>
      <c r="C107" s="80" t="s">
        <v>143</v>
      </c>
      <c r="D107" s="80" t="s">
        <v>166</v>
      </c>
      <c r="E107" s="81" t="s">
        <v>137</v>
      </c>
      <c r="F107" s="78" t="s">
        <v>102</v>
      </c>
      <c r="G107" s="75">
        <v>100</v>
      </c>
      <c r="H107" s="9" t="s">
        <v>103</v>
      </c>
      <c r="I107" s="9" t="s">
        <v>103</v>
      </c>
      <c r="J107" s="85">
        <v>0</v>
      </c>
      <c r="K107" s="9">
        <f>Tabel138[[#This Row],[Verwacht verbruik o.b.v. 4 jaar]]*Tabel138[[#This Row],[Prijs per eenheid 
(in te vullen door Inschrijver)]]</f>
        <v>0</v>
      </c>
    </row>
    <row r="108" spans="1:11" ht="35.1" customHeight="1" x14ac:dyDescent="0.25">
      <c r="A108" s="77">
        <v>96</v>
      </c>
      <c r="B108" s="80" t="s">
        <v>58</v>
      </c>
      <c r="C108" s="80" t="s">
        <v>143</v>
      </c>
      <c r="D108" s="80" t="s">
        <v>167</v>
      </c>
      <c r="E108" s="81" t="s">
        <v>137</v>
      </c>
      <c r="F108" s="78" t="s">
        <v>102</v>
      </c>
      <c r="G108" s="75">
        <v>50</v>
      </c>
      <c r="H108" s="9" t="s">
        <v>103</v>
      </c>
      <c r="I108" s="9" t="s">
        <v>103</v>
      </c>
      <c r="J108" s="85">
        <v>0</v>
      </c>
      <c r="K108" s="9">
        <f>Tabel138[[#This Row],[Verwacht verbruik o.b.v. 4 jaar]]*Tabel138[[#This Row],[Prijs per eenheid 
(in te vullen door Inschrijver)]]</f>
        <v>0</v>
      </c>
    </row>
    <row r="109" spans="1:11" ht="35.1" customHeight="1" x14ac:dyDescent="0.25">
      <c r="A109" s="77">
        <v>97</v>
      </c>
      <c r="B109" s="80" t="s">
        <v>59</v>
      </c>
      <c r="C109" s="80" t="s">
        <v>143</v>
      </c>
      <c r="D109" s="80" t="s">
        <v>168</v>
      </c>
      <c r="E109" s="81" t="s">
        <v>137</v>
      </c>
      <c r="F109" s="78" t="s">
        <v>102</v>
      </c>
      <c r="G109" s="75">
        <v>100</v>
      </c>
      <c r="H109" s="9" t="s">
        <v>103</v>
      </c>
      <c r="I109" s="9" t="s">
        <v>103</v>
      </c>
      <c r="J109" s="85">
        <v>0</v>
      </c>
      <c r="K109" s="9">
        <f>Tabel138[[#This Row],[Verwacht verbruik o.b.v. 4 jaar]]*Tabel138[[#This Row],[Prijs per eenheid 
(in te vullen door Inschrijver)]]</f>
        <v>0</v>
      </c>
    </row>
    <row r="110" spans="1:11" ht="35.1" customHeight="1" x14ac:dyDescent="0.25">
      <c r="A110" s="77">
        <v>98</v>
      </c>
      <c r="B110" s="80" t="s">
        <v>60</v>
      </c>
      <c r="C110" s="80" t="s">
        <v>143</v>
      </c>
      <c r="D110" s="80" t="s">
        <v>169</v>
      </c>
      <c r="E110" s="81" t="s">
        <v>137</v>
      </c>
      <c r="F110" s="80" t="s">
        <v>104</v>
      </c>
      <c r="G110" s="75">
        <v>100</v>
      </c>
      <c r="H110" s="9" t="s">
        <v>103</v>
      </c>
      <c r="I110" s="9" t="s">
        <v>103</v>
      </c>
      <c r="J110" s="85">
        <v>0</v>
      </c>
      <c r="K110" s="9">
        <f>Tabel138[[#This Row],[Verwacht verbruik o.b.v. 4 jaar]]*Tabel138[[#This Row],[Prijs per eenheid 
(in te vullen door Inschrijver)]]</f>
        <v>0</v>
      </c>
    </row>
    <row r="111" spans="1:11" ht="35.1" customHeight="1" x14ac:dyDescent="0.25">
      <c r="A111" s="77">
        <v>99</v>
      </c>
      <c r="B111" s="80" t="s">
        <v>61</v>
      </c>
      <c r="C111" s="80" t="s">
        <v>143</v>
      </c>
      <c r="D111" s="80" t="s">
        <v>170</v>
      </c>
      <c r="E111" s="81" t="s">
        <v>137</v>
      </c>
      <c r="F111" s="80" t="s">
        <v>104</v>
      </c>
      <c r="G111" s="75">
        <v>100</v>
      </c>
      <c r="H111" s="9" t="s">
        <v>103</v>
      </c>
      <c r="I111" s="9" t="s">
        <v>103</v>
      </c>
      <c r="J111" s="85">
        <v>0</v>
      </c>
      <c r="K111" s="9">
        <f>Tabel138[[#This Row],[Verwacht verbruik o.b.v. 4 jaar]]*Tabel138[[#This Row],[Prijs per eenheid 
(in te vullen door Inschrijver)]]</f>
        <v>0</v>
      </c>
    </row>
    <row r="112" spans="1:11" ht="35.1" customHeight="1" x14ac:dyDescent="0.25">
      <c r="A112" s="77">
        <v>100</v>
      </c>
      <c r="B112" s="80" t="s">
        <v>62</v>
      </c>
      <c r="C112" s="80" t="s">
        <v>143</v>
      </c>
      <c r="D112" s="80" t="s">
        <v>171</v>
      </c>
      <c r="E112" s="81" t="s">
        <v>137</v>
      </c>
      <c r="F112" s="80" t="s">
        <v>104</v>
      </c>
      <c r="G112" s="75">
        <v>8560</v>
      </c>
      <c r="H112" s="9" t="s">
        <v>103</v>
      </c>
      <c r="I112" s="9" t="s">
        <v>103</v>
      </c>
      <c r="J112" s="85">
        <v>0</v>
      </c>
      <c r="K112" s="9">
        <f>Tabel138[[#This Row],[Verwacht verbruik o.b.v. 4 jaar]]*Tabel138[[#This Row],[Prijs per eenheid 
(in te vullen door Inschrijver)]]</f>
        <v>0</v>
      </c>
    </row>
    <row r="113" spans="1:11" ht="35.1" customHeight="1" x14ac:dyDescent="0.25">
      <c r="A113" s="77">
        <v>101</v>
      </c>
      <c r="B113" s="80" t="s">
        <v>63</v>
      </c>
      <c r="C113" s="80" t="s">
        <v>143</v>
      </c>
      <c r="D113" s="80" t="s">
        <v>172</v>
      </c>
      <c r="E113" s="81" t="s">
        <v>137</v>
      </c>
      <c r="F113" s="80" t="s">
        <v>104</v>
      </c>
      <c r="G113" s="75">
        <v>500</v>
      </c>
      <c r="H113" s="9" t="s">
        <v>103</v>
      </c>
      <c r="I113" s="9" t="s">
        <v>103</v>
      </c>
      <c r="J113" s="85">
        <v>0</v>
      </c>
      <c r="K113" s="9">
        <f>Tabel138[[#This Row],[Verwacht verbruik o.b.v. 4 jaar]]*Tabel138[[#This Row],[Prijs per eenheid 
(in te vullen door Inschrijver)]]</f>
        <v>0</v>
      </c>
    </row>
    <row r="114" spans="1:11" ht="35.1" customHeight="1" x14ac:dyDescent="0.25">
      <c r="A114" s="77">
        <v>102</v>
      </c>
      <c r="B114" s="80" t="s">
        <v>64</v>
      </c>
      <c r="C114" s="80" t="s">
        <v>143</v>
      </c>
      <c r="D114" s="80" t="s">
        <v>172</v>
      </c>
      <c r="E114" s="81" t="s">
        <v>137</v>
      </c>
      <c r="F114" s="80" t="s">
        <v>104</v>
      </c>
      <c r="G114" s="75">
        <v>1260</v>
      </c>
      <c r="H114" s="9" t="s">
        <v>103</v>
      </c>
      <c r="I114" s="9" t="s">
        <v>103</v>
      </c>
      <c r="J114" s="85">
        <v>0</v>
      </c>
      <c r="K114" s="9">
        <f>Tabel138[[#This Row],[Verwacht verbruik o.b.v. 4 jaar]]*Tabel138[[#This Row],[Prijs per eenheid 
(in te vullen door Inschrijver)]]</f>
        <v>0</v>
      </c>
    </row>
    <row r="115" spans="1:11" ht="35.1" customHeight="1" x14ac:dyDescent="0.25">
      <c r="A115" s="77">
        <v>103</v>
      </c>
      <c r="B115" s="80" t="s">
        <v>65</v>
      </c>
      <c r="C115" s="80" t="s">
        <v>143</v>
      </c>
      <c r="D115" s="80" t="s">
        <v>173</v>
      </c>
      <c r="E115" s="81" t="s">
        <v>137</v>
      </c>
      <c r="F115" s="80" t="s">
        <v>104</v>
      </c>
      <c r="G115" s="75">
        <v>6000</v>
      </c>
      <c r="H115" s="9" t="s">
        <v>103</v>
      </c>
      <c r="I115" s="9" t="s">
        <v>103</v>
      </c>
      <c r="J115" s="85">
        <v>0</v>
      </c>
      <c r="K115" s="9">
        <f>Tabel138[[#This Row],[Verwacht verbruik o.b.v. 4 jaar]]*Tabel138[[#This Row],[Prijs per eenheid 
(in te vullen door Inschrijver)]]</f>
        <v>0</v>
      </c>
    </row>
    <row r="116" spans="1:11" ht="35.1" customHeight="1" x14ac:dyDescent="0.25">
      <c r="A116" s="77">
        <v>104</v>
      </c>
      <c r="B116" s="80" t="s">
        <v>66</v>
      </c>
      <c r="C116" s="80" t="s">
        <v>143</v>
      </c>
      <c r="D116" s="80" t="s">
        <v>174</v>
      </c>
      <c r="E116" s="81" t="s">
        <v>137</v>
      </c>
      <c r="F116" s="80" t="s">
        <v>104</v>
      </c>
      <c r="G116" s="75">
        <v>2000</v>
      </c>
      <c r="H116" s="9" t="s">
        <v>103</v>
      </c>
      <c r="I116" s="9" t="s">
        <v>103</v>
      </c>
      <c r="J116" s="85">
        <v>0</v>
      </c>
      <c r="K116" s="9">
        <f>Tabel138[[#This Row],[Verwacht verbruik o.b.v. 4 jaar]]*Tabel138[[#This Row],[Prijs per eenheid 
(in te vullen door Inschrijver)]]</f>
        <v>0</v>
      </c>
    </row>
    <row r="117" spans="1:11" ht="35.1" customHeight="1" x14ac:dyDescent="0.25">
      <c r="A117" s="77">
        <v>105</v>
      </c>
      <c r="B117" s="80" t="s">
        <v>67</v>
      </c>
      <c r="C117" s="80" t="s">
        <v>143</v>
      </c>
      <c r="D117" s="82" t="s">
        <v>175</v>
      </c>
      <c r="E117" s="81" t="s">
        <v>137</v>
      </c>
      <c r="F117" s="80" t="s">
        <v>104</v>
      </c>
      <c r="G117" s="75">
        <v>10</v>
      </c>
      <c r="H117" s="9" t="s">
        <v>103</v>
      </c>
      <c r="I117" s="9" t="s">
        <v>103</v>
      </c>
      <c r="J117" s="85">
        <v>0</v>
      </c>
      <c r="K117" s="9">
        <f>Tabel138[[#This Row],[Verwacht verbruik o.b.v. 4 jaar]]*Tabel138[[#This Row],[Prijs per eenheid 
(in te vullen door Inschrijver)]]</f>
        <v>0</v>
      </c>
    </row>
    <row r="118" spans="1:11" ht="35.1" customHeight="1" x14ac:dyDescent="0.25">
      <c r="A118" s="77">
        <v>106</v>
      </c>
      <c r="B118" s="80" t="s">
        <v>68</v>
      </c>
      <c r="C118" s="80" t="s">
        <v>143</v>
      </c>
      <c r="D118" s="80" t="s">
        <v>176</v>
      </c>
      <c r="E118" s="81" t="s">
        <v>137</v>
      </c>
      <c r="F118" s="80" t="s">
        <v>104</v>
      </c>
      <c r="G118" s="75">
        <v>120</v>
      </c>
      <c r="H118" s="9" t="s">
        <v>103</v>
      </c>
      <c r="I118" s="9" t="s">
        <v>103</v>
      </c>
      <c r="J118" s="85">
        <v>0</v>
      </c>
      <c r="K118" s="9">
        <f>Tabel138[[#This Row],[Verwacht verbruik o.b.v. 4 jaar]]*Tabel138[[#This Row],[Prijs per eenheid 
(in te vullen door Inschrijver)]]</f>
        <v>0</v>
      </c>
    </row>
    <row r="119" spans="1:11" ht="35.1" customHeight="1" x14ac:dyDescent="0.25">
      <c r="A119" s="77">
        <v>107</v>
      </c>
      <c r="B119" s="80" t="s">
        <v>69</v>
      </c>
      <c r="C119" s="80" t="s">
        <v>143</v>
      </c>
      <c r="D119" s="80" t="s">
        <v>177</v>
      </c>
      <c r="E119" s="80" t="s">
        <v>178</v>
      </c>
      <c r="F119" s="80" t="s">
        <v>104</v>
      </c>
      <c r="G119" s="75">
        <v>120</v>
      </c>
      <c r="H119" s="9">
        <v>0</v>
      </c>
      <c r="I119" s="9">
        <v>130</v>
      </c>
      <c r="J119" s="85">
        <v>0</v>
      </c>
      <c r="K119" s="9">
        <f>Tabel138[[#This Row],[Verwacht verbruik o.b.v. 4 jaar]]*Tabel138[[#This Row],[Prijs per eenheid 
(in te vullen door Inschrijver)]]</f>
        <v>0</v>
      </c>
    </row>
    <row r="120" spans="1:11" ht="35.1" customHeight="1" x14ac:dyDescent="0.25">
      <c r="A120" s="77">
        <v>108</v>
      </c>
      <c r="B120" s="80" t="s">
        <v>70</v>
      </c>
      <c r="C120" s="80" t="s">
        <v>143</v>
      </c>
      <c r="D120" s="80" t="s">
        <v>177</v>
      </c>
      <c r="E120" s="80" t="s">
        <v>178</v>
      </c>
      <c r="F120" s="80" t="s">
        <v>104</v>
      </c>
      <c r="G120" s="75">
        <v>40</v>
      </c>
      <c r="H120" s="9">
        <v>0</v>
      </c>
      <c r="I120" s="9">
        <v>130</v>
      </c>
      <c r="J120" s="85">
        <v>0</v>
      </c>
      <c r="K120" s="9">
        <f>Tabel138[[#This Row],[Verwacht verbruik o.b.v. 4 jaar]]*Tabel138[[#This Row],[Prijs per eenheid 
(in te vullen door Inschrijver)]]</f>
        <v>0</v>
      </c>
    </row>
    <row r="121" spans="1:11" ht="35.1" customHeight="1" x14ac:dyDescent="0.25">
      <c r="A121" s="77">
        <v>109</v>
      </c>
      <c r="B121" s="80" t="s">
        <v>71</v>
      </c>
      <c r="C121" s="80" t="s">
        <v>143</v>
      </c>
      <c r="D121" s="80" t="s">
        <v>179</v>
      </c>
      <c r="E121" s="80" t="s">
        <v>178</v>
      </c>
      <c r="F121" s="80" t="s">
        <v>104</v>
      </c>
      <c r="G121" s="75">
        <v>40</v>
      </c>
      <c r="H121" s="9">
        <v>0</v>
      </c>
      <c r="I121" s="9">
        <v>90</v>
      </c>
      <c r="J121" s="85">
        <v>0</v>
      </c>
      <c r="K121" s="9">
        <f>Tabel138[[#This Row],[Verwacht verbruik o.b.v. 4 jaar]]*Tabel138[[#This Row],[Prijs per eenheid 
(in te vullen door Inschrijver)]]</f>
        <v>0</v>
      </c>
    </row>
    <row r="122" spans="1:11" ht="35.1" customHeight="1" x14ac:dyDescent="0.25">
      <c r="A122" s="77">
        <v>110</v>
      </c>
      <c r="B122" s="80" t="s">
        <v>72</v>
      </c>
      <c r="C122" s="80" t="s">
        <v>143</v>
      </c>
      <c r="D122" s="80" t="s">
        <v>177</v>
      </c>
      <c r="E122" s="80" t="s">
        <v>178</v>
      </c>
      <c r="F122" s="80" t="s">
        <v>104</v>
      </c>
      <c r="G122" s="75">
        <v>10</v>
      </c>
      <c r="H122" s="9">
        <v>0</v>
      </c>
      <c r="I122" s="9">
        <v>90</v>
      </c>
      <c r="J122" s="85">
        <v>0</v>
      </c>
      <c r="K122" s="9">
        <f>Tabel138[[#This Row],[Verwacht verbruik o.b.v. 4 jaar]]*Tabel138[[#This Row],[Prijs per eenheid 
(in te vullen door Inschrijver)]]</f>
        <v>0</v>
      </c>
    </row>
    <row r="123" spans="1:11" ht="35.1" customHeight="1" x14ac:dyDescent="0.25">
      <c r="A123" s="77">
        <v>111</v>
      </c>
      <c r="B123" s="80" t="s">
        <v>73</v>
      </c>
      <c r="C123" s="80" t="s">
        <v>143</v>
      </c>
      <c r="D123" s="80" t="s">
        <v>177</v>
      </c>
      <c r="E123" s="80" t="s">
        <v>178</v>
      </c>
      <c r="F123" s="80" t="s">
        <v>104</v>
      </c>
      <c r="G123" s="75">
        <v>10</v>
      </c>
      <c r="H123" s="9">
        <v>0</v>
      </c>
      <c r="I123" s="9">
        <v>90</v>
      </c>
      <c r="J123" s="85">
        <v>0</v>
      </c>
      <c r="K123" s="9">
        <f>Tabel138[[#This Row],[Verwacht verbruik o.b.v. 4 jaar]]*Tabel138[[#This Row],[Prijs per eenheid 
(in te vullen door Inschrijver)]]</f>
        <v>0</v>
      </c>
    </row>
    <row r="124" spans="1:11" ht="35.1" customHeight="1" x14ac:dyDescent="0.25">
      <c r="A124" s="77">
        <v>112</v>
      </c>
      <c r="B124" s="80" t="s">
        <v>74</v>
      </c>
      <c r="C124" s="80" t="s">
        <v>143</v>
      </c>
      <c r="D124" s="80" t="s">
        <v>177</v>
      </c>
      <c r="E124" s="80" t="s">
        <v>178</v>
      </c>
      <c r="F124" s="80" t="s">
        <v>104</v>
      </c>
      <c r="G124" s="75">
        <v>10</v>
      </c>
      <c r="H124" s="9">
        <v>0</v>
      </c>
      <c r="I124" s="9">
        <v>90</v>
      </c>
      <c r="J124" s="85">
        <v>0</v>
      </c>
      <c r="K124" s="9">
        <f>Tabel138[[#This Row],[Verwacht verbruik o.b.v. 4 jaar]]*Tabel138[[#This Row],[Prijs per eenheid 
(in te vullen door Inschrijver)]]</f>
        <v>0</v>
      </c>
    </row>
    <row r="125" spans="1:11" ht="35.1" customHeight="1" x14ac:dyDescent="0.25">
      <c r="A125" s="77">
        <v>113</v>
      </c>
      <c r="B125" s="80" t="s">
        <v>75</v>
      </c>
      <c r="C125" s="80" t="s">
        <v>143</v>
      </c>
      <c r="D125" s="80" t="s">
        <v>177</v>
      </c>
      <c r="E125" s="80" t="s">
        <v>178</v>
      </c>
      <c r="F125" s="80" t="s">
        <v>104</v>
      </c>
      <c r="G125" s="75">
        <v>20</v>
      </c>
      <c r="H125" s="9">
        <v>0</v>
      </c>
      <c r="I125" s="9">
        <v>90</v>
      </c>
      <c r="J125" s="85">
        <v>0</v>
      </c>
      <c r="K125" s="9">
        <f>Tabel138[[#This Row],[Verwacht verbruik o.b.v. 4 jaar]]*Tabel138[[#This Row],[Prijs per eenheid 
(in te vullen door Inschrijver)]]</f>
        <v>0</v>
      </c>
    </row>
    <row r="126" spans="1:11" ht="35.1" customHeight="1" x14ac:dyDescent="0.25">
      <c r="A126" s="77">
        <v>114</v>
      </c>
      <c r="B126" s="80" t="s">
        <v>76</v>
      </c>
      <c r="C126" s="80" t="s">
        <v>143</v>
      </c>
      <c r="D126" s="80" t="s">
        <v>177</v>
      </c>
      <c r="E126" s="80" t="s">
        <v>178</v>
      </c>
      <c r="F126" s="80" t="s">
        <v>104</v>
      </c>
      <c r="G126" s="75">
        <v>20</v>
      </c>
      <c r="H126" s="9">
        <v>0</v>
      </c>
      <c r="I126" s="9">
        <v>90</v>
      </c>
      <c r="J126" s="85">
        <v>0</v>
      </c>
      <c r="K126" s="9">
        <f>Tabel138[[#This Row],[Verwacht verbruik o.b.v. 4 jaar]]*Tabel138[[#This Row],[Prijs per eenheid 
(in te vullen door Inschrijver)]]</f>
        <v>0</v>
      </c>
    </row>
    <row r="127" spans="1:11" ht="35.1" customHeight="1" x14ac:dyDescent="0.25">
      <c r="A127" s="77">
        <v>115</v>
      </c>
      <c r="B127" s="80" t="s">
        <v>77</v>
      </c>
      <c r="C127" s="80" t="s">
        <v>180</v>
      </c>
      <c r="D127" s="80" t="s">
        <v>177</v>
      </c>
      <c r="E127" s="80" t="s">
        <v>178</v>
      </c>
      <c r="F127" s="80" t="s">
        <v>104</v>
      </c>
      <c r="G127" s="75">
        <v>20</v>
      </c>
      <c r="H127" s="9">
        <v>0</v>
      </c>
      <c r="I127" s="9">
        <v>90</v>
      </c>
      <c r="J127" s="85">
        <v>0</v>
      </c>
      <c r="K127" s="9">
        <f>Tabel138[[#This Row],[Verwacht verbruik o.b.v. 4 jaar]]*Tabel138[[#This Row],[Prijs per eenheid 
(in te vullen door Inschrijver)]]</f>
        <v>0</v>
      </c>
    </row>
    <row r="128" spans="1:11" ht="35.1" customHeight="1" x14ac:dyDescent="0.25">
      <c r="A128" s="77">
        <v>116</v>
      </c>
      <c r="B128" s="80" t="s">
        <v>78</v>
      </c>
      <c r="C128" s="80" t="s">
        <v>143</v>
      </c>
      <c r="D128" s="80" t="s">
        <v>177</v>
      </c>
      <c r="E128" s="80" t="s">
        <v>178</v>
      </c>
      <c r="F128" s="80" t="s">
        <v>104</v>
      </c>
      <c r="G128" s="75">
        <v>500</v>
      </c>
      <c r="H128" s="9">
        <v>0</v>
      </c>
      <c r="I128" s="9">
        <v>90</v>
      </c>
      <c r="J128" s="85">
        <v>0</v>
      </c>
      <c r="K128" s="9">
        <f>Tabel138[[#This Row],[Verwacht verbruik o.b.v. 4 jaar]]*Tabel138[[#This Row],[Prijs per eenheid 
(in te vullen door Inschrijver)]]</f>
        <v>0</v>
      </c>
    </row>
    <row r="129" spans="1:11" ht="35.1" customHeight="1" x14ac:dyDescent="0.25">
      <c r="A129" s="77">
        <v>117</v>
      </c>
      <c r="B129" s="80" t="s">
        <v>79</v>
      </c>
      <c r="C129" s="80" t="s">
        <v>143</v>
      </c>
      <c r="D129" s="80" t="s">
        <v>177</v>
      </c>
      <c r="E129" s="80" t="s">
        <v>178</v>
      </c>
      <c r="F129" s="80" t="s">
        <v>104</v>
      </c>
      <c r="G129" s="75">
        <v>500</v>
      </c>
      <c r="H129" s="9">
        <v>0</v>
      </c>
      <c r="I129" s="9">
        <v>90</v>
      </c>
      <c r="J129" s="85">
        <v>0</v>
      </c>
      <c r="K129" s="9">
        <f>Tabel138[[#This Row],[Verwacht verbruik o.b.v. 4 jaar]]*Tabel138[[#This Row],[Prijs per eenheid 
(in te vullen door Inschrijver)]]</f>
        <v>0</v>
      </c>
    </row>
    <row r="130" spans="1:11" ht="35.1" customHeight="1" x14ac:dyDescent="0.25">
      <c r="A130" s="77">
        <v>118</v>
      </c>
      <c r="B130" s="80" t="s">
        <v>80</v>
      </c>
      <c r="C130" s="80" t="s">
        <v>143</v>
      </c>
      <c r="D130" s="80" t="s">
        <v>177</v>
      </c>
      <c r="E130" s="80" t="s">
        <v>178</v>
      </c>
      <c r="F130" s="80" t="s">
        <v>104</v>
      </c>
      <c r="G130" s="75">
        <v>550</v>
      </c>
      <c r="H130" s="9">
        <v>0</v>
      </c>
      <c r="I130" s="9">
        <v>90</v>
      </c>
      <c r="J130" s="85">
        <v>0</v>
      </c>
      <c r="K130" s="9">
        <f>Tabel138[[#This Row],[Verwacht verbruik o.b.v. 4 jaar]]*Tabel138[[#This Row],[Prijs per eenheid 
(in te vullen door Inschrijver)]]</f>
        <v>0</v>
      </c>
    </row>
    <row r="131" spans="1:11" ht="35.1" customHeight="1" x14ac:dyDescent="0.25">
      <c r="A131" s="77">
        <v>119</v>
      </c>
      <c r="B131" s="80" t="s">
        <v>81</v>
      </c>
      <c r="C131" s="80" t="s">
        <v>143</v>
      </c>
      <c r="D131" s="80" t="s">
        <v>177</v>
      </c>
      <c r="E131" s="80" t="s">
        <v>178</v>
      </c>
      <c r="F131" s="80" t="s">
        <v>104</v>
      </c>
      <c r="G131" s="75">
        <v>550</v>
      </c>
      <c r="H131" s="9">
        <v>0</v>
      </c>
      <c r="I131" s="9">
        <v>90</v>
      </c>
      <c r="J131" s="85">
        <v>0</v>
      </c>
      <c r="K131" s="9">
        <f>Tabel138[[#This Row],[Verwacht verbruik o.b.v. 4 jaar]]*Tabel138[[#This Row],[Prijs per eenheid 
(in te vullen door Inschrijver)]]</f>
        <v>0</v>
      </c>
    </row>
    <row r="132" spans="1:11" ht="35.1" customHeight="1" x14ac:dyDescent="0.25">
      <c r="A132" s="77">
        <v>120</v>
      </c>
      <c r="B132" s="80" t="s">
        <v>82</v>
      </c>
      <c r="C132" s="80" t="s">
        <v>143</v>
      </c>
      <c r="D132" s="80" t="s">
        <v>177</v>
      </c>
      <c r="E132" s="80" t="s">
        <v>178</v>
      </c>
      <c r="F132" s="80" t="s">
        <v>104</v>
      </c>
      <c r="G132" s="75">
        <v>50</v>
      </c>
      <c r="H132" s="9">
        <v>0</v>
      </c>
      <c r="I132" s="9">
        <v>75</v>
      </c>
      <c r="J132" s="85">
        <v>0</v>
      </c>
      <c r="K132" s="9">
        <f>Tabel138[[#This Row],[Verwacht verbruik o.b.v. 4 jaar]]*Tabel138[[#This Row],[Prijs per eenheid 
(in te vullen door Inschrijver)]]</f>
        <v>0</v>
      </c>
    </row>
    <row r="133" spans="1:11" ht="35.1" customHeight="1" x14ac:dyDescent="0.25">
      <c r="A133" s="77">
        <v>121</v>
      </c>
      <c r="B133" s="80" t="s">
        <v>83</v>
      </c>
      <c r="C133" s="80" t="s">
        <v>143</v>
      </c>
      <c r="D133" s="80" t="s">
        <v>177</v>
      </c>
      <c r="E133" s="80" t="s">
        <v>178</v>
      </c>
      <c r="F133" s="80" t="s">
        <v>104</v>
      </c>
      <c r="G133" s="75">
        <v>50</v>
      </c>
      <c r="H133" s="9">
        <v>0</v>
      </c>
      <c r="I133" s="9">
        <v>75</v>
      </c>
      <c r="J133" s="85">
        <v>0</v>
      </c>
      <c r="K133" s="9">
        <f>Tabel138[[#This Row],[Verwacht verbruik o.b.v. 4 jaar]]*Tabel138[[#This Row],[Prijs per eenheid 
(in te vullen door Inschrijver)]]</f>
        <v>0</v>
      </c>
    </row>
    <row r="134" spans="1:11" ht="35.1" customHeight="1" x14ac:dyDescent="0.25">
      <c r="A134" s="77">
        <v>122</v>
      </c>
      <c r="B134" s="80" t="s">
        <v>84</v>
      </c>
      <c r="C134" s="80" t="s">
        <v>143</v>
      </c>
      <c r="D134" s="80" t="s">
        <v>181</v>
      </c>
      <c r="E134" s="80" t="s">
        <v>178</v>
      </c>
      <c r="F134" s="80" t="s">
        <v>104</v>
      </c>
      <c r="G134" s="75">
        <v>20</v>
      </c>
      <c r="H134" s="9" t="s">
        <v>103</v>
      </c>
      <c r="I134" s="9" t="s">
        <v>103</v>
      </c>
      <c r="J134" s="85">
        <v>0</v>
      </c>
      <c r="K134" s="9">
        <f>Tabel138[[#This Row],[Verwacht verbruik o.b.v. 4 jaar]]*Tabel138[[#This Row],[Prijs per eenheid 
(in te vullen door Inschrijver)]]</f>
        <v>0</v>
      </c>
    </row>
    <row r="135" spans="1:11" ht="35.1" customHeight="1" thickBot="1" x14ac:dyDescent="0.3">
      <c r="A135" s="77">
        <v>123</v>
      </c>
      <c r="B135" s="83" t="s">
        <v>85</v>
      </c>
      <c r="C135" s="80" t="s">
        <v>143</v>
      </c>
      <c r="D135" s="80" t="s">
        <v>182</v>
      </c>
      <c r="E135" s="80" t="s">
        <v>178</v>
      </c>
      <c r="F135" s="83" t="s">
        <v>104</v>
      </c>
      <c r="G135" s="75">
        <v>20</v>
      </c>
      <c r="H135" s="10" t="s">
        <v>103</v>
      </c>
      <c r="I135" s="10" t="s">
        <v>103</v>
      </c>
      <c r="J135" s="85">
        <v>0</v>
      </c>
      <c r="K135" s="9">
        <f>Tabel138[[#This Row],[Verwacht verbruik o.b.v. 4 jaar]]*Tabel138[[#This Row],[Prijs per eenheid 
(in te vullen door Inschrijver)]]</f>
        <v>0</v>
      </c>
    </row>
    <row r="136" spans="1:11" ht="14.1" customHeight="1" thickBot="1" x14ac:dyDescent="0.3">
      <c r="A136" s="90" t="s">
        <v>105</v>
      </c>
      <c r="B136" s="91"/>
      <c r="C136" s="11"/>
      <c r="D136" s="11"/>
      <c r="E136" s="11"/>
      <c r="F136" s="11"/>
      <c r="G136" s="11"/>
      <c r="H136" s="11"/>
      <c r="I136" s="11"/>
      <c r="J136" s="11"/>
      <c r="K136" s="12">
        <f>SUBTOTAL(109,Tabel138[Subtotaal])</f>
        <v>0</v>
      </c>
    </row>
    <row r="138" spans="1:11" ht="30" customHeight="1" x14ac:dyDescent="0.25">
      <c r="B138" s="13" t="s">
        <v>106</v>
      </c>
      <c r="C138" s="14" t="s">
        <v>97</v>
      </c>
      <c r="D138" s="15" t="s">
        <v>107</v>
      </c>
      <c r="E138" s="16" t="s">
        <v>108</v>
      </c>
      <c r="F138" s="17" t="s">
        <v>101</v>
      </c>
    </row>
    <row r="139" spans="1:11" s="18" customFormat="1" ht="15" customHeight="1" x14ac:dyDescent="0.25">
      <c r="B139" s="19" t="s">
        <v>109</v>
      </c>
      <c r="C139" s="20" t="s">
        <v>102</v>
      </c>
      <c r="D139" s="21">
        <v>50</v>
      </c>
      <c r="E139" s="22">
        <v>0</v>
      </c>
      <c r="F139" s="23">
        <f>D139*E139</f>
        <v>0</v>
      </c>
    </row>
    <row r="140" spans="1:11" s="18" customFormat="1" ht="15" customHeight="1" x14ac:dyDescent="0.25">
      <c r="B140" s="19" t="s">
        <v>110</v>
      </c>
      <c r="C140" s="20" t="s">
        <v>102</v>
      </c>
      <c r="D140" s="21">
        <v>50</v>
      </c>
      <c r="E140" s="22">
        <v>0</v>
      </c>
      <c r="F140" s="23">
        <f>D140*E140</f>
        <v>0</v>
      </c>
    </row>
    <row r="141" spans="1:11" s="18" customFormat="1" ht="15" customHeight="1" x14ac:dyDescent="0.25">
      <c r="B141" s="19" t="s">
        <v>111</v>
      </c>
      <c r="C141" s="20" t="s">
        <v>112</v>
      </c>
      <c r="D141" s="21">
        <v>40</v>
      </c>
      <c r="E141" s="22">
        <v>0</v>
      </c>
      <c r="F141" s="23">
        <f>D141*E141</f>
        <v>0</v>
      </c>
    </row>
    <row r="142" spans="1:11" s="18" customFormat="1" ht="15" customHeight="1" x14ac:dyDescent="0.2">
      <c r="B142" s="24" t="s">
        <v>113</v>
      </c>
      <c r="C142" s="25"/>
      <c r="D142" s="25"/>
      <c r="E142" s="26"/>
      <c r="F142" s="27">
        <f>SUM(F139:F141)</f>
        <v>0</v>
      </c>
    </row>
    <row r="143" spans="1:11" s="18" customFormat="1" ht="15" customHeight="1" x14ac:dyDescent="0.2">
      <c r="B143" s="28"/>
      <c r="C143" s="28"/>
      <c r="D143" s="28"/>
      <c r="E143" s="28"/>
      <c r="F143" s="29"/>
    </row>
    <row r="144" spans="1:11" s="18" customFormat="1" ht="30" customHeight="1" x14ac:dyDescent="0.25">
      <c r="B144" s="30" t="s">
        <v>114</v>
      </c>
      <c r="C144" s="31" t="s">
        <v>97</v>
      </c>
      <c r="D144" s="15" t="s">
        <v>107</v>
      </c>
      <c r="E144" s="31" t="s">
        <v>108</v>
      </c>
      <c r="F144" s="32" t="s">
        <v>101</v>
      </c>
    </row>
    <row r="145" spans="1:6" s="18" customFormat="1" ht="15" customHeight="1" x14ac:dyDescent="0.25">
      <c r="B145" s="33" t="s">
        <v>115</v>
      </c>
      <c r="C145" s="34" t="s">
        <v>102</v>
      </c>
      <c r="D145" s="35">
        <v>50</v>
      </c>
      <c r="E145" s="36">
        <v>0</v>
      </c>
      <c r="F145" s="37">
        <f>D145*E145</f>
        <v>0</v>
      </c>
    </row>
    <row r="146" spans="1:6" s="18" customFormat="1" ht="15" customHeight="1" x14ac:dyDescent="0.25">
      <c r="B146" s="38" t="s">
        <v>130</v>
      </c>
      <c r="C146" s="34" t="s">
        <v>102</v>
      </c>
      <c r="D146" s="35">
        <v>50</v>
      </c>
      <c r="E146" s="36">
        <v>0</v>
      </c>
      <c r="F146" s="37">
        <f t="shared" ref="F146:F147" si="0">D146*E146</f>
        <v>0</v>
      </c>
    </row>
    <row r="147" spans="1:6" s="18" customFormat="1" ht="15" customHeight="1" x14ac:dyDescent="0.25">
      <c r="B147" s="33" t="s">
        <v>116</v>
      </c>
      <c r="C147" s="34" t="s">
        <v>102</v>
      </c>
      <c r="D147" s="35">
        <v>10</v>
      </c>
      <c r="E147" s="36">
        <v>0</v>
      </c>
      <c r="F147" s="37">
        <f t="shared" si="0"/>
        <v>0</v>
      </c>
    </row>
    <row r="148" spans="1:6" s="18" customFormat="1" ht="15" customHeight="1" x14ac:dyDescent="0.25">
      <c r="B148" s="33" t="s">
        <v>117</v>
      </c>
      <c r="C148" s="34" t="s">
        <v>112</v>
      </c>
      <c r="D148" s="35">
        <v>40</v>
      </c>
      <c r="E148" s="36">
        <v>0</v>
      </c>
      <c r="F148" s="37">
        <f>D148*E148</f>
        <v>0</v>
      </c>
    </row>
    <row r="149" spans="1:6" s="18" customFormat="1" ht="15" customHeight="1" x14ac:dyDescent="0.25">
      <c r="B149" s="24" t="s">
        <v>118</v>
      </c>
      <c r="C149" s="39"/>
      <c r="D149" s="39"/>
      <c r="E149" s="39"/>
      <c r="F149" s="40">
        <f>SUM(F145:F148)</f>
        <v>0</v>
      </c>
    </row>
    <row r="150" spans="1:6" s="18" customFormat="1" ht="15" customHeight="1" x14ac:dyDescent="0.25">
      <c r="B150" s="41"/>
      <c r="C150" s="42"/>
      <c r="D150" s="43"/>
      <c r="E150" s="41"/>
      <c r="F150" s="44"/>
    </row>
    <row r="151" spans="1:6" ht="22.5" x14ac:dyDescent="0.25">
      <c r="A151" s="1"/>
      <c r="B151" s="45" t="s">
        <v>192</v>
      </c>
      <c r="C151" s="14" t="s">
        <v>97</v>
      </c>
      <c r="D151" s="46" t="s">
        <v>119</v>
      </c>
      <c r="E151" s="16" t="s">
        <v>108</v>
      </c>
      <c r="F151" s="47" t="s">
        <v>101</v>
      </c>
    </row>
    <row r="152" spans="1:6" ht="30" customHeight="1" x14ac:dyDescent="0.25">
      <c r="A152" s="1"/>
      <c r="B152" s="48" t="s">
        <v>120</v>
      </c>
      <c r="C152" s="49" t="s">
        <v>121</v>
      </c>
      <c r="D152" s="50">
        <v>16</v>
      </c>
      <c r="E152" s="51">
        <v>0</v>
      </c>
      <c r="F152" s="52">
        <f>D152*E152</f>
        <v>0</v>
      </c>
    </row>
    <row r="153" spans="1:6" ht="30" customHeight="1" x14ac:dyDescent="0.25">
      <c r="A153" s="1"/>
      <c r="B153" s="53" t="s">
        <v>122</v>
      </c>
      <c r="C153" s="54" t="s">
        <v>102</v>
      </c>
      <c r="D153" s="50">
        <v>832</v>
      </c>
      <c r="E153" s="51">
        <v>0</v>
      </c>
      <c r="F153" s="52">
        <f>D153*E153</f>
        <v>0</v>
      </c>
    </row>
    <row r="154" spans="1:6" ht="15" customHeight="1" x14ac:dyDescent="0.25">
      <c r="A154" s="1"/>
      <c r="B154" s="55" t="s">
        <v>123</v>
      </c>
      <c r="C154" s="56"/>
      <c r="D154" s="56"/>
      <c r="E154" s="56"/>
      <c r="F154" s="57">
        <f>SUM(F152:F153)</f>
        <v>0</v>
      </c>
    </row>
    <row r="155" spans="1:6" ht="15" customHeight="1" x14ac:dyDescent="0.25"/>
    <row r="156" spans="1:6" ht="50.45" customHeight="1" x14ac:dyDescent="0.25">
      <c r="B156" s="58" t="s">
        <v>129</v>
      </c>
      <c r="C156" s="59" t="s">
        <v>97</v>
      </c>
      <c r="D156" s="60" t="s">
        <v>124</v>
      </c>
      <c r="E156" s="61" t="s">
        <v>125</v>
      </c>
      <c r="F156" s="61" t="s">
        <v>101</v>
      </c>
    </row>
    <row r="157" spans="1:6" ht="15" customHeight="1" x14ac:dyDescent="0.25">
      <c r="B157" s="65" t="s">
        <v>131</v>
      </c>
      <c r="C157" s="62" t="s">
        <v>102</v>
      </c>
      <c r="D157" s="63">
        <v>70000</v>
      </c>
      <c r="E157" s="86">
        <v>0</v>
      </c>
      <c r="F157" s="64">
        <f t="shared" ref="F157:F164" si="1">D157*E157</f>
        <v>0</v>
      </c>
    </row>
    <row r="158" spans="1:6" ht="15" customHeight="1" x14ac:dyDescent="0.25">
      <c r="B158" s="65" t="s">
        <v>132</v>
      </c>
      <c r="C158" s="62" t="s">
        <v>102</v>
      </c>
      <c r="D158" s="63">
        <v>8000</v>
      </c>
      <c r="E158" s="86">
        <v>0</v>
      </c>
      <c r="F158" s="64">
        <f t="shared" si="1"/>
        <v>0</v>
      </c>
    </row>
    <row r="159" spans="1:6" ht="15" customHeight="1" x14ac:dyDescent="0.25">
      <c r="B159" s="65" t="s">
        <v>133</v>
      </c>
      <c r="C159" s="62" t="s">
        <v>102</v>
      </c>
      <c r="D159" s="63">
        <v>18000</v>
      </c>
      <c r="E159" s="86">
        <v>0</v>
      </c>
      <c r="F159" s="64">
        <f t="shared" si="1"/>
        <v>0</v>
      </c>
    </row>
    <row r="160" spans="1:6" ht="15" customHeight="1" x14ac:dyDescent="0.25">
      <c r="B160" s="65" t="s">
        <v>190</v>
      </c>
      <c r="C160" s="62" t="s">
        <v>102</v>
      </c>
      <c r="D160" s="63">
        <v>3600</v>
      </c>
      <c r="E160" s="86">
        <v>0</v>
      </c>
      <c r="F160" s="64">
        <f t="shared" si="1"/>
        <v>0</v>
      </c>
    </row>
    <row r="161" spans="2:6" ht="15" customHeight="1" x14ac:dyDescent="0.25">
      <c r="B161" s="65" t="s">
        <v>186</v>
      </c>
      <c r="C161" s="62" t="s">
        <v>102</v>
      </c>
      <c r="D161" s="63">
        <v>400</v>
      </c>
      <c r="E161" s="86">
        <v>0</v>
      </c>
      <c r="F161" s="64">
        <f t="shared" si="1"/>
        <v>0</v>
      </c>
    </row>
    <row r="162" spans="2:6" ht="15" customHeight="1" x14ac:dyDescent="0.25">
      <c r="B162" s="65" t="s">
        <v>187</v>
      </c>
      <c r="C162" s="62" t="s">
        <v>102</v>
      </c>
      <c r="D162" s="63">
        <v>2470</v>
      </c>
      <c r="E162" s="86">
        <v>0</v>
      </c>
      <c r="F162" s="64">
        <f t="shared" si="1"/>
        <v>0</v>
      </c>
    </row>
    <row r="163" spans="2:6" ht="15" customHeight="1" x14ac:dyDescent="0.25">
      <c r="B163" s="65" t="s">
        <v>191</v>
      </c>
      <c r="C163" s="62" t="s">
        <v>102</v>
      </c>
      <c r="D163" s="63">
        <v>130</v>
      </c>
      <c r="E163" s="86">
        <v>0</v>
      </c>
      <c r="F163" s="64">
        <f t="shared" si="1"/>
        <v>0</v>
      </c>
    </row>
    <row r="164" spans="2:6" ht="15" customHeight="1" x14ac:dyDescent="0.25">
      <c r="B164" s="65" t="s">
        <v>134</v>
      </c>
      <c r="C164" s="62" t="s">
        <v>102</v>
      </c>
      <c r="D164" s="63">
        <v>5</v>
      </c>
      <c r="E164" s="86">
        <v>0</v>
      </c>
      <c r="F164" s="64">
        <f t="shared" si="1"/>
        <v>0</v>
      </c>
    </row>
    <row r="165" spans="2:6" ht="15" customHeight="1" x14ac:dyDescent="0.2">
      <c r="B165" s="24" t="s">
        <v>126</v>
      </c>
      <c r="C165" s="66"/>
      <c r="D165" s="66"/>
      <c r="E165" s="66"/>
      <c r="F165" s="67">
        <f>SUM(F157:F164)</f>
        <v>0</v>
      </c>
    </row>
    <row r="167" spans="2:6" ht="21" x14ac:dyDescent="0.35">
      <c r="B167" s="92" t="s">
        <v>127</v>
      </c>
      <c r="C167" s="92"/>
      <c r="D167" s="92"/>
      <c r="E167" s="68" t="s">
        <v>101</v>
      </c>
    </row>
    <row r="168" spans="2:6" ht="21" x14ac:dyDescent="0.35">
      <c r="B168" s="93" t="s">
        <v>128</v>
      </c>
      <c r="C168" s="93"/>
      <c r="D168" s="93"/>
      <c r="E168" s="69">
        <f>K136</f>
        <v>0</v>
      </c>
    </row>
    <row r="169" spans="2:6" ht="21" x14ac:dyDescent="0.35">
      <c r="B169" s="93" t="s">
        <v>106</v>
      </c>
      <c r="C169" s="93"/>
      <c r="D169" s="93"/>
      <c r="E169" s="69">
        <f>F142</f>
        <v>0</v>
      </c>
    </row>
    <row r="170" spans="2:6" ht="21" x14ac:dyDescent="0.35">
      <c r="B170" s="93" t="s">
        <v>114</v>
      </c>
      <c r="C170" s="93"/>
      <c r="D170" s="93"/>
      <c r="E170" s="69">
        <f>F149</f>
        <v>0</v>
      </c>
    </row>
    <row r="171" spans="2:6" ht="21" x14ac:dyDescent="0.35">
      <c r="B171" s="93" t="s">
        <v>192</v>
      </c>
      <c r="C171" s="93"/>
      <c r="D171" s="93"/>
      <c r="E171" s="69">
        <f>F154</f>
        <v>0</v>
      </c>
    </row>
    <row r="172" spans="2:6" ht="21" x14ac:dyDescent="0.35">
      <c r="B172" s="94" t="s">
        <v>129</v>
      </c>
      <c r="C172" s="95"/>
      <c r="D172" s="96"/>
      <c r="E172" s="69">
        <f>F165</f>
        <v>0</v>
      </c>
    </row>
    <row r="173" spans="2:6" ht="21" x14ac:dyDescent="0.35">
      <c r="B173" s="89" t="s">
        <v>193</v>
      </c>
      <c r="C173" s="89"/>
      <c r="D173" s="89"/>
      <c r="E173" s="84">
        <f>SUM(E168:E172)</f>
        <v>0</v>
      </c>
    </row>
  </sheetData>
  <sheetProtection algorithmName="SHA-512" hashValue="dmORFIGgMmDjlBridQ6tq2jm2HyiCUE1sV96w/6UfwloE2cgL1oj3tXstQUhXx+Cio+HFiXfReYjjHL6eDCD8Q==" saltValue="jG3aBx079r8zBMd238SSvA==" spinCount="100000" sheet="1" objects="1" scenarios="1"/>
  <mergeCells count="17">
    <mergeCell ref="A2:O2"/>
    <mergeCell ref="A3:O3"/>
    <mergeCell ref="A4:O4"/>
    <mergeCell ref="A5:O5"/>
    <mergeCell ref="A6:O6"/>
    <mergeCell ref="A7:O7"/>
    <mergeCell ref="A8:O8"/>
    <mergeCell ref="A9:O9"/>
    <mergeCell ref="A10:O10"/>
    <mergeCell ref="B173:D173"/>
    <mergeCell ref="A136:B136"/>
    <mergeCell ref="B167:D167"/>
    <mergeCell ref="B168:D168"/>
    <mergeCell ref="B169:D169"/>
    <mergeCell ref="B170:D170"/>
    <mergeCell ref="B171:D171"/>
    <mergeCell ref="B172:D172"/>
  </mergeCells>
  <phoneticPr fontId="17" type="noConversion"/>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92EC4-06DF-430D-9820-83A7963A5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644660-017B-46A1-8E63-E60CB4933FB7}">
  <ds:schemaRefs>
    <ds:schemaRef ds:uri="http://purl.org/dc/dcmitype/"/>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d94f1fb-669c-4971-9e9b-6fb2a7936279"/>
    <ds:schemaRef ds:uri="http://purl.org/dc/term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102D886E-32AC-4259-80FB-D7A61D3917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Versteeg</dc:creator>
  <cp:keywords/>
  <dc:description/>
  <cp:lastModifiedBy>Jose Fafianie</cp:lastModifiedBy>
  <cp:revision/>
  <dcterms:created xsi:type="dcterms:W3CDTF">2022-12-10T10:40:23Z</dcterms:created>
  <dcterms:modified xsi:type="dcterms:W3CDTF">2025-04-10T10:31:56Z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