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Carmel College Oss - Het Hooghuis/Schoonmaak 2026/3. Leidraad/"/>
    </mc:Choice>
  </mc:AlternateContent>
  <xr:revisionPtr revIDLastSave="382" documentId="13_ncr:1_{8357FDCF-8A4D-4C9C-8F00-6555D001A190}" xr6:coauthVersionLast="47" xr6:coauthVersionMax="47" xr10:uidLastSave="{F387F771-6174-4440-A51E-B8300C4E986C}"/>
  <bookViews>
    <workbookView xWindow="-120" yWindow="-120" windowWidth="29040" windowHeight="15720" xr2:uid="{00000000-000D-0000-FFFF-FFFF00000000}"/>
  </bookViews>
  <sheets>
    <sheet name="KPI scoringsmodel" sheetId="4" r:id="rId1"/>
  </sheets>
  <definedNames>
    <definedName name="_xlnm.Print_Area" localSheetId="0">'KPI scoringsmodel'!$A$1:$S$49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4" l="1"/>
  <c r="H37" i="4"/>
  <c r="H28" i="4"/>
  <c r="H10" i="4"/>
  <c r="B22" i="4"/>
  <c r="B20" i="4"/>
  <c r="B12" i="4"/>
  <c r="B8" i="4"/>
  <c r="B6" i="4"/>
  <c r="B16" i="4" l="1"/>
  <c r="B24" i="4" s="1"/>
  <c r="B26" i="4" s="1"/>
  <c r="B30" i="4" s="1"/>
  <c r="B32" i="4" s="1"/>
  <c r="B34" i="4" s="1"/>
  <c r="B39" i="4" s="1"/>
  <c r="B41" i="4" s="1"/>
  <c r="Q25" i="4" l="1"/>
  <c r="O25" i="4"/>
  <c r="M25" i="4"/>
  <c r="K25" i="4"/>
  <c r="Q24" i="4"/>
  <c r="O24" i="4"/>
  <c r="M24" i="4"/>
  <c r="K24" i="4"/>
  <c r="Q23" i="4"/>
  <c r="O23" i="4"/>
  <c r="M23" i="4"/>
  <c r="K23" i="4"/>
  <c r="Q22" i="4"/>
  <c r="O22" i="4"/>
  <c r="M22" i="4"/>
  <c r="K22" i="4"/>
  <c r="Q27" i="4"/>
  <c r="O27" i="4"/>
  <c r="M27" i="4"/>
  <c r="K27" i="4"/>
  <c r="Q26" i="4"/>
  <c r="O26" i="4"/>
  <c r="M26" i="4"/>
  <c r="K26" i="4"/>
  <c r="Q5" i="4"/>
  <c r="O5" i="4"/>
  <c r="M5" i="4"/>
  <c r="K5" i="4"/>
  <c r="Q4" i="4"/>
  <c r="O4" i="4"/>
  <c r="M4" i="4"/>
  <c r="K4" i="4"/>
  <c r="Q33" i="4" l="1"/>
  <c r="O33" i="4"/>
  <c r="M33" i="4"/>
  <c r="K33" i="4"/>
  <c r="Q32" i="4"/>
  <c r="O32" i="4"/>
  <c r="M32" i="4"/>
  <c r="K32" i="4"/>
  <c r="K19" i="4" l="1"/>
  <c r="M19" i="4"/>
  <c r="O19" i="4"/>
  <c r="Q19" i="4"/>
  <c r="K18" i="4"/>
  <c r="M18" i="4"/>
  <c r="O18" i="4"/>
  <c r="Q18" i="4"/>
  <c r="K17" i="4"/>
  <c r="M17" i="4"/>
  <c r="O17" i="4"/>
  <c r="Q17" i="4"/>
  <c r="K16" i="4"/>
  <c r="M16" i="4"/>
  <c r="O16" i="4"/>
  <c r="Q16" i="4"/>
  <c r="Q21" i="4"/>
  <c r="O21" i="4"/>
  <c r="M21" i="4"/>
  <c r="K21" i="4"/>
  <c r="Q20" i="4"/>
  <c r="O20" i="4"/>
  <c r="M20" i="4"/>
  <c r="K20" i="4"/>
  <c r="H46" i="4"/>
  <c r="Q42" i="4"/>
  <c r="O42" i="4"/>
  <c r="M42" i="4"/>
  <c r="K42" i="4"/>
  <c r="Q41" i="4"/>
  <c r="O41" i="4"/>
  <c r="M41" i="4"/>
  <c r="K41" i="4"/>
  <c r="K39" i="4" l="1"/>
  <c r="M39" i="4"/>
  <c r="O39" i="4"/>
  <c r="K34" i="4"/>
  <c r="M34" i="4"/>
  <c r="O34" i="4"/>
  <c r="K35" i="4"/>
  <c r="M35" i="4"/>
  <c r="O35" i="4"/>
  <c r="K36" i="4"/>
  <c r="M36" i="4"/>
  <c r="O36" i="4"/>
  <c r="K30" i="4"/>
  <c r="M30" i="4"/>
  <c r="O30" i="4"/>
  <c r="K31" i="4"/>
  <c r="M31" i="4"/>
  <c r="O31" i="4"/>
  <c r="K12" i="4"/>
  <c r="M12" i="4"/>
  <c r="O12" i="4"/>
  <c r="K13" i="4"/>
  <c r="M13" i="4"/>
  <c r="O13" i="4"/>
  <c r="K14" i="4"/>
  <c r="M14" i="4"/>
  <c r="O14" i="4"/>
  <c r="K15" i="4"/>
  <c r="M15" i="4"/>
  <c r="O15" i="4"/>
  <c r="K6" i="4"/>
  <c r="M6" i="4"/>
  <c r="O6" i="4"/>
  <c r="K7" i="4"/>
  <c r="M7" i="4"/>
  <c r="O7" i="4"/>
  <c r="K8" i="4"/>
  <c r="M8" i="4"/>
  <c r="O8" i="4"/>
  <c r="K9" i="4"/>
  <c r="M9" i="4"/>
  <c r="O9" i="4"/>
  <c r="Q40" i="4"/>
  <c r="Q39" i="4"/>
  <c r="Q36" i="4"/>
  <c r="Q35" i="4"/>
  <c r="Q34" i="4"/>
  <c r="Q31" i="4"/>
  <c r="Q30" i="4"/>
  <c r="Q15" i="4"/>
  <c r="Q14" i="4"/>
  <c r="Q13" i="4"/>
  <c r="Q12" i="4"/>
  <c r="Q9" i="4"/>
  <c r="Q8" i="4"/>
  <c r="Q7" i="4"/>
  <c r="Q6" i="4"/>
  <c r="O40" i="4"/>
  <c r="M40" i="4"/>
  <c r="K40" i="4"/>
  <c r="P43" i="4" l="1"/>
  <c r="J43" i="4"/>
  <c r="L43" i="4"/>
  <c r="N43" i="4"/>
  <c r="J28" i="4"/>
  <c r="J37" i="4"/>
  <c r="N37" i="4"/>
  <c r="L37" i="4"/>
  <c r="P37" i="4"/>
  <c r="P28" i="4"/>
  <c r="N28" i="4"/>
  <c r="L28" i="4"/>
  <c r="J10" i="4" l="1"/>
  <c r="J46" i="4" s="1"/>
  <c r="J48" i="4" s="1"/>
  <c r="P10" i="4"/>
  <c r="P46" i="4" s="1"/>
  <c r="P48" i="4" s="1"/>
  <c r="N10" i="4"/>
  <c r="N46" i="4" s="1"/>
  <c r="N48" i="4" s="1"/>
  <c r="L10" i="4"/>
  <c r="L46" i="4" s="1"/>
  <c r="L48" i="4" s="1"/>
</calcChain>
</file>

<file path=xl/sharedStrings.xml><?xml version="1.0" encoding="utf-8"?>
<sst xmlns="http://schemas.openxmlformats.org/spreadsheetml/2006/main" count="174" uniqueCount="101">
  <si>
    <t>Jaar</t>
  </si>
  <si>
    <t>KPI nr.</t>
  </si>
  <si>
    <t xml:space="preserve">Onderwerp: Personeel </t>
  </si>
  <si>
    <t>Wie dient KPI aan te tonen?</t>
  </si>
  <si>
    <t>Bewijs aanleveren?</t>
  </si>
  <si>
    <t>Norm</t>
  </si>
  <si>
    <t>Per kwartaal</t>
  </si>
  <si>
    <t>Scorings-mogelijkheden</t>
  </si>
  <si>
    <t>Score Q1</t>
  </si>
  <si>
    <t>Score</t>
  </si>
  <si>
    <t>Score Q2</t>
  </si>
  <si>
    <t>Score Q3</t>
  </si>
  <si>
    <t>Score Q4</t>
  </si>
  <si>
    <t>Opmerking Klant</t>
  </si>
  <si>
    <t>Opmerking SMB</t>
  </si>
  <si>
    <t>SMB (in de management-rapportage)</t>
  </si>
  <si>
    <t>Ja</t>
  </si>
  <si>
    <t>Verklaring Omtrent Gedrag (VOG)</t>
  </si>
  <si>
    <t>Ja, eenmalig overleggen  of bevestiging vanuit HR SMB</t>
  </si>
  <si>
    <t>Voor iedere medewerker is vóór tewerkstelling, een VOG verstrekt.</t>
  </si>
  <si>
    <t>Voor iedere medewerker verstrekt.</t>
  </si>
  <si>
    <t>Niet voor iedere medewerker verstrekt.</t>
  </si>
  <si>
    <t>Werkkleding</t>
  </si>
  <si>
    <t>Klant</t>
  </si>
  <si>
    <t>Nee</t>
  </si>
  <si>
    <t>Iedere medewerker draagt herkenbare, nette en deugdelijke werkkleding tijdens de uitvoering van de werkzaamheden.</t>
  </si>
  <si>
    <t>Alle medewerkers dragen werkkleding.</t>
  </si>
  <si>
    <t>Niet alle medewerkers dragen werkkleding.</t>
  </si>
  <si>
    <t>Totaal personeel</t>
  </si>
  <si>
    <t>Onderwerp: Uitvoering</t>
  </si>
  <si>
    <t>Kwaliteitscontroles DKS</t>
  </si>
  <si>
    <t>Ja, resultaten overhandigen aan opdrachtgever, inclusief totalisatie van de uitgevoerde DKS metingen</t>
  </si>
  <si>
    <t>Minimaal éénmaal per maand wordt voor alle (taken) in de locaties een DKS meting door opdrachtnemer uitgevoerd, rapportages worden opgestuurd naar opdrachtgever.</t>
  </si>
  <si>
    <t>Alle DKS metingen uitgevoerd (100%).</t>
  </si>
  <si>
    <t>Tussen 50% en 99,9 % van de DKS metingen uitgevoerd.</t>
  </si>
  <si>
    <t>Tussen 25% en 49,9% van de DKS metingen uitgevoerd.</t>
  </si>
  <si>
    <t>Minder dan 25% van de DKS metingen uitgevoerd.</t>
  </si>
  <si>
    <t>Kwaliteitsmeting (VSR methodiek)</t>
  </si>
  <si>
    <t>Onafhankelijk inkoopadvies-bureau</t>
  </si>
  <si>
    <t>Ja, rapportage aanleveren</t>
  </si>
  <si>
    <t>Eenmaal per kwartaal wordt voor de locatie(s) de kwaliteit volgens de VSR-KMS methodiek door een onafhankelijk inkoopadviesbureau vastgesteld.</t>
  </si>
  <si>
    <t>De uitkomst van de kwaliteitsmeting(en) bevat geen onvoldoende(s)/afkeur(en).</t>
  </si>
  <si>
    <t>Werkroosters dagelijks</t>
  </si>
  <si>
    <t>Onafhankelijk inkoopadvies-bureau (tijdens kwaliteitsmeting)</t>
  </si>
  <si>
    <t>Alle schoonmaakmedewerkers (op de werkkar) en alle contactpersonen van opdrachtgever beschikken over een actueel werkprogramma, overeenkomstig het prijzenblad, en handelen naar het werkprogramma.</t>
  </si>
  <si>
    <t>Werkplanning periodiek</t>
  </si>
  <si>
    <t>Alle periodieke werkzaamheden (vloer, glas, inventaris en dieptereiniging sanitair) zijn ingepland en vastgelegd in een jaarplanning en SMB voert de werkzaamheden uit conform deze planning. Alle contactpersonen van opdrachtgever beschikken over de jaarplanning. De planning wordt bij (tactisch/strategisch) overleg afgestemd met opdrachtgever.</t>
  </si>
  <si>
    <t>Planning is vastgelegd en de werkzaamheden worden/zijn uitgevoerd conform deze planning. De planning is in bezit van de CP per locatie en wordt afgestemd met opdrachtgever.</t>
  </si>
  <si>
    <t>Planning is niet vastgelegd, werkzaamheden worden/zijn niet uitgevoerd conform deze planning, planning is niet in bezit van de CP per locatie en/of de planning is niet afgestemd met opdrachtgever.</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</si>
  <si>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</si>
  <si>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</si>
  <si>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</si>
  <si>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</si>
  <si>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Oplevering specialistisch periodiek onderhoud</t>
  </si>
  <si>
    <t>SMB (in de management-rapportage) en Klant</t>
  </si>
  <si>
    <t>Oplevering samen met opdrachtgever</t>
  </si>
  <si>
    <t>Na uitvoering van specialistisch periodiek onderhoud (vloer, glas, inventaris en dieptereiniging sanitair) voert SMB een controle uit om vervolgens aan de aangewezen vertegenwoordiger van opdrachtgever op te leveren.</t>
  </si>
  <si>
    <t>Alle werkzaamheden zijn volgens afspraak opgeleverd.</t>
  </si>
  <si>
    <t>Werkzaamheden zijn niet volgens afspraak opgeleverd.</t>
  </si>
  <si>
    <t>Totaal uitvoering</t>
  </si>
  <si>
    <t>Onderwerp: Communicatie en evaluatie</t>
  </si>
  <si>
    <t>Evaluaties en verslaglegging</t>
  </si>
  <si>
    <r>
      <t xml:space="preserve">Overleg vindt plaats zoals beschreven in eis </t>
    </r>
    <r>
      <rPr>
        <sz val="9"/>
        <color rgb="FFFF0000"/>
        <rFont val="Aptos"/>
        <family val="2"/>
      </rPr>
      <t>87</t>
    </r>
    <r>
      <rPr>
        <sz val="9"/>
        <rFont val="Aptos"/>
        <family val="2"/>
      </rPr>
      <t>.
SMB initieërt, plant en notuleert deze overleggen. De actiepunten worden daarnaast uitgevoerd door SMB.</t>
    </r>
  </si>
  <si>
    <t>Alle evaluaties zijn uitgevoerd en genotuleerd. Daarnaast zijn de actiepunten uitgevoerd door SMB.</t>
  </si>
  <si>
    <t>Maximaal 2 overleggen gemist of niet genotuleerd of actiepunten niet uitgevoerd.</t>
  </si>
  <si>
    <t>Managementrapportage</t>
  </si>
  <si>
    <r>
      <t>De managementrapportage zoals beschreven in</t>
    </r>
    <r>
      <rPr>
        <sz val="9"/>
        <color rgb="FFFF0000"/>
        <rFont val="Aptos"/>
        <family val="2"/>
      </rPr>
      <t xml:space="preserve"> 93 </t>
    </r>
    <r>
      <rPr>
        <sz val="9"/>
        <rFont val="Aptos"/>
        <family val="2"/>
      </rPr>
      <t>wordt tijdig en volledig aangeleverd.</t>
    </r>
  </si>
  <si>
    <t>De rapportage is tijdig verstuurd. Alle onderwerpen zijn opgenomen en/of onderbouwd.</t>
  </si>
  <si>
    <t>De rapportage is niet tijdig verstuurd of niet alle onderwerpen zijn opgenomen/onderbouwd.</t>
  </si>
  <si>
    <t>Klachten en afhandeling</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</si>
  <si>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</si>
  <si>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Geen klachten.</t>
  </si>
  <si>
    <t>Totaal communicatie en evaluatie</t>
  </si>
  <si>
    <t>Onderwerp: Financieel</t>
  </si>
  <si>
    <t>Correcte facturering</t>
  </si>
  <si>
    <t>Klant of Inkada</t>
  </si>
  <si>
    <t>De facturen zijn tijdig ingediend en correct gefactureerd. Eventuele regiewerkzaamheden worden gefactureerd middels werkbonnen met handtekening van opdrachtgever.</t>
  </si>
  <si>
    <t>Alle facturen zijn tijdig en correct.</t>
  </si>
  <si>
    <t>Eén of meerdere facturen niet tijdig of correct.</t>
  </si>
  <si>
    <t>Inzet uren</t>
  </si>
  <si>
    <t>De inzet van de uren is conform inschrijving van SMB.</t>
  </si>
  <si>
    <t>Alle uren zijn gewerkt en conform contract ingezet.</t>
  </si>
  <si>
    <t>Eén of meerdere gebouwen worden de uren niet conform contract ingezet.</t>
  </si>
  <si>
    <t>Totaal financieel</t>
  </si>
  <si>
    <t>Maximale score</t>
  </si>
  <si>
    <t>TOTAAL SCORE</t>
  </si>
  <si>
    <t>Zie het Programma van Eisen  voor de werking van het KPI-model.</t>
  </si>
  <si>
    <t>Score per kwartaal</t>
  </si>
  <si>
    <t>Looptijd contract: 5 jaar . Optiejaren: 5x 1 jaar
Het Hooghuis / SMB: &lt;&gt;</t>
  </si>
  <si>
    <t>Bijlage 7. KPI-scoringsmodel Het Hooghuis Oss</t>
  </si>
  <si>
    <t>Opdrachtnemer dient te allen tijde zorg te dragen voor een BHV'er (per locatie) met een rechtsgeldig EHBO diploma, inclusief jaarlijkse herhalingscursussen. Bij locaties waar minder dan drie (3) medewerkers van SMB  werkzaam zijn, dient een noodknop-/alarmsysteem geïmplementeerd te zijn. </t>
  </si>
  <si>
    <t>BHV/ Noodsysteem</t>
  </si>
  <si>
    <t>Per locatie (&gt; 3 medewerkers) is minimaal één medewerker BHV getraind. Op andere locaties is een noodknop-/alarmsysteem geïmplementeerd.</t>
  </si>
  <si>
    <t>Bij één of meerdere locaties zijn geen medewerkers BHV getraind en/of er is geen noodknop-/alarmsysteem geïmplementeerd.</t>
  </si>
  <si>
    <t>Tussen de 1 en 2 locaties hebben een onvoldoende/afkeur.</t>
  </si>
  <si>
    <t>Tussen de 3 en 4 locaties hebben een onvoldoende/afkeur.</t>
  </si>
  <si>
    <t>Meer dan 4 locaties hebben een onvoldoende/afkeur.</t>
  </si>
  <si>
    <t>Werkprogramma's zijn conform het prijzenblad, aanwezig op elke werkkar en in bezit van de CP per locatie en er wordt naar gehandeld.</t>
  </si>
  <si>
    <t>Werkprogramma's niet conform het prijzenblad, niet op werkkar, niet in bezit van CP per locatie en/of er wordt niet naar gehandeld.</t>
  </si>
  <si>
    <t>Maximaal één klacht per locatie, tijdig opgelost en teruggekoppeld.</t>
  </si>
  <si>
    <t>Méér dan één klacht per locatie én/of niet alle klachten tijdig opgelost en teruggekoppeld.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</si>
</sst>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sz val="11"/>
      <color theme="1"/>
      <name val="Calibri"/>
      <family val="2"/>
      <scheme val="minor"/>
    </font>
    <font>
      <sz val="11"/>
      <color theme="1"/>
      <name val="Aptos"/>
      <family val="2"/>
    </font>
    <font>
      <b/>
      <sz val="9"/>
      <color theme="1"/>
      <name val="Aptos"/>
      <family val="2"/>
    </font>
    <font>
      <sz val="9"/>
      <color theme="1"/>
      <name val="Aptos"/>
      <family val="2"/>
    </font>
    <font>
      <b/>
      <sz val="9"/>
      <color theme="0"/>
      <name val="Aptos"/>
      <family val="2"/>
    </font>
    <font>
      <sz val="9"/>
      <name val="Aptos"/>
      <family val="2"/>
    </font>
    <font>
      <sz val="9"/>
      <color rgb="FFFF0000"/>
      <name val="Aptos"/>
      <family val="2"/>
    </font>
    <font>
      <b/>
      <sz val="9"/>
      <name val="Aptos"/>
      <family val="2"/>
    </font>
    <font>
      <b/>
      <sz val="9"/>
      <color rgb="FF000000"/>
      <name val="Aptos"/>
      <family val="2"/>
    </font>
    <font>
      <b/>
      <sz val="14"/>
      <color theme="1"/>
      <name val="Aptos"/>
      <family val="2"/>
    </font>
    <font>
      <b/>
      <sz val="11"/>
      <color theme="0"/>
      <name val="Aptos"/>
      <family val="2"/>
    </font>
    <font>
      <b/>
      <sz val="11"/>
      <color rgb="FF000000"/>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2B4155"/>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91">
    <xf numFmtId="0" fontId="0" fillId="0" borderId="0" xfId="0"/>
    <xf numFmtId="0" fontId="3" fillId="0" borderId="0" xfId="0" applyFont="1"/>
    <xf numFmtId="0" fontId="3" fillId="2" borderId="0" xfId="0" applyFont="1" applyFill="1"/>
    <xf numFmtId="0" fontId="5" fillId="0" borderId="0" xfId="0" applyFont="1" applyAlignment="1">
      <alignment horizontal="center"/>
    </xf>
    <xf numFmtId="0" fontId="5" fillId="0" borderId="0" xfId="0" applyFont="1"/>
    <xf numFmtId="0" fontId="5" fillId="0" borderId="8" xfId="0" applyFont="1" applyBorder="1" applyAlignment="1">
      <alignment vertical="center" wrapText="1"/>
    </xf>
    <xf numFmtId="0" fontId="6" fillId="6" borderId="2" xfId="0" applyFont="1" applyFill="1" applyBorder="1" applyAlignment="1">
      <alignment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0" xfId="0" applyFont="1" applyFill="1"/>
    <xf numFmtId="0" fontId="7" fillId="5" borderId="2" xfId="0" applyFont="1" applyFill="1" applyBorder="1" applyAlignment="1">
      <alignmen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0" fontId="4" fillId="2" borderId="0" xfId="0" applyFont="1" applyFill="1"/>
    <xf numFmtId="0" fontId="4" fillId="0" borderId="0" xfId="0" applyFont="1"/>
    <xf numFmtId="0" fontId="7" fillId="2" borderId="2" xfId="0" applyFont="1" applyFill="1" applyBorder="1" applyAlignment="1">
      <alignment vertical="center" wrapText="1"/>
    </xf>
    <xf numFmtId="164" fontId="7" fillId="5"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 fontId="9" fillId="3" borderId="2" xfId="2" applyNumberFormat="1" applyFont="1" applyFill="1" applyBorder="1" applyAlignment="1">
      <alignment horizontal="center" vertical="center" wrapText="1"/>
    </xf>
    <xf numFmtId="1" fontId="4" fillId="3" borderId="2" xfId="2" applyNumberFormat="1" applyFont="1" applyFill="1" applyBorder="1" applyAlignment="1">
      <alignment horizontal="center" vertical="center" wrapText="1"/>
    </xf>
    <xf numFmtId="0" fontId="4" fillId="3" borderId="2" xfId="0" applyFont="1" applyFill="1" applyBorder="1"/>
    <xf numFmtId="0" fontId="4" fillId="3" borderId="7" xfId="0" applyFont="1" applyFill="1" applyBorder="1" applyAlignment="1">
      <alignment horizontal="center"/>
    </xf>
    <xf numFmtId="164" fontId="7" fillId="2" borderId="2"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2" borderId="3" xfId="0" applyFont="1" applyFill="1" applyBorder="1" applyAlignment="1">
      <alignment vertical="center" wrapText="1"/>
    </xf>
    <xf numFmtId="1" fontId="9" fillId="3" borderId="1" xfId="2" applyNumberFormat="1" applyFont="1" applyFill="1" applyBorder="1" applyAlignment="1">
      <alignment horizontal="center" vertical="center" wrapText="1"/>
    </xf>
    <xf numFmtId="0" fontId="5" fillId="0" borderId="0" xfId="0" applyFont="1" applyAlignment="1">
      <alignment horizontal="left"/>
    </xf>
    <xf numFmtId="164" fontId="5" fillId="0" borderId="0" xfId="0" applyNumberFormat="1" applyFont="1"/>
    <xf numFmtId="0" fontId="5" fillId="0" borderId="0" xfId="0" applyFont="1" applyAlignment="1">
      <alignment horizontal="center" vertical="center"/>
    </xf>
    <xf numFmtId="0" fontId="5" fillId="0" borderId="2" xfId="0" applyFont="1" applyBorder="1"/>
    <xf numFmtId="0" fontId="10" fillId="4" borderId="2" xfId="0" applyFont="1" applyFill="1" applyBorder="1" applyAlignment="1">
      <alignment vertical="center" wrapText="1"/>
    </xf>
    <xf numFmtId="164" fontId="4" fillId="0" borderId="2" xfId="0" applyNumberFormat="1" applyFont="1" applyBorder="1"/>
    <xf numFmtId="9" fontId="4" fillId="3" borderId="2" xfId="2" applyFont="1" applyFill="1" applyBorder="1" applyAlignment="1">
      <alignment vertical="center"/>
    </xf>
    <xf numFmtId="0" fontId="12" fillId="6" borderId="2" xfId="0" applyFont="1" applyFill="1" applyBorder="1" applyAlignment="1">
      <alignment vertical="center" wrapText="1"/>
    </xf>
    <xf numFmtId="0" fontId="12" fillId="6"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1" fontId="12" fillId="4" borderId="2" xfId="2" applyNumberFormat="1"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3" fillId="0" borderId="2" xfId="0" applyFont="1" applyBorder="1" applyAlignment="1">
      <alignment vertical="center" wrapText="1"/>
    </xf>
    <xf numFmtId="1" fontId="5" fillId="2" borderId="2" xfId="2"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7" fillId="5" borderId="5" xfId="0" applyFont="1" applyFill="1" applyBorder="1" applyAlignment="1">
      <alignment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9" fillId="0" borderId="0" xfId="0" applyFont="1" applyAlignment="1">
      <alignment horizontal="left" vertical="center" wrapText="1"/>
    </xf>
    <xf numFmtId="0" fontId="5" fillId="2" borderId="3"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quotePrefix="1" applyFont="1" applyFill="1" applyBorder="1" applyAlignment="1">
      <alignment horizontal="left" vertical="center" wrapText="1"/>
    </xf>
    <xf numFmtId="0" fontId="5"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11" fillId="0" borderId="4" xfId="0" applyFont="1" applyBorder="1" applyAlignment="1">
      <alignment horizontal="center" vertical="top"/>
    </xf>
    <xf numFmtId="0" fontId="11" fillId="0" borderId="0" xfId="0" applyFont="1" applyAlignment="1">
      <alignment horizontal="center" vertical="top"/>
    </xf>
    <xf numFmtId="0" fontId="3" fillId="0" borderId="8" xfId="0" applyFont="1" applyBorder="1" applyAlignment="1">
      <alignment horizontal="center" vertical="center" wrapText="1"/>
    </xf>
    <xf numFmtId="0" fontId="14" fillId="0" borderId="2" xfId="0" applyFont="1" applyBorder="1" applyAlignment="1">
      <alignment horizontal="center"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2" borderId="6"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U49"/>
  <sheetViews>
    <sheetView showGridLines="0" tabSelected="1" zoomScaleNormal="100" zoomScaleSheetLayoutView="152" workbookViewId="0">
      <pane ySplit="3" topLeftCell="A21" activePane="bottomLeft" state="frozen"/>
      <selection pane="bottomLeft" activeCell="L22" sqref="L22"/>
    </sheetView>
  </sheetViews>
  <sheetFormatPr defaultColWidth="9.140625" defaultRowHeight="12" x14ac:dyDescent="0.2"/>
  <cols>
    <col min="1" max="1" width="1.85546875" style="4" customWidth="1"/>
    <col min="2" max="2" width="7.28515625" style="4" customWidth="1"/>
    <col min="3" max="3" width="21.85546875" style="31" customWidth="1"/>
    <col min="4" max="4" width="16.85546875" style="31" customWidth="1"/>
    <col min="5" max="5" width="19.28515625" style="31" customWidth="1"/>
    <col min="6" max="6" width="48.28515625" style="31" customWidth="1"/>
    <col min="7" max="7" width="45.5703125" style="4" customWidth="1"/>
    <col min="8" max="8" width="17.5703125" style="32" bestFit="1" customWidth="1"/>
    <col min="9" max="9" width="1.85546875" style="4" customWidth="1"/>
    <col min="10" max="10" width="7.7109375" style="33" customWidth="1"/>
    <col min="11" max="11" width="8.140625" style="3" hidden="1" customWidth="1"/>
    <col min="12" max="12" width="7.7109375" style="3" customWidth="1"/>
    <col min="13" max="13" width="7.140625" style="3" hidden="1" customWidth="1"/>
    <col min="14" max="14" width="7.7109375" style="3" customWidth="1"/>
    <col min="15" max="15" width="7.5703125" style="3" hidden="1" customWidth="1"/>
    <col min="16" max="16" width="7.7109375" style="3" customWidth="1"/>
    <col min="17" max="17" width="8.42578125" style="3" hidden="1" customWidth="1"/>
    <col min="18" max="18" width="14.140625" style="4" customWidth="1"/>
    <col min="19" max="19" width="14.42578125" style="4" customWidth="1"/>
    <col min="20" max="16384" width="9.140625" style="4"/>
  </cols>
  <sheetData>
    <row r="1" spans="2:21" ht="18.75" x14ac:dyDescent="0.2">
      <c r="B1" s="80" t="s">
        <v>89</v>
      </c>
      <c r="C1" s="80"/>
      <c r="D1" s="80"/>
      <c r="E1" s="80"/>
      <c r="F1" s="80"/>
      <c r="G1" s="80"/>
      <c r="H1" s="80"/>
      <c r="I1" s="81"/>
      <c r="J1" s="81"/>
      <c r="K1" s="81"/>
      <c r="L1" s="81"/>
      <c r="M1" s="81"/>
      <c r="N1" s="81"/>
      <c r="O1" s="81"/>
      <c r="P1" s="81"/>
    </row>
    <row r="2" spans="2:21" ht="36" customHeight="1" x14ac:dyDescent="0.2">
      <c r="B2" s="82" t="s">
        <v>88</v>
      </c>
      <c r="C2" s="82"/>
      <c r="D2" s="82"/>
      <c r="E2" s="82"/>
      <c r="F2" s="82"/>
      <c r="G2" s="82"/>
      <c r="H2" s="5"/>
      <c r="J2" s="83" t="s">
        <v>0</v>
      </c>
      <c r="K2" s="83"/>
      <c r="L2" s="83"/>
      <c r="M2" s="83"/>
      <c r="N2" s="83"/>
      <c r="O2" s="83"/>
      <c r="P2" s="83"/>
      <c r="Q2" s="83"/>
    </row>
    <row r="3" spans="2:21" s="1" customFormat="1" ht="30" x14ac:dyDescent="0.25">
      <c r="B3" s="38" t="s">
        <v>1</v>
      </c>
      <c r="C3" s="39" t="s">
        <v>2</v>
      </c>
      <c r="D3" s="40" t="s">
        <v>3</v>
      </c>
      <c r="E3" s="40" t="s">
        <v>4</v>
      </c>
      <c r="F3" s="39" t="s">
        <v>5</v>
      </c>
      <c r="G3" s="38" t="s">
        <v>6</v>
      </c>
      <c r="H3" s="41" t="s">
        <v>7</v>
      </c>
      <c r="J3" s="40" t="s">
        <v>8</v>
      </c>
      <c r="K3" s="40" t="s">
        <v>9</v>
      </c>
      <c r="L3" s="40" t="s">
        <v>10</v>
      </c>
      <c r="M3" s="40" t="s">
        <v>9</v>
      </c>
      <c r="N3" s="40" t="s">
        <v>11</v>
      </c>
      <c r="O3" s="40" t="s">
        <v>9</v>
      </c>
      <c r="P3" s="40" t="s">
        <v>12</v>
      </c>
      <c r="Q3" s="40" t="s">
        <v>9</v>
      </c>
      <c r="R3" s="40" t="s">
        <v>13</v>
      </c>
      <c r="S3" s="40" t="s">
        <v>14</v>
      </c>
      <c r="U3" s="4"/>
    </row>
    <row r="4" spans="2:21" ht="36.6" customHeight="1" x14ac:dyDescent="0.2">
      <c r="B4" s="56">
        <v>1</v>
      </c>
      <c r="C4" s="76" t="s">
        <v>91</v>
      </c>
      <c r="D4" s="88" t="s">
        <v>15</v>
      </c>
      <c r="E4" s="88" t="s">
        <v>16</v>
      </c>
      <c r="F4" s="76" t="s">
        <v>90</v>
      </c>
      <c r="G4" s="13" t="s">
        <v>92</v>
      </c>
      <c r="H4" s="20">
        <v>5</v>
      </c>
      <c r="I4" s="12"/>
      <c r="J4" s="14"/>
      <c r="K4" s="14">
        <f t="shared" ref="K4:K5" si="0">IF(J4="x",H4,0)</f>
        <v>0</v>
      </c>
      <c r="L4" s="14"/>
      <c r="M4" s="14">
        <f t="shared" ref="M4:M5" si="1">IF(L4="x",H4,0)</f>
        <v>0</v>
      </c>
      <c r="N4" s="14"/>
      <c r="O4" s="14">
        <f t="shared" ref="O4:O5" si="2">IF(N4="x",H4,0)</f>
        <v>0</v>
      </c>
      <c r="P4" s="14"/>
      <c r="Q4" s="14">
        <f t="shared" ref="Q4:Q5" si="3">IF(P4="x",H4,0)</f>
        <v>0</v>
      </c>
      <c r="R4" s="15"/>
      <c r="S4" s="15"/>
    </row>
    <row r="5" spans="2:21" ht="36.6" customHeight="1" x14ac:dyDescent="0.2">
      <c r="B5" s="57"/>
      <c r="C5" s="77"/>
      <c r="D5" s="89"/>
      <c r="E5" s="89"/>
      <c r="F5" s="77"/>
      <c r="G5" s="13" t="s">
        <v>93</v>
      </c>
      <c r="H5" s="20">
        <v>0</v>
      </c>
      <c r="I5" s="12"/>
      <c r="J5" s="14"/>
      <c r="K5" s="14">
        <f t="shared" si="0"/>
        <v>0</v>
      </c>
      <c r="L5" s="14"/>
      <c r="M5" s="14">
        <f t="shared" si="1"/>
        <v>0</v>
      </c>
      <c r="N5" s="14"/>
      <c r="O5" s="14">
        <f t="shared" si="2"/>
        <v>0</v>
      </c>
      <c r="P5" s="14"/>
      <c r="Q5" s="14">
        <f t="shared" si="3"/>
        <v>0</v>
      </c>
      <c r="R5" s="15"/>
      <c r="S5" s="15"/>
    </row>
    <row r="6" spans="2:21" ht="18.75" customHeight="1" x14ac:dyDescent="0.2">
      <c r="B6" s="53">
        <f>1+B4</f>
        <v>2</v>
      </c>
      <c r="C6" s="69" t="s">
        <v>17</v>
      </c>
      <c r="D6" s="53" t="s">
        <v>15</v>
      </c>
      <c r="E6" s="60" t="s">
        <v>18</v>
      </c>
      <c r="F6" s="69" t="s">
        <v>19</v>
      </c>
      <c r="G6" s="11" t="s">
        <v>20</v>
      </c>
      <c r="H6" s="21">
        <v>3</v>
      </c>
      <c r="I6" s="12"/>
      <c r="J6" s="10"/>
      <c r="K6" s="10">
        <f t="shared" ref="K6:K9" si="4">IF(J6="x",H6,0)</f>
        <v>0</v>
      </c>
      <c r="L6" s="10"/>
      <c r="M6" s="10">
        <f t="shared" ref="M6:M9" si="5">IF(L6="x",H6,0)</f>
        <v>0</v>
      </c>
      <c r="N6" s="10"/>
      <c r="O6" s="10">
        <f t="shared" ref="O6:O9" si="6">IF(N6="x",H6,0)</f>
        <v>0</v>
      </c>
      <c r="P6" s="10"/>
      <c r="Q6" s="10">
        <f t="shared" ref="Q6:Q9" si="7">IF(P6="x",H6,0)</f>
        <v>0</v>
      </c>
      <c r="R6" s="11"/>
      <c r="S6" s="11"/>
    </row>
    <row r="7" spans="2:21" ht="18.75" customHeight="1" x14ac:dyDescent="0.2">
      <c r="B7" s="55"/>
      <c r="C7" s="71"/>
      <c r="D7" s="55"/>
      <c r="E7" s="61"/>
      <c r="F7" s="71"/>
      <c r="G7" s="11" t="s">
        <v>21</v>
      </c>
      <c r="H7" s="21">
        <v>0</v>
      </c>
      <c r="I7" s="12"/>
      <c r="J7" s="10"/>
      <c r="K7" s="10">
        <f t="shared" si="4"/>
        <v>0</v>
      </c>
      <c r="L7" s="10"/>
      <c r="M7" s="10">
        <f t="shared" si="5"/>
        <v>0</v>
      </c>
      <c r="N7" s="10"/>
      <c r="O7" s="10">
        <f t="shared" si="6"/>
        <v>0</v>
      </c>
      <c r="P7" s="10"/>
      <c r="Q7" s="10">
        <f t="shared" si="7"/>
        <v>0</v>
      </c>
      <c r="R7" s="11"/>
      <c r="S7" s="11"/>
    </row>
    <row r="8" spans="2:21" ht="18.75" customHeight="1" x14ac:dyDescent="0.2">
      <c r="B8" s="56">
        <f>1+B6</f>
        <v>3</v>
      </c>
      <c r="C8" s="58" t="s">
        <v>22</v>
      </c>
      <c r="D8" s="56" t="s">
        <v>23</v>
      </c>
      <c r="E8" s="56" t="s">
        <v>24</v>
      </c>
      <c r="F8" s="58" t="s">
        <v>25</v>
      </c>
      <c r="G8" s="15" t="s">
        <v>26</v>
      </c>
      <c r="H8" s="16">
        <v>3</v>
      </c>
      <c r="I8" s="12"/>
      <c r="J8" s="14"/>
      <c r="K8" s="14">
        <f t="shared" si="4"/>
        <v>0</v>
      </c>
      <c r="L8" s="14"/>
      <c r="M8" s="14">
        <f t="shared" si="5"/>
        <v>0</v>
      </c>
      <c r="N8" s="14"/>
      <c r="O8" s="14">
        <f t="shared" si="6"/>
        <v>0</v>
      </c>
      <c r="P8" s="14"/>
      <c r="Q8" s="14">
        <f t="shared" si="7"/>
        <v>0</v>
      </c>
      <c r="R8" s="15"/>
      <c r="S8" s="15"/>
    </row>
    <row r="9" spans="2:21" ht="18.75" customHeight="1" x14ac:dyDescent="0.2">
      <c r="B9" s="57"/>
      <c r="C9" s="59"/>
      <c r="D9" s="57"/>
      <c r="E9" s="57"/>
      <c r="F9" s="59"/>
      <c r="G9" s="15" t="s">
        <v>27</v>
      </c>
      <c r="H9" s="16">
        <v>0</v>
      </c>
      <c r="I9" s="12"/>
      <c r="J9" s="14"/>
      <c r="K9" s="14">
        <f t="shared" si="4"/>
        <v>0</v>
      </c>
      <c r="L9" s="14"/>
      <c r="M9" s="14">
        <f t="shared" si="5"/>
        <v>0</v>
      </c>
      <c r="N9" s="14"/>
      <c r="O9" s="14">
        <f t="shared" si="6"/>
        <v>0</v>
      </c>
      <c r="P9" s="14"/>
      <c r="Q9" s="14">
        <f t="shared" si="7"/>
        <v>0</v>
      </c>
      <c r="R9" s="15"/>
      <c r="S9" s="15"/>
    </row>
    <row r="10" spans="2:21" s="18" customFormat="1" x14ac:dyDescent="0.2">
      <c r="B10" s="65" t="s">
        <v>28</v>
      </c>
      <c r="C10" s="66"/>
      <c r="D10" s="66"/>
      <c r="E10" s="66"/>
      <c r="F10" s="66"/>
      <c r="G10" s="67"/>
      <c r="H10" s="23">
        <f>H4+H6+H8</f>
        <v>11</v>
      </c>
      <c r="I10" s="17"/>
      <c r="J10" s="24">
        <f>SUM(K4:K9)</f>
        <v>0</v>
      </c>
      <c r="K10" s="25"/>
      <c r="L10" s="24">
        <f>SUM(M4:M9)</f>
        <v>0</v>
      </c>
      <c r="M10" s="24"/>
      <c r="N10" s="24">
        <f>SUM(O4:O9)</f>
        <v>0</v>
      </c>
      <c r="O10" s="24"/>
      <c r="P10" s="24">
        <f>SUM(Q4:Q9)</f>
        <v>0</v>
      </c>
      <c r="Q10" s="26"/>
      <c r="R10" s="24"/>
      <c r="S10" s="24"/>
    </row>
    <row r="11" spans="2:21" s="1" customFormat="1" ht="30" x14ac:dyDescent="0.25">
      <c r="B11" s="38" t="s">
        <v>1</v>
      </c>
      <c r="C11" s="39" t="s">
        <v>29</v>
      </c>
      <c r="D11" s="40" t="s">
        <v>3</v>
      </c>
      <c r="E11" s="40" t="s">
        <v>4</v>
      </c>
      <c r="F11" s="39" t="s">
        <v>5</v>
      </c>
      <c r="G11" s="38" t="s">
        <v>6</v>
      </c>
      <c r="H11" s="41" t="s">
        <v>7</v>
      </c>
      <c r="I11" s="2"/>
      <c r="J11" s="42" t="s">
        <v>8</v>
      </c>
      <c r="K11" s="40" t="s">
        <v>9</v>
      </c>
      <c r="L11" s="42" t="s">
        <v>10</v>
      </c>
      <c r="M11" s="40" t="s">
        <v>9</v>
      </c>
      <c r="N11" s="42" t="s">
        <v>11</v>
      </c>
      <c r="O11" s="40" t="s">
        <v>9</v>
      </c>
      <c r="P11" s="42" t="s">
        <v>12</v>
      </c>
      <c r="Q11" s="43" t="s">
        <v>9</v>
      </c>
      <c r="R11" s="40" t="s">
        <v>13</v>
      </c>
      <c r="S11" s="40" t="s">
        <v>14</v>
      </c>
    </row>
    <row r="12" spans="2:21" ht="18.75" customHeight="1" x14ac:dyDescent="0.2">
      <c r="B12" s="64">
        <f>1+B8</f>
        <v>4</v>
      </c>
      <c r="C12" s="73" t="s">
        <v>30</v>
      </c>
      <c r="D12" s="64" t="s">
        <v>15</v>
      </c>
      <c r="E12" s="64" t="s">
        <v>31</v>
      </c>
      <c r="F12" s="73" t="s">
        <v>32</v>
      </c>
      <c r="G12" s="11" t="s">
        <v>33</v>
      </c>
      <c r="H12" s="21">
        <v>5</v>
      </c>
      <c r="I12" s="12"/>
      <c r="J12" s="10"/>
      <c r="K12" s="10">
        <f t="shared" ref="K12:K19" si="8">IF(J12="x",H12,0)</f>
        <v>0</v>
      </c>
      <c r="L12" s="10"/>
      <c r="M12" s="10">
        <f t="shared" ref="M12:M19" si="9">IF(L12="x",H12,0)</f>
        <v>0</v>
      </c>
      <c r="N12" s="10"/>
      <c r="O12" s="10">
        <f t="shared" ref="O12:O19" si="10">IF(N12="x",H12,0)</f>
        <v>0</v>
      </c>
      <c r="P12" s="10"/>
      <c r="Q12" s="28">
        <f t="shared" ref="Q12:Q19" si="11">IF(P12="x",H12,0)</f>
        <v>0</v>
      </c>
      <c r="R12" s="11"/>
      <c r="S12" s="11"/>
    </row>
    <row r="13" spans="2:21" ht="18.75" customHeight="1" x14ac:dyDescent="0.2">
      <c r="B13" s="64"/>
      <c r="C13" s="73"/>
      <c r="D13" s="64"/>
      <c r="E13" s="64"/>
      <c r="F13" s="73"/>
      <c r="G13" s="11" t="s">
        <v>34</v>
      </c>
      <c r="H13" s="21">
        <v>3</v>
      </c>
      <c r="I13" s="12"/>
      <c r="J13" s="10"/>
      <c r="K13" s="10">
        <f t="shared" si="8"/>
        <v>0</v>
      </c>
      <c r="L13" s="10"/>
      <c r="M13" s="10">
        <f t="shared" si="9"/>
        <v>0</v>
      </c>
      <c r="N13" s="10"/>
      <c r="O13" s="10">
        <f t="shared" si="10"/>
        <v>0</v>
      </c>
      <c r="P13" s="10"/>
      <c r="Q13" s="28">
        <f t="shared" si="11"/>
        <v>0</v>
      </c>
      <c r="R13" s="11"/>
      <c r="S13" s="11"/>
    </row>
    <row r="14" spans="2:21" ht="18.75" customHeight="1" x14ac:dyDescent="0.2">
      <c r="B14" s="64"/>
      <c r="C14" s="73"/>
      <c r="D14" s="64"/>
      <c r="E14" s="64"/>
      <c r="F14" s="73"/>
      <c r="G14" s="11" t="s">
        <v>35</v>
      </c>
      <c r="H14" s="21">
        <v>1</v>
      </c>
      <c r="I14" s="12"/>
      <c r="J14" s="10"/>
      <c r="K14" s="10">
        <f t="shared" si="8"/>
        <v>0</v>
      </c>
      <c r="L14" s="10"/>
      <c r="M14" s="10">
        <f t="shared" si="9"/>
        <v>0</v>
      </c>
      <c r="N14" s="10"/>
      <c r="O14" s="10">
        <f t="shared" si="10"/>
        <v>0</v>
      </c>
      <c r="P14" s="10"/>
      <c r="Q14" s="28">
        <f t="shared" si="11"/>
        <v>0</v>
      </c>
      <c r="R14" s="11"/>
      <c r="S14" s="11"/>
    </row>
    <row r="15" spans="2:21" ht="18.75" customHeight="1" x14ac:dyDescent="0.2">
      <c r="B15" s="64"/>
      <c r="C15" s="73"/>
      <c r="D15" s="64"/>
      <c r="E15" s="64"/>
      <c r="F15" s="73"/>
      <c r="G15" s="11" t="s">
        <v>36</v>
      </c>
      <c r="H15" s="21">
        <v>0</v>
      </c>
      <c r="I15" s="12"/>
      <c r="J15" s="10"/>
      <c r="K15" s="10">
        <f t="shared" si="8"/>
        <v>0</v>
      </c>
      <c r="L15" s="10"/>
      <c r="M15" s="10">
        <f t="shared" si="9"/>
        <v>0</v>
      </c>
      <c r="N15" s="10"/>
      <c r="O15" s="10">
        <f t="shared" si="10"/>
        <v>0</v>
      </c>
      <c r="P15" s="10"/>
      <c r="Q15" s="28">
        <f t="shared" si="11"/>
        <v>0</v>
      </c>
      <c r="R15" s="11"/>
      <c r="S15" s="11"/>
    </row>
    <row r="16" spans="2:21" ht="24" x14ac:dyDescent="0.2">
      <c r="B16" s="86">
        <f>1+B12</f>
        <v>5</v>
      </c>
      <c r="C16" s="84" t="s">
        <v>37</v>
      </c>
      <c r="D16" s="86" t="s">
        <v>38</v>
      </c>
      <c r="E16" s="56" t="s">
        <v>39</v>
      </c>
      <c r="F16" s="76" t="s">
        <v>40</v>
      </c>
      <c r="G16" s="13" t="s">
        <v>41</v>
      </c>
      <c r="H16" s="20">
        <v>10</v>
      </c>
      <c r="I16" s="12"/>
      <c r="J16" s="14"/>
      <c r="K16" s="14">
        <f t="shared" si="8"/>
        <v>0</v>
      </c>
      <c r="L16" s="14"/>
      <c r="M16" s="14">
        <f t="shared" si="9"/>
        <v>0</v>
      </c>
      <c r="N16" s="14"/>
      <c r="O16" s="14">
        <f t="shared" si="10"/>
        <v>0</v>
      </c>
      <c r="P16" s="14"/>
      <c r="Q16" s="22">
        <f t="shared" si="11"/>
        <v>0</v>
      </c>
      <c r="R16" s="15"/>
      <c r="S16" s="15"/>
    </row>
    <row r="17" spans="2:19" x14ac:dyDescent="0.2">
      <c r="B17" s="86"/>
      <c r="C17" s="84"/>
      <c r="D17" s="86"/>
      <c r="E17" s="87"/>
      <c r="F17" s="85"/>
      <c r="G17" s="13" t="s">
        <v>94</v>
      </c>
      <c r="H17" s="20">
        <v>5</v>
      </c>
      <c r="I17" s="12"/>
      <c r="J17" s="14"/>
      <c r="K17" s="14">
        <f t="shared" si="8"/>
        <v>0</v>
      </c>
      <c r="L17" s="14"/>
      <c r="M17" s="14">
        <f t="shared" si="9"/>
        <v>0</v>
      </c>
      <c r="N17" s="14"/>
      <c r="O17" s="14">
        <f t="shared" si="10"/>
        <v>0</v>
      </c>
      <c r="P17" s="14"/>
      <c r="Q17" s="22">
        <f t="shared" si="11"/>
        <v>0</v>
      </c>
      <c r="R17" s="15"/>
      <c r="S17" s="15"/>
    </row>
    <row r="18" spans="2:19" x14ac:dyDescent="0.2">
      <c r="B18" s="86"/>
      <c r="C18" s="84"/>
      <c r="D18" s="86"/>
      <c r="E18" s="87"/>
      <c r="F18" s="85"/>
      <c r="G18" s="13" t="s">
        <v>95</v>
      </c>
      <c r="H18" s="20">
        <v>2</v>
      </c>
      <c r="I18" s="12"/>
      <c r="J18" s="14"/>
      <c r="K18" s="14">
        <f t="shared" si="8"/>
        <v>0</v>
      </c>
      <c r="L18" s="14"/>
      <c r="M18" s="14">
        <f t="shared" si="9"/>
        <v>0</v>
      </c>
      <c r="N18" s="14"/>
      <c r="O18" s="14">
        <f t="shared" si="10"/>
        <v>0</v>
      </c>
      <c r="P18" s="14"/>
      <c r="Q18" s="22">
        <f t="shared" si="11"/>
        <v>0</v>
      </c>
      <c r="R18" s="15"/>
      <c r="S18" s="15"/>
    </row>
    <row r="19" spans="2:19" x14ac:dyDescent="0.2">
      <c r="B19" s="86"/>
      <c r="C19" s="84"/>
      <c r="D19" s="86"/>
      <c r="E19" s="57"/>
      <c r="F19" s="77"/>
      <c r="G19" s="13" t="s">
        <v>96</v>
      </c>
      <c r="H19" s="20">
        <v>0</v>
      </c>
      <c r="I19" s="12"/>
      <c r="J19" s="14"/>
      <c r="K19" s="14">
        <f t="shared" si="8"/>
        <v>0</v>
      </c>
      <c r="L19" s="14"/>
      <c r="M19" s="14">
        <f t="shared" si="9"/>
        <v>0</v>
      </c>
      <c r="N19" s="14"/>
      <c r="O19" s="14">
        <f t="shared" si="10"/>
        <v>0</v>
      </c>
      <c r="P19" s="14"/>
      <c r="Q19" s="22">
        <f t="shared" si="11"/>
        <v>0</v>
      </c>
      <c r="R19" s="15"/>
      <c r="S19" s="15"/>
    </row>
    <row r="20" spans="2:19" ht="36" x14ac:dyDescent="0.2">
      <c r="B20" s="64">
        <f>1+B16</f>
        <v>6</v>
      </c>
      <c r="C20" s="69" t="s">
        <v>42</v>
      </c>
      <c r="D20" s="75" t="s">
        <v>43</v>
      </c>
      <c r="E20" s="64" t="s">
        <v>24</v>
      </c>
      <c r="F20" s="74" t="s">
        <v>44</v>
      </c>
      <c r="G20" s="29" t="s">
        <v>97</v>
      </c>
      <c r="H20" s="27">
        <v>5</v>
      </c>
      <c r="I20" s="12"/>
      <c r="J20" s="10"/>
      <c r="K20" s="10">
        <f t="shared" ref="K20:K27" si="12">IF(J20="x",H20,0)</f>
        <v>0</v>
      </c>
      <c r="L20" s="10"/>
      <c r="M20" s="10">
        <f t="shared" ref="M20:M27" si="13">IF(L20="x",H20,0)</f>
        <v>0</v>
      </c>
      <c r="N20" s="10"/>
      <c r="O20" s="10">
        <f t="shared" ref="O20:O27" si="14">IF(N20="x",H20,0)</f>
        <v>0</v>
      </c>
      <c r="P20" s="10"/>
      <c r="Q20" s="28">
        <f t="shared" ref="Q20:Q27" si="15">IF(P20="x",H20,0)</f>
        <v>0</v>
      </c>
      <c r="R20" s="11"/>
      <c r="S20" s="11"/>
    </row>
    <row r="21" spans="2:19" ht="36" x14ac:dyDescent="0.2">
      <c r="B21" s="64"/>
      <c r="C21" s="71"/>
      <c r="D21" s="75"/>
      <c r="E21" s="64"/>
      <c r="F21" s="74"/>
      <c r="G21" s="29" t="s">
        <v>98</v>
      </c>
      <c r="H21" s="21">
        <v>0</v>
      </c>
      <c r="I21" s="12"/>
      <c r="J21" s="10"/>
      <c r="K21" s="10">
        <f t="shared" si="12"/>
        <v>0</v>
      </c>
      <c r="L21" s="10"/>
      <c r="M21" s="10">
        <f t="shared" si="13"/>
        <v>0</v>
      </c>
      <c r="N21" s="10"/>
      <c r="O21" s="10">
        <f t="shared" si="14"/>
        <v>0</v>
      </c>
      <c r="P21" s="10"/>
      <c r="Q21" s="28">
        <f t="shared" si="15"/>
        <v>0</v>
      </c>
      <c r="R21" s="11"/>
      <c r="S21" s="11"/>
    </row>
    <row r="22" spans="2:19" ht="48" x14ac:dyDescent="0.2">
      <c r="B22" s="79">
        <f>1+B20</f>
        <v>7</v>
      </c>
      <c r="C22" s="76" t="s">
        <v>45</v>
      </c>
      <c r="D22" s="79" t="s">
        <v>23</v>
      </c>
      <c r="E22" s="79" t="s">
        <v>24</v>
      </c>
      <c r="F22" s="76" t="s">
        <v>46</v>
      </c>
      <c r="G22" s="52" t="s">
        <v>47</v>
      </c>
      <c r="H22" s="20">
        <v>5</v>
      </c>
      <c r="I22" s="12"/>
      <c r="J22" s="14"/>
      <c r="K22" s="14">
        <f t="shared" ref="K22:K25" si="16">IF(J22="x",H22,0)</f>
        <v>0</v>
      </c>
      <c r="L22" s="14"/>
      <c r="M22" s="14">
        <f t="shared" ref="M22:M25" si="17">IF(L22="x",H22,0)</f>
        <v>0</v>
      </c>
      <c r="N22" s="14"/>
      <c r="O22" s="14">
        <f t="shared" ref="O22:O25" si="18">IF(N22="x",H22,0)</f>
        <v>0</v>
      </c>
      <c r="P22" s="14"/>
      <c r="Q22" s="22">
        <f t="shared" ref="Q22:Q25" si="19">IF(P22="x",H22,0)</f>
        <v>0</v>
      </c>
      <c r="R22" s="15"/>
      <c r="S22" s="15"/>
    </row>
    <row r="23" spans="2:19" ht="48" x14ac:dyDescent="0.2">
      <c r="B23" s="79"/>
      <c r="C23" s="77"/>
      <c r="D23" s="79"/>
      <c r="E23" s="79"/>
      <c r="F23" s="77"/>
      <c r="G23" s="52" t="s">
        <v>48</v>
      </c>
      <c r="H23" s="20">
        <v>0</v>
      </c>
      <c r="I23" s="12"/>
      <c r="J23" s="14"/>
      <c r="K23" s="14">
        <f t="shared" si="16"/>
        <v>0</v>
      </c>
      <c r="L23" s="14"/>
      <c r="M23" s="14">
        <f t="shared" si="17"/>
        <v>0</v>
      </c>
      <c r="N23" s="14"/>
      <c r="O23" s="14">
        <f t="shared" si="18"/>
        <v>0</v>
      </c>
      <c r="P23" s="14"/>
      <c r="Q23" s="22">
        <f t="shared" si="19"/>
        <v>0</v>
      </c>
      <c r="R23" s="15"/>
      <c r="S23" s="15"/>
    </row>
    <row r="24" spans="2:19" ht="36" x14ac:dyDescent="0.2">
      <c r="B24" s="53">
        <f>1+B22</f>
        <v>8</v>
      </c>
      <c r="C24" s="62" t="s">
        <v>49</v>
      </c>
      <c r="D24" s="60" t="s">
        <v>23</v>
      </c>
      <c r="E24" s="60" t="s">
        <v>24</v>
      </c>
      <c r="F24" s="74" t="s">
        <v>50</v>
      </c>
      <c r="G24" s="19" t="s">
        <v>51</v>
      </c>
      <c r="H24" s="27">
        <v>3</v>
      </c>
      <c r="I24" s="12"/>
      <c r="J24" s="10"/>
      <c r="K24" s="10">
        <f t="shared" si="16"/>
        <v>0</v>
      </c>
      <c r="L24" s="10"/>
      <c r="M24" s="10">
        <f t="shared" si="17"/>
        <v>0</v>
      </c>
      <c r="N24" s="10"/>
      <c r="O24" s="10">
        <f t="shared" si="18"/>
        <v>0</v>
      </c>
      <c r="P24" s="10"/>
      <c r="Q24" s="28">
        <f t="shared" si="19"/>
        <v>0</v>
      </c>
      <c r="R24" s="11"/>
      <c r="S24" s="11"/>
    </row>
    <row r="25" spans="2:19" ht="36" x14ac:dyDescent="0.2">
      <c r="B25" s="55"/>
      <c r="C25" s="63"/>
      <c r="D25" s="61"/>
      <c r="E25" s="61"/>
      <c r="F25" s="74"/>
      <c r="G25" s="19" t="s">
        <v>52</v>
      </c>
      <c r="H25" s="27">
        <v>0</v>
      </c>
      <c r="I25" s="12"/>
      <c r="J25" s="10"/>
      <c r="K25" s="10">
        <f t="shared" si="16"/>
        <v>0</v>
      </c>
      <c r="L25" s="10"/>
      <c r="M25" s="10">
        <f t="shared" si="17"/>
        <v>0</v>
      </c>
      <c r="N25" s="10"/>
      <c r="O25" s="10">
        <f t="shared" si="18"/>
        <v>0</v>
      </c>
      <c r="P25" s="10"/>
      <c r="Q25" s="28">
        <f t="shared" si="19"/>
        <v>0</v>
      </c>
      <c r="R25" s="11"/>
      <c r="S25" s="11"/>
    </row>
    <row r="26" spans="2:19" ht="24.75" customHeight="1" x14ac:dyDescent="0.2">
      <c r="B26" s="56">
        <f>1+B24</f>
        <v>9</v>
      </c>
      <c r="C26" s="76" t="s">
        <v>53</v>
      </c>
      <c r="D26" s="56" t="s">
        <v>54</v>
      </c>
      <c r="E26" s="56" t="s">
        <v>55</v>
      </c>
      <c r="F26" s="78" t="s">
        <v>56</v>
      </c>
      <c r="G26" s="15" t="s">
        <v>57</v>
      </c>
      <c r="H26" s="16">
        <v>8</v>
      </c>
      <c r="I26" s="12"/>
      <c r="J26" s="14"/>
      <c r="K26" s="14">
        <f t="shared" si="12"/>
        <v>0</v>
      </c>
      <c r="L26" s="14"/>
      <c r="M26" s="14">
        <f t="shared" si="13"/>
        <v>0</v>
      </c>
      <c r="N26" s="14"/>
      <c r="O26" s="14">
        <f t="shared" si="14"/>
        <v>0</v>
      </c>
      <c r="P26" s="14"/>
      <c r="Q26" s="22">
        <f t="shared" si="15"/>
        <v>0</v>
      </c>
      <c r="R26" s="15"/>
      <c r="S26" s="15"/>
    </row>
    <row r="27" spans="2:19" ht="24.75" customHeight="1" x14ac:dyDescent="0.2">
      <c r="B27" s="57"/>
      <c r="C27" s="77"/>
      <c r="D27" s="57"/>
      <c r="E27" s="57"/>
      <c r="F27" s="78"/>
      <c r="G27" s="15" t="s">
        <v>58</v>
      </c>
      <c r="H27" s="16">
        <v>0</v>
      </c>
      <c r="I27" s="12"/>
      <c r="J27" s="14"/>
      <c r="K27" s="14">
        <f t="shared" si="12"/>
        <v>0</v>
      </c>
      <c r="L27" s="14"/>
      <c r="M27" s="14">
        <f t="shared" si="13"/>
        <v>0</v>
      </c>
      <c r="N27" s="14"/>
      <c r="O27" s="14">
        <f t="shared" si="14"/>
        <v>0</v>
      </c>
      <c r="P27" s="14"/>
      <c r="Q27" s="22">
        <f t="shared" si="15"/>
        <v>0</v>
      </c>
      <c r="R27" s="15"/>
      <c r="S27" s="15"/>
    </row>
    <row r="28" spans="2:19" s="18" customFormat="1" x14ac:dyDescent="0.2">
      <c r="B28" s="65" t="s">
        <v>59</v>
      </c>
      <c r="C28" s="66"/>
      <c r="D28" s="66"/>
      <c r="E28" s="66"/>
      <c r="F28" s="66"/>
      <c r="G28" s="67"/>
      <c r="H28" s="30">
        <f>H12+H16+H20+H22+H24+H26</f>
        <v>36</v>
      </c>
      <c r="I28" s="17"/>
      <c r="J28" s="24">
        <f>SUM(K12:K27)</f>
        <v>0</v>
      </c>
      <c r="K28" s="24"/>
      <c r="L28" s="24">
        <f>SUM(M12:M27)</f>
        <v>0</v>
      </c>
      <c r="M28" s="24"/>
      <c r="N28" s="24">
        <f>SUM(O12:O27)</f>
        <v>0</v>
      </c>
      <c r="O28" s="24"/>
      <c r="P28" s="24">
        <f>SUM(Q12:Q27)</f>
        <v>0</v>
      </c>
      <c r="Q28" s="26"/>
      <c r="R28" s="24"/>
      <c r="S28" s="24"/>
    </row>
    <row r="29" spans="2:19" s="1" customFormat="1" ht="45" x14ac:dyDescent="0.25">
      <c r="B29" s="38" t="s">
        <v>1</v>
      </c>
      <c r="C29" s="39" t="s">
        <v>60</v>
      </c>
      <c r="D29" s="40" t="s">
        <v>3</v>
      </c>
      <c r="E29" s="40" t="s">
        <v>4</v>
      </c>
      <c r="F29" s="39" t="s">
        <v>5</v>
      </c>
      <c r="G29" s="38" t="s">
        <v>6</v>
      </c>
      <c r="H29" s="41" t="s">
        <v>7</v>
      </c>
      <c r="I29" s="2"/>
      <c r="J29" s="40" t="s">
        <v>8</v>
      </c>
      <c r="K29" s="40" t="s">
        <v>9</v>
      </c>
      <c r="L29" s="40" t="s">
        <v>10</v>
      </c>
      <c r="M29" s="40" t="s">
        <v>9</v>
      </c>
      <c r="N29" s="40" t="s">
        <v>11</v>
      </c>
      <c r="O29" s="40" t="s">
        <v>9</v>
      </c>
      <c r="P29" s="40" t="s">
        <v>12</v>
      </c>
      <c r="Q29" s="43" t="s">
        <v>9</v>
      </c>
      <c r="R29" s="40" t="s">
        <v>13</v>
      </c>
      <c r="S29" s="40" t="s">
        <v>14</v>
      </c>
    </row>
    <row r="30" spans="2:19" ht="24" x14ac:dyDescent="0.2">
      <c r="B30" s="53">
        <f>1+B26</f>
        <v>10</v>
      </c>
      <c r="C30" s="69" t="s">
        <v>61</v>
      </c>
      <c r="D30" s="53" t="s">
        <v>23</v>
      </c>
      <c r="E30" s="53" t="s">
        <v>24</v>
      </c>
      <c r="F30" s="62" t="s">
        <v>62</v>
      </c>
      <c r="G30" s="11" t="s">
        <v>63</v>
      </c>
      <c r="H30" s="21">
        <v>5</v>
      </c>
      <c r="I30" s="12"/>
      <c r="J30" s="50"/>
      <c r="K30" s="10">
        <f t="shared" ref="K30:K36" si="20">IF(J30="x",H30,0)</f>
        <v>0</v>
      </c>
      <c r="L30" s="50"/>
      <c r="M30" s="10">
        <f t="shared" ref="M30:M36" si="21">IF(L30="x",H30,0)</f>
        <v>0</v>
      </c>
      <c r="N30" s="50"/>
      <c r="O30" s="10">
        <f t="shared" ref="O30:O36" si="22">IF(N30="x",H30,0)</f>
        <v>0</v>
      </c>
      <c r="P30" s="50"/>
      <c r="Q30" s="28">
        <f t="shared" ref="Q30:Q36" si="23">IF(P30="x",H30,0)</f>
        <v>0</v>
      </c>
      <c r="R30" s="11"/>
      <c r="S30" s="11"/>
    </row>
    <row r="31" spans="2:19" ht="24" x14ac:dyDescent="0.2">
      <c r="B31" s="54"/>
      <c r="C31" s="70"/>
      <c r="D31" s="54"/>
      <c r="E31" s="54"/>
      <c r="F31" s="90"/>
      <c r="G31" s="19" t="s">
        <v>64</v>
      </c>
      <c r="H31" s="21">
        <v>0</v>
      </c>
      <c r="I31" s="12"/>
      <c r="J31" s="50"/>
      <c r="K31" s="10">
        <f t="shared" si="20"/>
        <v>0</v>
      </c>
      <c r="L31" s="50"/>
      <c r="M31" s="10">
        <f t="shared" si="21"/>
        <v>0</v>
      </c>
      <c r="N31" s="50"/>
      <c r="O31" s="10">
        <f t="shared" si="22"/>
        <v>0</v>
      </c>
      <c r="P31" s="50"/>
      <c r="Q31" s="28">
        <f t="shared" si="23"/>
        <v>0</v>
      </c>
      <c r="R31" s="11"/>
      <c r="S31" s="11"/>
    </row>
    <row r="32" spans="2:19" ht="24" x14ac:dyDescent="0.2">
      <c r="B32" s="56">
        <f>1+B30</f>
        <v>11</v>
      </c>
      <c r="C32" s="58" t="s">
        <v>65</v>
      </c>
      <c r="D32" s="56" t="s">
        <v>23</v>
      </c>
      <c r="E32" s="56" t="s">
        <v>24</v>
      </c>
      <c r="F32" s="76" t="s">
        <v>66</v>
      </c>
      <c r="G32" s="52" t="s">
        <v>67</v>
      </c>
      <c r="H32" s="16">
        <v>5</v>
      </c>
      <c r="I32" s="12"/>
      <c r="J32" s="14"/>
      <c r="K32" s="14">
        <f t="shared" ref="K32:K33" si="24">IF(J32="x",H32,0)</f>
        <v>0</v>
      </c>
      <c r="L32" s="14"/>
      <c r="M32" s="14">
        <f t="shared" ref="M32:M33" si="25">IF(L32="x",H32,0)</f>
        <v>0</v>
      </c>
      <c r="N32" s="14"/>
      <c r="O32" s="14">
        <f t="shared" ref="O32:O33" si="26">IF(N32="x",H32,0)</f>
        <v>0</v>
      </c>
      <c r="P32" s="14"/>
      <c r="Q32" s="22">
        <f t="shared" ref="Q32:Q33" si="27">IF(P32="x",H32,0)</f>
        <v>0</v>
      </c>
      <c r="R32" s="15"/>
      <c r="S32" s="15"/>
    </row>
    <row r="33" spans="2:19" ht="24" x14ac:dyDescent="0.2">
      <c r="B33" s="57"/>
      <c r="C33" s="59"/>
      <c r="D33" s="57"/>
      <c r="E33" s="57"/>
      <c r="F33" s="77"/>
      <c r="G33" s="13" t="s">
        <v>68</v>
      </c>
      <c r="H33" s="16">
        <v>0</v>
      </c>
      <c r="I33" s="12"/>
      <c r="J33" s="14"/>
      <c r="K33" s="14">
        <f t="shared" si="24"/>
        <v>0</v>
      </c>
      <c r="L33" s="14"/>
      <c r="M33" s="14">
        <f t="shared" si="25"/>
        <v>0</v>
      </c>
      <c r="N33" s="14"/>
      <c r="O33" s="14">
        <f t="shared" si="26"/>
        <v>0</v>
      </c>
      <c r="P33" s="14"/>
      <c r="Q33" s="22">
        <f t="shared" si="27"/>
        <v>0</v>
      </c>
      <c r="R33" s="15"/>
      <c r="S33" s="15"/>
    </row>
    <row r="34" spans="2:19" ht="40.5" customHeight="1" x14ac:dyDescent="0.2">
      <c r="B34" s="64">
        <f>1+B32</f>
        <v>12</v>
      </c>
      <c r="C34" s="69" t="s">
        <v>69</v>
      </c>
      <c r="D34" s="53" t="s">
        <v>23</v>
      </c>
      <c r="E34" s="53" t="s">
        <v>24</v>
      </c>
      <c r="F34" s="72" t="s">
        <v>70</v>
      </c>
      <c r="G34" s="11" t="s">
        <v>71</v>
      </c>
      <c r="H34" s="21">
        <v>10</v>
      </c>
      <c r="I34" s="12"/>
      <c r="J34" s="51"/>
      <c r="K34" s="10">
        <f t="shared" si="20"/>
        <v>0</v>
      </c>
      <c r="L34" s="51"/>
      <c r="M34" s="10">
        <f t="shared" si="21"/>
        <v>0</v>
      </c>
      <c r="N34" s="51"/>
      <c r="O34" s="10">
        <f t="shared" si="22"/>
        <v>0</v>
      </c>
      <c r="P34" s="51"/>
      <c r="Q34" s="28">
        <f t="shared" si="23"/>
        <v>0</v>
      </c>
      <c r="R34" s="11"/>
      <c r="S34" s="11"/>
    </row>
    <row r="35" spans="2:19" ht="40.5" customHeight="1" x14ac:dyDescent="0.2">
      <c r="B35" s="64"/>
      <c r="C35" s="70"/>
      <c r="D35" s="54"/>
      <c r="E35" s="54"/>
      <c r="F35" s="73"/>
      <c r="G35" s="19" t="s">
        <v>99</v>
      </c>
      <c r="H35" s="21">
        <v>5</v>
      </c>
      <c r="I35" s="12"/>
      <c r="J35" s="51"/>
      <c r="K35" s="10">
        <f t="shared" si="20"/>
        <v>0</v>
      </c>
      <c r="L35" s="51"/>
      <c r="M35" s="10">
        <f t="shared" si="21"/>
        <v>0</v>
      </c>
      <c r="N35" s="51"/>
      <c r="O35" s="10">
        <f t="shared" si="22"/>
        <v>0</v>
      </c>
      <c r="P35" s="51"/>
      <c r="Q35" s="28">
        <f t="shared" si="23"/>
        <v>0</v>
      </c>
      <c r="R35" s="11"/>
      <c r="S35" s="11"/>
    </row>
    <row r="36" spans="2:19" ht="40.5" customHeight="1" x14ac:dyDescent="0.2">
      <c r="B36" s="64"/>
      <c r="C36" s="71"/>
      <c r="D36" s="55"/>
      <c r="E36" s="55"/>
      <c r="F36" s="73"/>
      <c r="G36" s="19" t="s">
        <v>100</v>
      </c>
      <c r="H36" s="21">
        <v>0</v>
      </c>
      <c r="I36" s="12"/>
      <c r="J36" s="51"/>
      <c r="K36" s="10">
        <f t="shared" si="20"/>
        <v>0</v>
      </c>
      <c r="L36" s="51"/>
      <c r="M36" s="10">
        <f t="shared" si="21"/>
        <v>0</v>
      </c>
      <c r="N36" s="51"/>
      <c r="O36" s="10">
        <f t="shared" si="22"/>
        <v>0</v>
      </c>
      <c r="P36" s="51"/>
      <c r="Q36" s="28">
        <f t="shared" si="23"/>
        <v>0</v>
      </c>
      <c r="R36" s="11"/>
      <c r="S36" s="11"/>
    </row>
    <row r="37" spans="2:19" s="18" customFormat="1" x14ac:dyDescent="0.2">
      <c r="B37" s="65" t="s">
        <v>72</v>
      </c>
      <c r="C37" s="66"/>
      <c r="D37" s="66"/>
      <c r="E37" s="66"/>
      <c r="F37" s="66"/>
      <c r="G37" s="67"/>
      <c r="H37" s="30">
        <f>H30+H32+H34</f>
        <v>20</v>
      </c>
      <c r="I37" s="17"/>
      <c r="J37" s="24">
        <f>SUM(K30:K36)</f>
        <v>0</v>
      </c>
      <c r="K37" s="24"/>
      <c r="L37" s="24">
        <f>SUM(M30:M36)</f>
        <v>0</v>
      </c>
      <c r="M37" s="24"/>
      <c r="N37" s="24">
        <f>SUM(O30:O36)</f>
        <v>0</v>
      </c>
      <c r="O37" s="24"/>
      <c r="P37" s="24">
        <f>SUM(Q30:Q36)</f>
        <v>0</v>
      </c>
      <c r="Q37" s="26"/>
      <c r="R37" s="24"/>
      <c r="S37" s="24"/>
    </row>
    <row r="38" spans="2:19" s="1" customFormat="1" ht="30" x14ac:dyDescent="0.25">
      <c r="B38" s="38" t="s">
        <v>1</v>
      </c>
      <c r="C38" s="39" t="s">
        <v>73</v>
      </c>
      <c r="D38" s="40" t="s">
        <v>3</v>
      </c>
      <c r="E38" s="40" t="s">
        <v>4</v>
      </c>
      <c r="F38" s="39" t="s">
        <v>5</v>
      </c>
      <c r="G38" s="38" t="s">
        <v>6</v>
      </c>
      <c r="H38" s="41" t="s">
        <v>7</v>
      </c>
      <c r="I38" s="2"/>
      <c r="J38" s="40" t="s">
        <v>8</v>
      </c>
      <c r="K38" s="40" t="s">
        <v>9</v>
      </c>
      <c r="L38" s="40" t="s">
        <v>10</v>
      </c>
      <c r="M38" s="40" t="s">
        <v>9</v>
      </c>
      <c r="N38" s="40" t="s">
        <v>11</v>
      </c>
      <c r="O38" s="40" t="s">
        <v>9</v>
      </c>
      <c r="P38" s="40" t="s">
        <v>12</v>
      </c>
      <c r="Q38" s="43" t="s">
        <v>9</v>
      </c>
      <c r="R38" s="40" t="s">
        <v>13</v>
      </c>
      <c r="S38" s="40" t="s">
        <v>14</v>
      </c>
    </row>
    <row r="39" spans="2:19" ht="20.25" customHeight="1" x14ac:dyDescent="0.2">
      <c r="B39" s="56">
        <f>1+B34</f>
        <v>13</v>
      </c>
      <c r="C39" s="58" t="s">
        <v>74</v>
      </c>
      <c r="D39" s="56" t="s">
        <v>75</v>
      </c>
      <c r="E39" s="56" t="s">
        <v>24</v>
      </c>
      <c r="F39" s="76" t="s">
        <v>76</v>
      </c>
      <c r="G39" s="15" t="s">
        <v>77</v>
      </c>
      <c r="H39" s="16">
        <v>5</v>
      </c>
      <c r="I39" s="12"/>
      <c r="J39" s="14"/>
      <c r="K39" s="14">
        <f>IF(J39="x",H39,0)</f>
        <v>0</v>
      </c>
      <c r="L39" s="14"/>
      <c r="M39" s="14">
        <f>IF(L39="x",H39,0)</f>
        <v>0</v>
      </c>
      <c r="N39" s="14"/>
      <c r="O39" s="14">
        <f>IF(N39="x",H39,0)</f>
        <v>0</v>
      </c>
      <c r="P39" s="14"/>
      <c r="Q39" s="22">
        <f>IF(P39="x",H39,0)</f>
        <v>0</v>
      </c>
      <c r="R39" s="15"/>
      <c r="S39" s="15"/>
    </row>
    <row r="40" spans="2:19" ht="20.25" customHeight="1" x14ac:dyDescent="0.2">
      <c r="B40" s="57"/>
      <c r="C40" s="59"/>
      <c r="D40" s="57"/>
      <c r="E40" s="57"/>
      <c r="F40" s="77"/>
      <c r="G40" s="15" t="s">
        <v>78</v>
      </c>
      <c r="H40" s="16">
        <v>0</v>
      </c>
      <c r="I40" s="12"/>
      <c r="J40" s="14"/>
      <c r="K40" s="14">
        <f>IF(J40="x",H40,0)</f>
        <v>0</v>
      </c>
      <c r="L40" s="14"/>
      <c r="M40" s="14">
        <f>IF(L40="x",H40,0)</f>
        <v>0</v>
      </c>
      <c r="N40" s="14"/>
      <c r="O40" s="14">
        <f>IF(N40="x",H40,0)</f>
        <v>0</v>
      </c>
      <c r="P40" s="14"/>
      <c r="Q40" s="22">
        <f>IF(P40="x",H40,0)</f>
        <v>0</v>
      </c>
      <c r="R40" s="15"/>
      <c r="S40" s="15"/>
    </row>
    <row r="41" spans="2:19" ht="18.75" customHeight="1" x14ac:dyDescent="0.2">
      <c r="B41" s="60">
        <f>1+B39</f>
        <v>14</v>
      </c>
      <c r="C41" s="62" t="s">
        <v>79</v>
      </c>
      <c r="D41" s="64" t="s">
        <v>15</v>
      </c>
      <c r="E41" s="64" t="s">
        <v>16</v>
      </c>
      <c r="F41" s="62" t="s">
        <v>80</v>
      </c>
      <c r="G41" s="19" t="s">
        <v>81</v>
      </c>
      <c r="H41" s="27">
        <v>10</v>
      </c>
      <c r="I41" s="12"/>
      <c r="J41" s="10"/>
      <c r="K41" s="10">
        <f>IF(J41="x",H41,0)</f>
        <v>0</v>
      </c>
      <c r="L41" s="10"/>
      <c r="M41" s="10">
        <f>IF(L41="x",H41,0)</f>
        <v>0</v>
      </c>
      <c r="N41" s="10"/>
      <c r="O41" s="10">
        <f>IF(N41="x",H41,0)</f>
        <v>0</v>
      </c>
      <c r="P41" s="10"/>
      <c r="Q41" s="28">
        <f>IF(P41="x",H41,0)</f>
        <v>0</v>
      </c>
      <c r="R41" s="11"/>
      <c r="S41" s="11"/>
    </row>
    <row r="42" spans="2:19" ht="24" x14ac:dyDescent="0.2">
      <c r="B42" s="61"/>
      <c r="C42" s="63"/>
      <c r="D42" s="64"/>
      <c r="E42" s="64"/>
      <c r="F42" s="63"/>
      <c r="G42" s="19" t="s">
        <v>82</v>
      </c>
      <c r="H42" s="21">
        <v>0</v>
      </c>
      <c r="I42" s="12"/>
      <c r="J42" s="10"/>
      <c r="K42" s="10">
        <f>IF(J42="x",H42,0)</f>
        <v>0</v>
      </c>
      <c r="L42" s="10"/>
      <c r="M42" s="10">
        <f>IF(L42="x",H42,0)</f>
        <v>0</v>
      </c>
      <c r="N42" s="10"/>
      <c r="O42" s="10">
        <f>IF(N42="x",H42,0)</f>
        <v>0</v>
      </c>
      <c r="P42" s="10"/>
      <c r="Q42" s="28">
        <f>IF(P42="x",H42,0)</f>
        <v>0</v>
      </c>
      <c r="R42" s="11"/>
      <c r="S42" s="11"/>
    </row>
    <row r="43" spans="2:19" s="18" customFormat="1" x14ac:dyDescent="0.2">
      <c r="B43" s="65" t="s">
        <v>83</v>
      </c>
      <c r="C43" s="66"/>
      <c r="D43" s="66"/>
      <c r="E43" s="66"/>
      <c r="F43" s="66"/>
      <c r="G43" s="67"/>
      <c r="H43" s="30">
        <f>H39+H41</f>
        <v>15</v>
      </c>
      <c r="I43" s="17"/>
      <c r="J43" s="24">
        <f>SUM(K39:K42)</f>
        <v>0</v>
      </c>
      <c r="K43" s="24"/>
      <c r="L43" s="24">
        <f>SUM(M39:M42)</f>
        <v>0</v>
      </c>
      <c r="M43" s="24"/>
      <c r="N43" s="24">
        <f>SUM(O39:O42)</f>
        <v>0</v>
      </c>
      <c r="O43" s="24"/>
      <c r="P43" s="24">
        <f>SUM(Q39:Q42)</f>
        <v>0</v>
      </c>
      <c r="Q43" s="26"/>
      <c r="R43" s="24"/>
      <c r="S43" s="24"/>
    </row>
    <row r="44" spans="2:19" x14ac:dyDescent="0.2">
      <c r="I44" s="12"/>
      <c r="R44" s="34"/>
      <c r="S44" s="34"/>
    </row>
    <row r="45" spans="2:19" s="18" customFormat="1" ht="30" x14ac:dyDescent="0.2">
      <c r="B45" s="6"/>
      <c r="C45" s="7"/>
      <c r="D45" s="7"/>
      <c r="E45" s="8"/>
      <c r="F45" s="7"/>
      <c r="G45" s="6"/>
      <c r="H45" s="9" t="s">
        <v>84</v>
      </c>
      <c r="J45" s="40" t="s">
        <v>8</v>
      </c>
      <c r="K45" s="40"/>
      <c r="L45" s="40" t="s">
        <v>10</v>
      </c>
      <c r="M45" s="40"/>
      <c r="N45" s="40" t="s">
        <v>11</v>
      </c>
      <c r="O45" s="40"/>
      <c r="P45" s="40" t="s">
        <v>12</v>
      </c>
      <c r="Q45" s="43"/>
      <c r="R45" s="40" t="s">
        <v>13</v>
      </c>
      <c r="S45" s="40" t="s">
        <v>14</v>
      </c>
    </row>
    <row r="46" spans="2:19" ht="15" x14ac:dyDescent="0.25">
      <c r="B46" s="35"/>
      <c r="C46" s="44" t="s">
        <v>85</v>
      </c>
      <c r="D46" s="44"/>
      <c r="E46" s="44"/>
      <c r="F46" s="44"/>
      <c r="G46" s="45"/>
      <c r="H46" s="46">
        <f>H43+H37+H28+H10</f>
        <v>82</v>
      </c>
      <c r="I46" s="1"/>
      <c r="J46" s="46">
        <f>J43+J37+J28+J10</f>
        <v>0</v>
      </c>
      <c r="K46" s="47"/>
      <c r="L46" s="46">
        <f>L43+L37+L28+L10</f>
        <v>0</v>
      </c>
      <c r="M46" s="47"/>
      <c r="N46" s="46">
        <f>N43+N37+N28+N10</f>
        <v>0</v>
      </c>
      <c r="O46" s="47"/>
      <c r="P46" s="46">
        <f>P43+P37+P28+P10</f>
        <v>0</v>
      </c>
      <c r="Q46" s="48"/>
      <c r="R46" s="49"/>
      <c r="S46" s="49"/>
    </row>
    <row r="48" spans="2:19" x14ac:dyDescent="0.2">
      <c r="B48" s="68" t="s">
        <v>86</v>
      </c>
      <c r="C48" s="68"/>
      <c r="D48" s="68"/>
      <c r="E48" s="68"/>
      <c r="F48" s="68"/>
      <c r="H48" s="36" t="s">
        <v>87</v>
      </c>
      <c r="I48" s="34"/>
      <c r="J48" s="37">
        <f>J46/$H$46</f>
        <v>0</v>
      </c>
      <c r="L48" s="37">
        <f>L46/$H$46</f>
        <v>0</v>
      </c>
      <c r="N48" s="37">
        <f>N46/$H$46</f>
        <v>0</v>
      </c>
      <c r="P48" s="37">
        <f>P46/$H$46</f>
        <v>0</v>
      </c>
    </row>
    <row r="49" spans="2:6" x14ac:dyDescent="0.2">
      <c r="B49" s="68"/>
      <c r="C49" s="68"/>
      <c r="D49" s="68"/>
      <c r="E49" s="68"/>
      <c r="F49" s="68"/>
    </row>
  </sheetData>
  <sheetProtection algorithmName="SHA-512" hashValue="QqlECAkVlcxVnZsuyX98HXy+zOn6EufQHfXFSyk1CCdV/evfa8epHsYJ6WvrMnxSlc+hNZa7ZJY4ZYYN/xML3w==" saltValue="G+dN3/QLIO+RZTJPMpmAHg==" spinCount="100000" sheet="1" objects="1" scenarios="1"/>
  <mergeCells count="79">
    <mergeCell ref="B28:G28"/>
    <mergeCell ref="B37:G37"/>
    <mergeCell ref="B24:B25"/>
    <mergeCell ref="C24:C25"/>
    <mergeCell ref="D24:D25"/>
    <mergeCell ref="E24:E25"/>
    <mergeCell ref="F24:F25"/>
    <mergeCell ref="B26:B27"/>
    <mergeCell ref="C26:C27"/>
    <mergeCell ref="D26:D27"/>
    <mergeCell ref="E26:E27"/>
    <mergeCell ref="C30:C31"/>
    <mergeCell ref="F30:F31"/>
    <mergeCell ref="D30:D31"/>
    <mergeCell ref="E32:E33"/>
    <mergeCell ref="F32:F33"/>
    <mergeCell ref="C16:C19"/>
    <mergeCell ref="B10:G10"/>
    <mergeCell ref="F16:F19"/>
    <mergeCell ref="B16:B19"/>
    <mergeCell ref="D16:D19"/>
    <mergeCell ref="E16:E19"/>
    <mergeCell ref="B1:P1"/>
    <mergeCell ref="B6:B7"/>
    <mergeCell ref="C6:C7"/>
    <mergeCell ref="F6:F7"/>
    <mergeCell ref="E6:E7"/>
    <mergeCell ref="B2:G2"/>
    <mergeCell ref="J2:Q2"/>
    <mergeCell ref="F4:F5"/>
    <mergeCell ref="D6:D7"/>
    <mergeCell ref="B4:B5"/>
    <mergeCell ref="C4:C5"/>
    <mergeCell ref="D4:D5"/>
    <mergeCell ref="E4:E5"/>
    <mergeCell ref="F8:F9"/>
    <mergeCell ref="B12:B15"/>
    <mergeCell ref="C12:C15"/>
    <mergeCell ref="F12:F15"/>
    <mergeCell ref="D12:D15"/>
    <mergeCell ref="E12:E15"/>
    <mergeCell ref="E8:E9"/>
    <mergeCell ref="D8:D9"/>
    <mergeCell ref="B8:B9"/>
    <mergeCell ref="C8:C9"/>
    <mergeCell ref="F26:F27"/>
    <mergeCell ref="B22:B23"/>
    <mergeCell ref="C22:C23"/>
    <mergeCell ref="D22:D23"/>
    <mergeCell ref="E22:E23"/>
    <mergeCell ref="F22:F23"/>
    <mergeCell ref="B20:B21"/>
    <mergeCell ref="C20:C21"/>
    <mergeCell ref="F20:F21"/>
    <mergeCell ref="D20:D21"/>
    <mergeCell ref="E20:E21"/>
    <mergeCell ref="B49:F49"/>
    <mergeCell ref="B34:B36"/>
    <mergeCell ref="C34:C36"/>
    <mergeCell ref="F34:F36"/>
    <mergeCell ref="D34:D36"/>
    <mergeCell ref="E41:E42"/>
    <mergeCell ref="F41:F42"/>
    <mergeCell ref="E39:E40"/>
    <mergeCell ref="D39:D40"/>
    <mergeCell ref="B39:B40"/>
    <mergeCell ref="C39:C40"/>
    <mergeCell ref="F39:F40"/>
    <mergeCell ref="B41:B42"/>
    <mergeCell ref="C41:C42"/>
    <mergeCell ref="D41:D42"/>
    <mergeCell ref="B43:G43"/>
    <mergeCell ref="B48:F48"/>
    <mergeCell ref="E30:E31"/>
    <mergeCell ref="E34:E36"/>
    <mergeCell ref="B32:B33"/>
    <mergeCell ref="C32:C33"/>
    <mergeCell ref="D32:D33"/>
    <mergeCell ref="B30:B31"/>
  </mergeCells>
  <pageMargins left="0.7" right="0.7" top="0.75" bottom="0.75" header="0.3" footer="0.3"/>
  <pageSetup paperSize="9" scale="41" fitToWidth="0" orientation="landscape" r:id="rId1"/>
  <rowBreaks count="3" manualBreakCount="3">
    <brk id="10" max="16383" man="1"/>
    <brk id="21" max="18" man="1"/>
    <brk id="28"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32E632-2A9E-46A6-ACBF-43F39C5D7C91}">
  <ds:schemaRefs>
    <ds:schemaRef ds:uri="http://schemas.microsoft.com/office/2006/metadata/properties"/>
    <ds:schemaRef ds:uri="http://schemas.microsoft.com/office/2006/documentManagement/types"/>
    <ds:schemaRef ds:uri="http://purl.org/dc/elements/1.1/"/>
    <ds:schemaRef ds:uri="http://www.w3.org/XML/1998/namespace"/>
    <ds:schemaRef ds:uri="c5945a82-6957-49e5-81af-7ec4eeb11b19"/>
    <ds:schemaRef ds:uri="http://purl.org/dc/dcmitype/"/>
    <ds:schemaRef ds:uri="http://schemas.microsoft.com/office/infopath/2007/PartnerControls"/>
    <ds:schemaRef ds:uri="http://schemas.openxmlformats.org/package/2006/metadata/core-properties"/>
    <ds:schemaRef ds:uri="http://purl.org/dc/term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3.xml><?xml version="1.0" encoding="utf-8"?>
<ds:datastoreItem xmlns:ds="http://schemas.openxmlformats.org/officeDocument/2006/customXml" ds:itemID="{CC95FDBC-9DE0-4690-8455-7BB0FBDDC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Myrna</dc:creator>
  <cp:keywords/>
  <dc:description/>
  <cp:lastModifiedBy>Joy Wijnberg | Inkada Inkoop &amp; Advies</cp:lastModifiedBy>
  <cp:revision/>
  <cp:lastPrinted>2026-02-02T11:21:10Z</cp:lastPrinted>
  <dcterms:created xsi:type="dcterms:W3CDTF">2017-12-27T15:21:38Z</dcterms:created>
  <dcterms:modified xsi:type="dcterms:W3CDTF">2026-02-02T11:21:50Z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