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yuverta.sharepoint.com/sites/EACatering/Gedeelde documenten/General/EA Onderwijscatering/06. Aanbestedingsdocumenten/"/>
    </mc:Choice>
  </mc:AlternateContent>
  <xr:revisionPtr revIDLastSave="91" documentId="8_{A097BF17-B1C7-4D18-89C0-E27BD8D809B0}" xr6:coauthVersionLast="47" xr6:coauthVersionMax="47" xr10:uidLastSave="{7F6448C7-99F5-4EE8-9E22-0787321F620F}"/>
  <bookViews>
    <workbookView xWindow="-108" yWindow="-108" windowWidth="23256" windowHeight="13896" tabRatio="814" activeTab="1" xr2:uid="{00000000-000D-0000-FFFF-FFFF00000000}"/>
  </bookViews>
  <sheets>
    <sheet name="Uitgangspunten" sheetId="1" r:id="rId1"/>
    <sheet name="Exploitatie &amp; Fee" sheetId="2" r:id="rId2"/>
    <sheet name="Dagdeals" sheetId="4" r:id="rId3"/>
    <sheet name="Banqueting" sheetId="6" r:id="rId4"/>
    <sheet name="Vending"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2" l="1"/>
  <c r="B11" i="2"/>
  <c r="B13" i="2"/>
  <c r="B3" i="2"/>
</calcChain>
</file>

<file path=xl/sharedStrings.xml><?xml version="1.0" encoding="utf-8"?>
<sst xmlns="http://schemas.openxmlformats.org/spreadsheetml/2006/main" count="73" uniqueCount="67">
  <si>
    <t>Toelichting</t>
  </si>
  <si>
    <t>Scenario</t>
  </si>
  <si>
    <t>Verkoop aan leerling/student, banqueting gefactureerd aan Yuverta</t>
  </si>
  <si>
    <t>Perceelgebonden invulling (zelfde structuur per perceel)</t>
  </si>
  <si>
    <r>
      <t xml:space="preserve">Open-boek constructie, </t>
    </r>
    <r>
      <rPr>
        <b/>
        <sz val="11"/>
        <color theme="1"/>
        <rFont val="Calibri"/>
        <family val="2"/>
        <scheme val="minor"/>
      </rPr>
      <t>geen concessie</t>
    </r>
  </si>
  <si>
    <t>450 leerlingen</t>
  </si>
  <si>
    <t>200 schooldagen</t>
  </si>
  <si>
    <t>Totale jaaromzet</t>
  </si>
  <si>
    <t>Totale inkoopkosten</t>
  </si>
  <si>
    <t>Totale personeelskosten</t>
  </si>
  <si>
    <t>Overige kosten</t>
  </si>
  <si>
    <t>Resultaat vóór bijpassing Yuverta</t>
  </si>
  <si>
    <t>Resultaat ná bijpassing Yuverta</t>
  </si>
  <si>
    <t>Fee (managementkosten)</t>
  </si>
  <si>
    <r>
      <t xml:space="preserve">Bijpassing Yuverta per LEERLING/STUDENT </t>
    </r>
    <r>
      <rPr>
        <i/>
        <sz val="11"/>
        <color theme="1"/>
        <rFont val="Calibri"/>
        <family val="2"/>
        <scheme val="minor"/>
      </rPr>
      <t>(in te vullen door inschrijver)</t>
    </r>
  </si>
  <si>
    <t>Onderdeel Kostencomponent</t>
  </si>
  <si>
    <t xml:space="preserve">  Rekenvoorbeeld:</t>
  </si>
  <si>
    <r>
      <t xml:space="preserve">Max. bijpassing Yuverta: </t>
    </r>
    <r>
      <rPr>
        <b/>
        <sz val="11"/>
        <color theme="1"/>
        <rFont val="Calibri"/>
        <family val="2"/>
        <scheme val="minor"/>
      </rPr>
      <t>€XX per leerling/student per jaar</t>
    </r>
  </si>
  <si>
    <t>uitwerking overige kosten</t>
  </si>
  <si>
    <t>Geen omzetgarantie</t>
  </si>
  <si>
    <t>Onderdeel</t>
  </si>
  <si>
    <t>Max. Verkoopprijs</t>
  </si>
  <si>
    <t>Vergaderlunch 1</t>
  </si>
  <si>
    <t xml:space="preserve">Vergaderlunch 2 </t>
  </si>
  <si>
    <t>Vergaderlunch 3</t>
  </si>
  <si>
    <t xml:space="preserve">Lunchpakket  </t>
  </si>
  <si>
    <t>Inschrijver wordt verzocht het aanbod te beschrijven conform hetgeen in SGC 4 gevraagd wordt.</t>
  </si>
  <si>
    <t xml:space="preserve">Diplomeringsarrangement </t>
  </si>
  <si>
    <t>Plafondprijs p.p.</t>
  </si>
  <si>
    <t>Lunchdeal 1</t>
  </si>
  <si>
    <t>Lunchdeal 2</t>
  </si>
  <si>
    <t>Lunchdeal 3</t>
  </si>
  <si>
    <t>Inschrijver</t>
  </si>
  <si>
    <t>In te vullen door inschrijver</t>
  </si>
  <si>
    <t>Gemiddelde jaaromzet per automaat (€)</t>
  </si>
  <si>
    <t>Totale verwachte vendingomzet per jaar (€)</t>
  </si>
  <si>
    <t>Netto financieel effect op exploitatie</t>
  </si>
  <si>
    <t>☐ positief ☐ kostendekkend ☐ negatief</t>
  </si>
  <si>
    <t>Inschrijver vult in het prijzenblad onder meer in:</t>
  </si>
  <si>
    <t xml:space="preserve">Algemene uitgangspunten </t>
  </si>
  <si>
    <t>Invulinstructie</t>
  </si>
  <si>
    <t>·        de totale jaarlijkse omzet, gebaseerd op:</t>
  </si>
  <si>
    <t>·        het voorgestelde assortiment (schoolkantines, vending en banqueting);</t>
  </si>
  <si>
    <t>·        de gehanteerde prijsniveaus;</t>
  </si>
  <si>
    <t>·        de totale inkoopkosten, personeelskosten, managementfee en overige kosten;</t>
  </si>
  <si>
    <t>·        het exploitatieresultaat vóór bijpassing;</t>
  </si>
  <si>
    <t>·        de benodigde bijpassing per leerling/student per jaar, met dien verstande dat deze maximaal € 10,– per leerling/student per jaar mag bedragen.</t>
  </si>
  <si>
    <t>·        de door Yuverta verstrekte uitgangspunten, waaronder het aantal leerlingen/studenten en het aantal schooldagen (zie scenario);</t>
  </si>
  <si>
    <t>Lunchdeals</t>
  </si>
  <si>
    <t>Inschrijver vult haar verkoopprijs in en beschrijft maximaal drie lunchdeals binnen de volgende prijsplafonds:</t>
  </si>
  <si>
    <t>De inhoud van de lunchdeals wordt kwalitatief beoordeeld bij SGC4; overschrijding van de prijsplafonds is niet toegestaan.</t>
  </si>
  <si>
    <t>Banqueting</t>
  </si>
  <si>
    <t>Inschrijver vult haar verkoopprijs in en beschrijft het aanbod binnen deze plafonds. Voor banqueting gelden vaste prijsplafonds per scenario. De beoordeling richt zich op kwaliteit, samenstelling en toepasbaarheid.</t>
  </si>
  <si>
    <t>Vending</t>
  </si>
  <si>
    <t>Exploitatie &amp; Fee</t>
  </si>
  <si>
    <t>·        € 2,50</t>
  </si>
  <si>
    <t>·        € 3,50</t>
  </si>
  <si>
    <t>·        € 5,00</t>
  </si>
  <si>
    <t>Vendingvoorzieningen maken integraal onderdeel uit van de exploitatie en worden niet afzonderlijk gegund op basis van productprijzen (enkel ter onderbouwing). De financiële effecten van vending worden door inschrijver opgenomen in de exploitatieberekening. Inschrijver vult voor vending uitsluitend de gevraagde exploitatiekengetallen in.</t>
  </si>
  <si>
    <t>Prijzen op tabblad Dagdeals en Banqueting zijn inclusief btw</t>
  </si>
  <si>
    <t>Prijzen op tabblad Exploitatie &amp; Fee en Vending zijn exclusief btw</t>
  </si>
  <si>
    <r>
      <t xml:space="preserve">Aantal vendingautomaten: </t>
    </r>
    <r>
      <rPr>
        <sz val="11"/>
        <color rgb="FFFF0000"/>
        <rFont val="Calibri"/>
        <family val="2"/>
        <scheme val="minor"/>
      </rPr>
      <t>Aantal per perceel</t>
    </r>
  </si>
  <si>
    <t>Gem. besteding €4,00 per dag inclusief besteding vending</t>
  </si>
  <si>
    <r>
      <t xml:space="preserve">De financiële effecten van vending worden door inschrijver opgenomen in de exploitatieberekening. </t>
    </r>
    <r>
      <rPr>
        <sz val="11"/>
        <color rgb="FFFF0000"/>
        <rFont val="Calibri"/>
        <family val="2"/>
        <scheme val="minor"/>
      </rPr>
      <t xml:space="preserve">Vergeet niet terug te rekenen naar prijs p/p (leerling/ student). </t>
    </r>
  </si>
  <si>
    <r>
      <t xml:space="preserve">Gem. besteding </t>
    </r>
    <r>
      <rPr>
        <sz val="11"/>
        <color rgb="FFFF0000"/>
        <rFont val="Calibri"/>
        <family val="2"/>
        <scheme val="minor"/>
      </rPr>
      <t>€4,00</t>
    </r>
    <r>
      <rPr>
        <sz val="11"/>
        <color theme="1"/>
        <rFont val="Calibri"/>
        <family val="2"/>
        <scheme val="minor"/>
      </rPr>
      <t xml:space="preserve"> per dag</t>
    </r>
  </si>
  <si>
    <t>Bedrag per jaar (totaal)</t>
  </si>
  <si>
    <t>Totale bijpassing Yuverta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</si>
</sst>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3.5"/>
      <color theme="1"/>
      <name val="Calibri"/>
      <family val="2"/>
      <scheme val="minor"/>
    </font>
    <font>
      <i/>
      <sz val="11"/>
      <color theme="1"/>
      <name val="Calibri"/>
      <family val="2"/>
      <scheme val="minor"/>
    </font>
    <font>
      <sz val="8"/>
      <name val="Calibri"/>
      <family val="2"/>
      <scheme val="minor"/>
    </font>
    <font>
      <sz val="11"/>
      <name val="Calibri"/>
      <family val="2"/>
      <scheme val="minor"/>
    </font>
    <font>
      <b/>
      <sz val="13.5"/>
      <color theme="0"/>
      <name val="Calibri"/>
      <family val="2"/>
      <scheme val="minor"/>
    </font>
    <font>
      <sz val="11"/>
      <color rgb="FF0D0D0D"/>
      <name val="Calibri"/>
      <family val="2"/>
      <scheme val="minor"/>
    </font>
    <font>
      <b/>
      <sz val="11"/>
      <color rgb="FF0D0D0D"/>
      <name val="Calibri"/>
      <family val="2"/>
      <scheme val="minor"/>
    </font>
    <font>
      <u/>
      <sz val="11"/>
      <color rgb="FF0D0D0D"/>
      <name val="Calibri"/>
      <family val="2"/>
      <scheme val="minor"/>
    </font>
    <font>
      <sz val="11"/>
      <color rgb="FFFF0000"/>
      <name val="Calibri"/>
      <family val="2"/>
      <scheme val="minor"/>
    </font>
    <font>
      <b/>
      <i/>
      <sz val="11"/>
      <color theme="1"/>
      <name val="Calibri"/>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5"/>
        <bgColor indexed="64"/>
      </patternFill>
    </fill>
    <fill>
      <patternFill patternType="solid">
        <fgColor theme="5" tint="0.79998168889431442"/>
        <bgColor indexed="64"/>
      </patternFill>
    </fill>
  </fills>
  <borders count="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3" fillId="0" borderId="0" xfId="0" applyFont="1" applyAlignment="1">
      <alignment vertical="center"/>
    </xf>
    <xf numFmtId="0" fontId="0" fillId="0" borderId="0" xfId="0" applyAlignment="1">
      <alignment horizontal="left" vertical="center" indent="1"/>
    </xf>
    <xf numFmtId="0" fontId="2" fillId="0" borderId="0" xfId="0" applyFont="1"/>
    <xf numFmtId="0" fontId="0" fillId="0" borderId="0" xfId="0" applyAlignment="1">
      <alignment vertical="top"/>
    </xf>
    <xf numFmtId="0" fontId="0" fillId="0" borderId="1" xfId="0" applyBorder="1" applyAlignment="1">
      <alignment vertical="top" wrapText="1"/>
    </xf>
    <xf numFmtId="0" fontId="2" fillId="0" borderId="1" xfId="0" applyFont="1" applyBorder="1" applyAlignment="1">
      <alignment vertical="top" wrapText="1"/>
    </xf>
    <xf numFmtId="0" fontId="0" fillId="2" borderId="1" xfId="0" applyFill="1" applyBorder="1" applyAlignment="1">
      <alignment vertical="top" wrapText="1"/>
    </xf>
    <xf numFmtId="44" fontId="0" fillId="3" borderId="2" xfId="1" applyFont="1" applyFill="1" applyBorder="1" applyAlignment="1">
      <alignment vertical="top" wrapText="1"/>
    </xf>
    <xf numFmtId="44" fontId="0" fillId="0" borderId="2" xfId="1" applyFont="1" applyBorder="1" applyAlignment="1">
      <alignment vertical="top" wrapText="1"/>
    </xf>
    <xf numFmtId="0" fontId="2" fillId="0" borderId="3" xfId="0" applyFont="1" applyBorder="1" applyAlignment="1">
      <alignment horizontal="center" vertical="top" wrapText="1"/>
    </xf>
    <xf numFmtId="0" fontId="2" fillId="0" borderId="4" xfId="0" applyFont="1" applyBorder="1" applyAlignment="1">
      <alignment vertical="top" wrapText="1"/>
    </xf>
    <xf numFmtId="0" fontId="4" fillId="6" borderId="1" xfId="0" applyFont="1" applyFill="1" applyBorder="1" applyAlignment="1">
      <alignment vertical="top" wrapText="1"/>
    </xf>
    <xf numFmtId="0" fontId="0" fillId="6" borderId="1" xfId="0" applyFill="1" applyBorder="1" applyAlignment="1">
      <alignment vertical="top" wrapText="1"/>
    </xf>
    <xf numFmtId="0" fontId="2" fillId="0" borderId="0" xfId="0" applyFont="1" applyAlignment="1">
      <alignment horizontal="center" vertical="center" wrapText="1"/>
    </xf>
    <xf numFmtId="0" fontId="0" fillId="0" borderId="0" xfId="0" applyAlignment="1">
      <alignment vertical="center" wrapText="1"/>
    </xf>
    <xf numFmtId="0" fontId="0" fillId="5" borderId="0" xfId="0" applyFill="1"/>
    <xf numFmtId="44" fontId="0" fillId="0" borderId="0" xfId="1" applyFont="1"/>
    <xf numFmtId="44" fontId="0" fillId="5" borderId="0" xfId="1" applyFont="1" applyFill="1"/>
    <xf numFmtId="44" fontId="0" fillId="3" borderId="0" xfId="1" applyFont="1" applyFill="1" applyAlignment="1">
      <alignment vertical="center" wrapText="1"/>
    </xf>
    <xf numFmtId="44" fontId="0" fillId="4" borderId="0" xfId="1" applyFont="1" applyFill="1" applyAlignment="1">
      <alignment vertical="center" wrapText="1"/>
    </xf>
    <xf numFmtId="44" fontId="6" fillId="4" borderId="0" xfId="1" applyFont="1" applyFill="1"/>
    <xf numFmtId="44" fontId="0" fillId="3" borderId="0" xfId="1" applyFont="1" applyFill="1"/>
    <xf numFmtId="0" fontId="0" fillId="3" borderId="0" xfId="0" applyFill="1" applyAlignment="1">
      <alignment vertical="center" wrapText="1"/>
    </xf>
    <xf numFmtId="0" fontId="0" fillId="4" borderId="0" xfId="0" applyFill="1" applyAlignment="1">
      <alignment horizontal="left" vertical="center" indent="1"/>
    </xf>
    <xf numFmtId="0" fontId="7" fillId="7" borderId="0" xfId="0" applyFont="1" applyFill="1" applyAlignment="1">
      <alignment vertical="center"/>
    </xf>
    <xf numFmtId="0" fontId="8" fillId="0" borderId="5" xfId="0" applyFont="1" applyBorder="1" applyAlignment="1">
      <alignment vertical="center" wrapText="1"/>
    </xf>
    <xf numFmtId="0" fontId="8" fillId="0" borderId="5" xfId="0" applyFont="1" applyBorder="1" applyAlignment="1">
      <alignment horizontal="left" vertical="center" wrapText="1"/>
    </xf>
    <xf numFmtId="0" fontId="3" fillId="0" borderId="5" xfId="0" applyFont="1" applyBorder="1" applyAlignment="1">
      <alignment horizontal="left" vertical="center" wrapText="1"/>
    </xf>
    <xf numFmtId="0" fontId="9" fillId="0" borderId="5" xfId="0" applyFont="1" applyBorder="1" applyAlignment="1">
      <alignment horizontal="left" vertical="center" wrapText="1"/>
    </xf>
    <xf numFmtId="0" fontId="8" fillId="0" borderId="5" xfId="0" applyFont="1" applyBorder="1" applyAlignment="1">
      <alignment horizontal="left" vertical="center" wrapText="1" indent="2"/>
    </xf>
    <xf numFmtId="0" fontId="8" fillId="4" borderId="5" xfId="0" applyFont="1" applyFill="1" applyBorder="1" applyAlignment="1">
      <alignment horizontal="left" vertical="center" wrapText="1"/>
    </xf>
    <xf numFmtId="0" fontId="0" fillId="0" borderId="5" xfId="0" applyBorder="1" applyAlignment="1">
      <alignment horizontal="left" wrapText="1"/>
    </xf>
    <xf numFmtId="0" fontId="10" fillId="8" borderId="5" xfId="0" applyFont="1" applyFill="1" applyBorder="1" applyAlignment="1">
      <alignment horizontal="left" vertical="center" wrapText="1"/>
    </xf>
    <xf numFmtId="0" fontId="10" fillId="8" borderId="5" xfId="0" applyFont="1" applyFill="1" applyBorder="1" applyAlignment="1">
      <alignment vertical="center" wrapText="1"/>
    </xf>
    <xf numFmtId="0" fontId="11" fillId="4" borderId="0" xfId="0" applyFont="1" applyFill="1" applyAlignment="1">
      <alignment horizontal="left" vertical="center" indent="1"/>
    </xf>
    <xf numFmtId="0" fontId="0" fillId="4" borderId="5" xfId="0" applyFill="1" applyBorder="1" applyAlignment="1">
      <alignment horizontal="left" vertical="center" wrapText="1"/>
    </xf>
    <xf numFmtId="0" fontId="11" fillId="0" borderId="0" xfId="0" applyFont="1" applyAlignment="1">
      <alignment horizontal="left" vertical="center" indent="1"/>
    </xf>
    <xf numFmtId="0" fontId="11" fillId="0" borderId="0" xfId="0" applyFont="1"/>
    <xf numFmtId="0" fontId="0" fillId="5" borderId="0" xfId="0" applyFill="1" applyAlignment="1">
      <alignment horizontal="center"/>
    </xf>
    <xf numFmtId="44" fontId="0" fillId="0" borderId="0" xfId="0" applyNumberFormat="1"/>
    <xf numFmtId="44" fontId="12" fillId="3" borderId="2" xfId="1" applyFont="1" applyFill="1" applyBorder="1" applyAlignment="1">
      <alignment vertical="top" wrapText="1"/>
    </xf>
  </cellXfs>
  <cellStyles count="2">
    <cellStyle name="Standaard" xfId="0" builtinId="0"/>
    <cellStyle name="Valuta" xfId="1" builtinId="4"/>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indexed="64"/>
          <bgColor rgb="FFFFFF00"/>
        </patternFill>
      </fill>
    </dxf>
    <dxf>
      <font>
        <b val="0"/>
        <i val="0"/>
        <strike val="0"/>
        <condense val="0"/>
        <extend val="0"/>
        <outline val="0"/>
        <shadow val="0"/>
        <u val="none"/>
        <vertAlign val="baseline"/>
        <sz val="11"/>
        <color auto="1"/>
        <name val="Calibri"/>
        <family val="2"/>
        <scheme val="minor"/>
      </font>
      <fill>
        <patternFill patternType="solid">
          <fgColor indexed="64"/>
          <bgColor theme="0"/>
        </patternFill>
      </fill>
    </dxf>
    <dxf>
      <fill>
        <patternFill patternType="solid">
          <fgColor indexed="64"/>
          <bgColor rgb="FFFFFF00"/>
        </patternFill>
      </fill>
    </dxf>
    <dxf>
      <fill>
        <patternFill patternType="solid">
          <fgColor indexed="64"/>
          <bgColor theme="0"/>
        </patternFill>
      </fill>
    </dxf>
    <dxf>
      <fill>
        <patternFill patternType="solid">
          <fgColor indexed="64"/>
          <bgColor rgb="FFFFFF00"/>
        </patternFill>
      </fill>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top"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top/>
        <bottom/>
        <vertical/>
        <horizontal/>
      </border>
    </dxf>
    <dxf>
      <font>
        <strike val="0"/>
        <outline val="0"/>
        <shadow val="0"/>
        <vertAlign val="baseline"/>
        <name val="Calibri"/>
        <family val="2"/>
        <scheme val="minor"/>
      </font>
      <fill>
        <patternFill patternType="solid">
          <fgColor indexed="64"/>
          <bgColor theme="0"/>
        </patternFill>
      </fill>
      <alignment horizontal="left" vertical="center" textRotation="0" wrapText="0" indent="1" justifyLastLine="0" shrinkToFit="0" readingOrder="0"/>
    </dxf>
    <dxf>
      <font>
        <strike val="0"/>
        <outline val="0"/>
        <shadow val="0"/>
        <vertAlign val="baseline"/>
        <name val="Calibri"/>
        <family val="2"/>
        <scheme val="minor"/>
      </font>
      <fill>
        <patternFill patternType="solid">
          <fgColor indexed="64"/>
          <bgColor theme="0"/>
        </patternFill>
      </fill>
      <alignment horizontal="left" vertical="center" textRotation="0" wrapText="0" indent="1" justifyLastLine="0" shrinkToFit="0" readingOrder="0"/>
    </dxf>
    <dxf>
      <font>
        <b/>
        <i val="0"/>
        <strike val="0"/>
        <condense val="0"/>
        <extend val="0"/>
        <outline val="0"/>
        <shadow val="0"/>
        <u val="none"/>
        <vertAlign val="baseline"/>
        <sz val="13.5"/>
        <color theme="1"/>
        <name val="Calibri"/>
        <family val="2"/>
        <scheme val="minor"/>
      </font>
      <alignment horizontal="general"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BF0685-2E83-43C5-B706-EFD0B4293DB6}" name="Tabel5" displayName="Tabel5" ref="A1:B21" totalsRowShown="0" headerRowDxfId="17" dataDxfId="16">
  <autoFilter ref="A1:B21" xr:uid="{0ABF0685-2E83-43C5-B706-EFD0B4293DB6}"/>
  <tableColumns count="2">
    <tableColumn id="1" xr3:uid="{3D8B7830-9463-4F40-8F8F-5FD96028DFCD}" name="Algemene uitgangspunten " dataDxfId="15"/>
    <tableColumn id="2" xr3:uid="{8EEB42FB-E91B-4D60-887F-6525792649D5}" name="Invulinstructie" dataDxfId="14"/>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C51767-1F4A-4AB1-8449-208BEC8F6125}" name="Tabel1" displayName="Tabel1" ref="A2:B14" totalsRowShown="0" headerRowDxfId="13" headerRowBorderDxfId="12" tableBorderDxfId="11" totalsRowBorderDxfId="10">
  <autoFilter ref="A2:B14" xr:uid="{5AC51767-1F4A-4AB1-8449-208BEC8F6125}"/>
  <tableColumns count="2">
    <tableColumn id="1" xr3:uid="{2FC82B17-8BC0-4A42-93CC-8CEC8B49D674}" name="Onderdeel Kostencomponent"/>
    <tableColumn id="2" xr3:uid="{F5459FCA-36BF-4F72-8391-9B2E9BBB6244}" name="Bedrag per jaar (totaal)"/>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BE4DCB-BB0F-4D41-AC87-E5EBFA57F43E}" name="Tabel6" displayName="Tabel6" ref="A1:C4" totalsRowShown="0" headerRowDxfId="9">
  <autoFilter ref="A1:C4" xr:uid="{A5BE4DCB-BB0F-4D41-AC87-E5EBFA57F43E}"/>
  <tableColumns count="3">
    <tableColumn id="1" xr3:uid="{CCB40BD4-DBC9-469D-AA1A-266753CE921E}" name="Scenario" dataDxfId="8"/>
    <tableColumn id="2" xr3:uid="{78E0CF30-EA81-4CAE-AC60-2017ED74DC0E}" name="Inschrijver" dataDxfId="7" dataCellStyle="Valuta"/>
    <tableColumn id="3" xr3:uid="{4312D92C-9F2A-4099-ACBF-CE2B21978FDC}" name="Max. Verkoopprijs" dataDxfId="6"/>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AB90437-591F-45F6-9F43-B0788B91094B}" name="Tabel4" displayName="Tabel4" ref="A1:C6" totalsRowShown="0">
  <autoFilter ref="A1:C6" xr:uid="{5AB90437-591F-45F6-9F43-B0788B91094B}"/>
  <tableColumns count="3">
    <tableColumn id="1" xr3:uid="{C3368731-5012-419D-97EE-ACB7C5A723AA}" name="Scenario"/>
    <tableColumn id="2" xr3:uid="{EF3D7CC5-C595-48A8-99AE-ADA7BAF0AF98}" name="Inschrijver" dataDxfId="5" dataCellStyle="Valuta"/>
    <tableColumn id="3" xr3:uid="{FA26140B-37DA-472E-BEA2-00295493B361}" name="Plafondprijs p.p." dataDxfId="4" dataCellStyle="Valuta"/>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42F42C2-F485-4B2D-911A-A67BCDFA7373}" name="Tabel7" displayName="Tabel7" ref="A1:B5" totalsRowShown="0">
  <autoFilter ref="A1:B5" xr:uid="{042F42C2-F485-4B2D-911A-A67BCDFA7373}"/>
  <tableColumns count="2">
    <tableColumn id="1" xr3:uid="{4D183F88-819B-4EC4-A393-43A4B6FB69B6}" name="Onderdeel"/>
    <tableColumn id="2" xr3:uid="{A721C06F-E877-4F4E-8D28-89812A12C921}" name="In te vullen door inschrijver" dataDxfId="3"/>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sheetPr>
  <dimension ref="A1:B21"/>
  <sheetViews>
    <sheetView zoomScale="120" zoomScaleNormal="120" workbookViewId="0">
      <selection activeCell="B10" sqref="B10"/>
    </sheetView>
  </sheetViews>
  <sheetFormatPr defaultRowHeight="14.4" x14ac:dyDescent="0.3"/>
  <cols>
    <col min="1" max="1" width="62.6640625" bestFit="1" customWidth="1"/>
    <col min="2" max="2" width="83.77734375" style="32" customWidth="1"/>
  </cols>
  <sheetData>
    <row r="1" spans="1:2" ht="18" x14ac:dyDescent="0.3">
      <c r="A1" s="1" t="s">
        <v>39</v>
      </c>
      <c r="B1" s="28" t="s">
        <v>40</v>
      </c>
    </row>
    <row r="2" spans="1:2" x14ac:dyDescent="0.3">
      <c r="A2" s="24" t="s">
        <v>4</v>
      </c>
      <c r="B2" s="29" t="s">
        <v>38</v>
      </c>
    </row>
    <row r="3" spans="1:2" x14ac:dyDescent="0.3">
      <c r="A3" s="24" t="s">
        <v>17</v>
      </c>
      <c r="B3" s="33" t="s">
        <v>54</v>
      </c>
    </row>
    <row r="4" spans="1:2" x14ac:dyDescent="0.3">
      <c r="A4" s="24" t="s">
        <v>2</v>
      </c>
      <c r="B4" s="27" t="s">
        <v>41</v>
      </c>
    </row>
    <row r="5" spans="1:2" ht="18.600000000000001" customHeight="1" x14ac:dyDescent="0.3">
      <c r="A5" s="35" t="s">
        <v>60</v>
      </c>
      <c r="B5" s="30" t="s">
        <v>42</v>
      </c>
    </row>
    <row r="6" spans="1:2" ht="33" customHeight="1" x14ac:dyDescent="0.3">
      <c r="A6" s="35" t="s">
        <v>59</v>
      </c>
      <c r="B6" s="30" t="s">
        <v>43</v>
      </c>
    </row>
    <row r="7" spans="1:2" ht="28.8" x14ac:dyDescent="0.3">
      <c r="A7" s="24" t="s">
        <v>3</v>
      </c>
      <c r="B7" s="31" t="s">
        <v>47</v>
      </c>
    </row>
    <row r="8" spans="1:2" x14ac:dyDescent="0.3">
      <c r="A8" s="24" t="s">
        <v>19</v>
      </c>
      <c r="B8" s="31" t="s">
        <v>44</v>
      </c>
    </row>
    <row r="9" spans="1:2" ht="17.399999999999999" customHeight="1" x14ac:dyDescent="0.3">
      <c r="A9" s="24"/>
      <c r="B9" s="31" t="s">
        <v>45</v>
      </c>
    </row>
    <row r="10" spans="1:2" ht="28.8" x14ac:dyDescent="0.3">
      <c r="A10" s="25" t="s">
        <v>1</v>
      </c>
      <c r="B10" s="31" t="s">
        <v>46</v>
      </c>
    </row>
    <row r="11" spans="1:2" x14ac:dyDescent="0.3">
      <c r="A11" s="24" t="s">
        <v>5</v>
      </c>
      <c r="B11" s="36"/>
    </row>
    <row r="12" spans="1:2" x14ac:dyDescent="0.3">
      <c r="A12" s="24" t="s">
        <v>64</v>
      </c>
      <c r="B12" s="34" t="s">
        <v>48</v>
      </c>
    </row>
    <row r="13" spans="1:2" ht="28.8" x14ac:dyDescent="0.3">
      <c r="A13" s="24" t="s">
        <v>6</v>
      </c>
      <c r="B13" s="26" t="s">
        <v>49</v>
      </c>
    </row>
    <row r="14" spans="1:2" x14ac:dyDescent="0.3">
      <c r="A14" s="24"/>
      <c r="B14" s="27" t="s">
        <v>55</v>
      </c>
    </row>
    <row r="15" spans="1:2" x14ac:dyDescent="0.3">
      <c r="A15" s="24"/>
      <c r="B15" s="27" t="s">
        <v>56</v>
      </c>
    </row>
    <row r="16" spans="1:2" x14ac:dyDescent="0.3">
      <c r="A16" s="24"/>
      <c r="B16" s="31" t="s">
        <v>57</v>
      </c>
    </row>
    <row r="17" spans="1:2" ht="28.8" x14ac:dyDescent="0.3">
      <c r="A17" s="24"/>
      <c r="B17" s="31" t="s">
        <v>50</v>
      </c>
    </row>
    <row r="18" spans="1:2" x14ac:dyDescent="0.3">
      <c r="A18" s="24"/>
      <c r="B18" s="33" t="s">
        <v>51</v>
      </c>
    </row>
    <row r="19" spans="1:2" ht="43.2" x14ac:dyDescent="0.3">
      <c r="A19" s="24"/>
      <c r="B19" s="31" t="s">
        <v>52</v>
      </c>
    </row>
    <row r="20" spans="1:2" x14ac:dyDescent="0.3">
      <c r="A20" s="24"/>
      <c r="B20" s="33" t="s">
        <v>53</v>
      </c>
    </row>
    <row r="21" spans="1:2" ht="57.6" x14ac:dyDescent="0.3">
      <c r="A21" s="24"/>
      <c r="B21" s="31" t="s">
        <v>58</v>
      </c>
    </row>
  </sheetData>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sheetPr>
  <dimension ref="A1:D19"/>
  <sheetViews>
    <sheetView tabSelected="1" zoomScale="120" zoomScaleNormal="120" workbookViewId="0">
      <selection activeCell="B3" sqref="B3"/>
    </sheetView>
  </sheetViews>
  <sheetFormatPr defaultRowHeight="14.4" x14ac:dyDescent="0.3"/>
  <cols>
    <col min="1" max="1" width="62.5546875" customWidth="1"/>
    <col min="2" max="2" width="29.6640625" customWidth="1"/>
    <col min="3" max="3" width="28.44140625" customWidth="1"/>
    <col min="4" max="4" width="31.109375" customWidth="1"/>
    <col min="5" max="5" width="34.5546875" customWidth="1"/>
  </cols>
  <sheetData>
    <row r="1" spans="1:4" x14ac:dyDescent="0.3">
      <c r="C1" t="s">
        <v>0</v>
      </c>
    </row>
    <row r="2" spans="1:4" x14ac:dyDescent="0.3">
      <c r="A2" s="10" t="s">
        <v>15</v>
      </c>
      <c r="B2" t="s">
        <v>65</v>
      </c>
      <c r="C2" s="3" t="s">
        <v>16</v>
      </c>
    </row>
    <row r="3" spans="1:4" x14ac:dyDescent="0.3">
      <c r="A3" s="5" t="s">
        <v>7</v>
      </c>
      <c r="B3" s="8">
        <f>450*4*200</f>
        <v>360000</v>
      </c>
      <c r="C3" s="2" t="s">
        <v>5</v>
      </c>
    </row>
    <row r="4" spans="1:4" x14ac:dyDescent="0.3">
      <c r="A4" s="5" t="s">
        <v>8</v>
      </c>
      <c r="B4" s="8">
        <v>0</v>
      </c>
      <c r="C4" s="37" t="s">
        <v>62</v>
      </c>
      <c r="D4" s="38"/>
    </row>
    <row r="5" spans="1:4" x14ac:dyDescent="0.3">
      <c r="A5" s="5" t="s">
        <v>9</v>
      </c>
      <c r="B5" s="8">
        <v>0</v>
      </c>
      <c r="C5" s="2" t="s">
        <v>6</v>
      </c>
    </row>
    <row r="6" spans="1:4" x14ac:dyDescent="0.3">
      <c r="A6" s="5" t="s">
        <v>13</v>
      </c>
      <c r="B6" s="8">
        <v>0</v>
      </c>
    </row>
    <row r="7" spans="1:4" x14ac:dyDescent="0.3">
      <c r="A7" s="5" t="s">
        <v>10</v>
      </c>
      <c r="B7" s="8">
        <v>0</v>
      </c>
      <c r="C7" s="2"/>
    </row>
    <row r="8" spans="1:4" x14ac:dyDescent="0.3">
      <c r="A8" s="12" t="s">
        <v>18</v>
      </c>
      <c r="B8" s="8">
        <v>0</v>
      </c>
      <c r="C8" s="2"/>
    </row>
    <row r="9" spans="1:4" x14ac:dyDescent="0.3">
      <c r="A9" s="12"/>
      <c r="B9" s="8">
        <v>0</v>
      </c>
      <c r="C9" s="2"/>
    </row>
    <row r="10" spans="1:4" x14ac:dyDescent="0.3">
      <c r="A10" s="13"/>
      <c r="B10" s="8">
        <v>0</v>
      </c>
      <c r="C10" s="2"/>
    </row>
    <row r="11" spans="1:4" x14ac:dyDescent="0.3">
      <c r="A11" s="6" t="s">
        <v>11</v>
      </c>
      <c r="B11" s="9" t="str">
        <f>IF(SUM(B4:B10)=0,"",B3-SUM(B4:B10))</f>
        <v/>
      </c>
      <c r="C11" s="2"/>
    </row>
    <row r="12" spans="1:4" x14ac:dyDescent="0.3">
      <c r="A12" s="7" t="s">
        <v>14</v>
      </c>
      <c r="B12" s="41">
        <v>0</v>
      </c>
    </row>
    <row r="13" spans="1:4" x14ac:dyDescent="0.3">
      <c r="A13" s="7" t="s">
        <v>66</v>
      </c>
      <c r="B13" s="40">
        <f xml:space="preserve"> B12 * 450</f>
        <v>0</v>
      </c>
    </row>
    <row r="14" spans="1:4" x14ac:dyDescent="0.3">
      <c r="A14" s="11" t="s">
        <v>12</v>
      </c>
      <c r="B14" s="17" t="str">
        <f>IF(B11="","",B11 + B13)</f>
        <v/>
      </c>
    </row>
    <row r="15" spans="1:4" x14ac:dyDescent="0.3">
      <c r="C15" s="4"/>
    </row>
    <row r="16" spans="1:4" x14ac:dyDescent="0.3">
      <c r="C16" s="4"/>
    </row>
    <row r="17" spans="3:3" s="4" customFormat="1" x14ac:dyDescent="0.3">
      <c r="C17"/>
    </row>
    <row r="18" spans="3:3" s="4" customFormat="1" x14ac:dyDescent="0.3">
      <c r="C18"/>
    </row>
    <row r="19" spans="3:3" s="4" customFormat="1" ht="23.4" customHeight="1" x14ac:dyDescent="0.3">
      <c r="C19"/>
    </row>
  </sheetData>
  <sheetProtection algorithmName="SHA-512" hashValue="EaSuFWci6zwWC/Ss9JgYa+PjqMxpxWN2qkCdTOYHpDNUFX91ua4t0EjLgFm0+YohPmR3ocT6o5vQHiwzxNQqLQ==" saltValue="0MJzbOU7Vqfgkqg+/0keRA==" spinCount="100000" sheet="1" objects="1" scenarios="1"/>
  <protectedRanges>
    <protectedRange sqref="B3:B10 B12 B14" name="Bereik1"/>
  </protectedRanges>
  <conditionalFormatting sqref="A2:A3 A4:B12 A13:A14">
    <cfRule type="cellIs" dxfId="2" priority="3" operator="equal">
      <formula>"Onderdeel"</formula>
    </cfRule>
  </conditionalFormatting>
  <conditionalFormatting sqref="B12">
    <cfRule type="cellIs" dxfId="1" priority="2" operator="lessThan">
      <formula>$B$12</formula>
    </cfRule>
  </conditionalFormatting>
  <conditionalFormatting sqref="B3">
    <cfRule type="cellIs" dxfId="0" priority="1" operator="equal">
      <formula>"Onderdeel"</formula>
    </cfRule>
  </conditionalFormatting>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I6"/>
  <sheetViews>
    <sheetView zoomScale="150" zoomScaleNormal="150" workbookViewId="0">
      <selection activeCell="B2" sqref="B2"/>
    </sheetView>
  </sheetViews>
  <sheetFormatPr defaultRowHeight="14.4" x14ac:dyDescent="0.3"/>
  <cols>
    <col min="1" max="2" width="24.44140625" customWidth="1"/>
    <col min="3" max="3" width="29" bestFit="1" customWidth="1"/>
    <col min="4" max="4" width="12.44140625" customWidth="1"/>
    <col min="5" max="5" width="16.21875" bestFit="1" customWidth="1"/>
  </cols>
  <sheetData>
    <row r="1" spans="1:9" x14ac:dyDescent="0.3">
      <c r="A1" s="14" t="s">
        <v>1</v>
      </c>
      <c r="B1" s="14" t="s">
        <v>32</v>
      </c>
      <c r="C1" s="14" t="s">
        <v>21</v>
      </c>
      <c r="I1" s="2"/>
    </row>
    <row r="2" spans="1:9" x14ac:dyDescent="0.3">
      <c r="A2" s="15" t="s">
        <v>29</v>
      </c>
      <c r="B2" s="19">
        <v>0</v>
      </c>
      <c r="C2" s="20">
        <v>2.5</v>
      </c>
    </row>
    <row r="3" spans="1:9" x14ac:dyDescent="0.3">
      <c r="A3" s="15" t="s">
        <v>30</v>
      </c>
      <c r="B3" s="19">
        <v>0</v>
      </c>
      <c r="C3" s="20">
        <v>3.5</v>
      </c>
    </row>
    <row r="4" spans="1:9" x14ac:dyDescent="0.3">
      <c r="A4" s="15" t="s">
        <v>31</v>
      </c>
      <c r="B4" s="19">
        <v>0</v>
      </c>
      <c r="C4" s="20">
        <v>5</v>
      </c>
    </row>
    <row r="6" spans="1:9" x14ac:dyDescent="0.3">
      <c r="A6" s="16" t="s">
        <v>26</v>
      </c>
      <c r="B6" s="16"/>
      <c r="C6" s="16"/>
      <c r="D6" s="16"/>
      <c r="E6" s="16"/>
    </row>
  </sheetData>
  <sheetProtection algorithmName="SHA-512" hashValue="KOKcNGLkxFrLJvnkL3MRA6Umh5nqMgDMhVpZ+Ra0JkH5y/m+4pok+YY0SrGJgYyOnk1cE0ffL75VLi8WC0hVtw==" saltValue="FdSU//Yh1HHqX3BWiHZtCQ==" spinCount="100000" sheet="1" objects="1" scenarios="1"/>
  <protectedRanges>
    <protectedRange sqref="B2:B4" name="Bereik1"/>
  </protectedRanges>
  <dataValidations count="1">
    <dataValidation type="decimal" operator="lessThanOrEqual" allowBlank="1" showInputMessage="1" showErrorMessage="1" sqref="B2:B4" xr:uid="{96297075-CAF4-47D5-A968-0ECCB9A09CC9}">
      <formula1>C2</formula1>
    </dataValidation>
  </dataValidation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F8"/>
  <sheetViews>
    <sheetView zoomScale="150" zoomScaleNormal="150" workbookViewId="0">
      <selection activeCell="B6" sqref="B6"/>
    </sheetView>
  </sheetViews>
  <sheetFormatPr defaultRowHeight="14.4" x14ac:dyDescent="0.3"/>
  <cols>
    <col min="1" max="1" width="43.77734375" bestFit="1" customWidth="1"/>
    <col min="2" max="2" width="20.33203125" customWidth="1"/>
    <col min="3" max="3" width="18.44140625" style="17" customWidth="1"/>
  </cols>
  <sheetData>
    <row r="1" spans="1:6" x14ac:dyDescent="0.3">
      <c r="A1" t="s">
        <v>1</v>
      </c>
      <c r="B1" t="s">
        <v>32</v>
      </c>
      <c r="C1" s="17" t="s">
        <v>28</v>
      </c>
    </row>
    <row r="2" spans="1:6" x14ac:dyDescent="0.3">
      <c r="A2" t="s">
        <v>22</v>
      </c>
      <c r="B2" s="22">
        <v>0</v>
      </c>
      <c r="C2" s="21">
        <v>5.5</v>
      </c>
    </row>
    <row r="3" spans="1:6" x14ac:dyDescent="0.3">
      <c r="A3" t="s">
        <v>23</v>
      </c>
      <c r="B3" s="22">
        <v>0</v>
      </c>
      <c r="C3" s="21">
        <v>7</v>
      </c>
    </row>
    <row r="4" spans="1:6" x14ac:dyDescent="0.3">
      <c r="A4" t="s">
        <v>24</v>
      </c>
      <c r="B4" s="22">
        <v>0</v>
      </c>
      <c r="C4" s="21">
        <v>10</v>
      </c>
    </row>
    <row r="5" spans="1:6" x14ac:dyDescent="0.3">
      <c r="A5" t="s">
        <v>25</v>
      </c>
      <c r="B5" s="22">
        <v>0</v>
      </c>
      <c r="C5" s="21">
        <v>5</v>
      </c>
    </row>
    <row r="6" spans="1:6" x14ac:dyDescent="0.3">
      <c r="A6" t="s">
        <v>27</v>
      </c>
      <c r="B6" s="22">
        <v>0</v>
      </c>
      <c r="C6" s="21">
        <v>7</v>
      </c>
    </row>
    <row r="8" spans="1:6" x14ac:dyDescent="0.3">
      <c r="A8" s="16" t="s">
        <v>26</v>
      </c>
      <c r="B8" s="16"/>
      <c r="C8" s="18"/>
      <c r="D8" s="16"/>
      <c r="E8" s="16"/>
      <c r="F8" s="16"/>
    </row>
  </sheetData>
  <sheetProtection algorithmName="SHA-512" hashValue="C7TmSU36+sI2Knl7MZQBtbce3s8ojbdkt+a+Usm0lqDTI3maqavKC/bUbrMI6hgkWw3TYISZ40jESMbsoVi/Mw==" saltValue="oEkL4jhwqpC15f9hnWeojg==" spinCount="100000" sheet="1" objects="1" scenarios="1"/>
  <protectedRanges>
    <protectedRange sqref="B2:B6" name="Bereik1"/>
  </protectedRanges>
  <phoneticPr fontId="5" type="noConversion"/>
  <dataValidations count="1">
    <dataValidation type="decimal" operator="lessThanOrEqual" allowBlank="1" showInputMessage="1" showErrorMessage="1" sqref="B2:B6" xr:uid="{57AE1AB4-0C40-4F3E-9ECB-EE10D6DB40B6}">
      <formula1>C2</formula1>
    </dataValidation>
  </dataValidations>
  <pageMargins left="0.75" right="0.75" top="1" bottom="1" header="0.5" footer="0.5"/>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A1:G17"/>
  <sheetViews>
    <sheetView zoomScale="140" zoomScaleNormal="140" workbookViewId="0">
      <selection activeCell="B9" sqref="B9"/>
    </sheetView>
  </sheetViews>
  <sheetFormatPr defaultRowHeight="14.4" x14ac:dyDescent="0.3"/>
  <cols>
    <col min="1" max="1" width="45.109375" bestFit="1" customWidth="1"/>
    <col min="2" max="2" width="35.21875" bestFit="1" customWidth="1"/>
    <col min="3" max="3" width="25.6640625" bestFit="1" customWidth="1"/>
    <col min="4" max="4" width="9.5546875" bestFit="1" customWidth="1"/>
  </cols>
  <sheetData>
    <row r="1" spans="1:7" ht="22.8" customHeight="1" x14ac:dyDescent="0.3">
      <c r="A1" s="14" t="s">
        <v>20</v>
      </c>
      <c r="B1" s="14" t="s">
        <v>33</v>
      </c>
    </row>
    <row r="2" spans="1:7" x14ac:dyDescent="0.3">
      <c r="A2" s="15" t="s">
        <v>61</v>
      </c>
      <c r="B2" s="23">
        <v>0</v>
      </c>
    </row>
    <row r="3" spans="1:7" x14ac:dyDescent="0.3">
      <c r="A3" s="15" t="s">
        <v>34</v>
      </c>
      <c r="B3" s="19">
        <v>0</v>
      </c>
    </row>
    <row r="4" spans="1:7" x14ac:dyDescent="0.3">
      <c r="A4" s="15" t="s">
        <v>35</v>
      </c>
      <c r="B4" s="19">
        <v>0</v>
      </c>
    </row>
    <row r="5" spans="1:7" x14ac:dyDescent="0.3">
      <c r="A5" s="15" t="s">
        <v>36</v>
      </c>
      <c r="B5" s="23" t="s">
        <v>37</v>
      </c>
    </row>
    <row r="7" spans="1:7" x14ac:dyDescent="0.3">
      <c r="A7" s="39" t="s">
        <v>63</v>
      </c>
      <c r="B7" s="39"/>
      <c r="C7" s="39"/>
      <c r="D7" s="39"/>
      <c r="E7" s="39"/>
      <c r="F7" s="39"/>
      <c r="G7" s="39"/>
    </row>
    <row r="11" spans="1:7" x14ac:dyDescent="0.3">
      <c r="A11" s="3"/>
      <c r="B11" s="3"/>
    </row>
    <row r="12" spans="1:7" x14ac:dyDescent="0.3">
      <c r="A12" s="14"/>
      <c r="B12" s="14"/>
      <c r="C12" s="3"/>
    </row>
    <row r="13" spans="1:7" x14ac:dyDescent="0.3">
      <c r="A13" s="15"/>
      <c r="B13" s="15"/>
    </row>
    <row r="14" spans="1:7" x14ac:dyDescent="0.3">
      <c r="A14" s="15"/>
      <c r="B14" s="15"/>
    </row>
    <row r="15" spans="1:7" x14ac:dyDescent="0.3">
      <c r="A15" s="15"/>
      <c r="B15" s="15"/>
    </row>
    <row r="16" spans="1:7" x14ac:dyDescent="0.3">
      <c r="A16" s="15"/>
      <c r="B16" s="15"/>
    </row>
    <row r="17" spans="1:2" x14ac:dyDescent="0.3">
      <c r="A17" s="15"/>
      <c r="B17" s="15"/>
    </row>
  </sheetData>
  <sheetProtection algorithmName="SHA-512" hashValue="AQbz5/WqD0CJmwhEx1aGhhpxJqNbfjsZ5enO0tBKlJrpXlUZVAeZ6WKcriXu4sn5dubMPkaGGvZeUOWI52hDAw==" saltValue="NTzbw/UFgqcmDPIqxJyEIg==" spinCount="100000" sheet="1" objects="1" scenarios="1"/>
  <protectedRanges>
    <protectedRange sqref="B2:B5" name="Bereik1"/>
  </protectedRanges>
  <mergeCells count="1">
    <mergeCell ref="A7:G7"/>
  </mergeCells>
  <pageMargins left="0.75" right="0.75" top="1" bottom="1" header="0.5" footer="0.5"/>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99907e6-e23a-43af-b9eb-4e8ebe6eb9f9" xsi:nil="true"/>
    <lcf76f155ced4ddcb4097134ff3c332f xmlns="658f0b51-2d03-4e4c-9d28-20c468dbe23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0A7E60421B8D4FB8FD7FD8AB40BB30" ma:contentTypeVersion="11" ma:contentTypeDescription="Een nieuw document maken." ma:contentTypeScope="" ma:versionID="2aaeeb65e984ca409f3ce7b2546f84c4">
  <xsd:schema xmlns:xsd="http://www.w3.org/2001/XMLSchema" xmlns:xs="http://www.w3.org/2001/XMLSchema" xmlns:p="http://schemas.microsoft.com/office/2006/metadata/properties" xmlns:ns2="658f0b51-2d03-4e4c-9d28-20c468dbe23e" xmlns:ns3="e99907e6-e23a-43af-b9eb-4e8ebe6eb9f9" targetNamespace="http://schemas.microsoft.com/office/2006/metadata/properties" ma:root="true" ma:fieldsID="c419989f9cb679734918e6c84d1c17ca" ns2:_="" ns3:_="">
    <xsd:import namespace="658f0b51-2d03-4e4c-9d28-20c468dbe23e"/>
    <xsd:import namespace="e99907e6-e23a-43af-b9eb-4e8ebe6eb9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8f0b51-2d03-4e4c-9d28-20c468dbe2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bf06c9d-aefe-4981-8979-7b8905db08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9907e6-e23a-43af-b9eb-4e8ebe6eb9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b45f8e-c19a-4e42-ba2d-28a09f669ea5}" ma:internalName="TaxCatchAll" ma:showField="CatchAllData" ma:web="e99907e6-e23a-43af-b9eb-4e8ebe6eb9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EA3B13-86CC-47BD-85AC-4FA632F4BB81}">
  <ds:schemaRefs>
    <ds:schemaRef ds:uri="http://schemas.microsoft.com/sharepoint/v3/contenttype/forms"/>
  </ds:schemaRefs>
</ds:datastoreItem>
</file>

<file path=customXml/itemProps2.xml><?xml version="1.0" encoding="utf-8"?>
<ds:datastoreItem xmlns:ds="http://schemas.openxmlformats.org/officeDocument/2006/customXml" ds:itemID="{F2692C39-CEBF-4A2C-AEE3-301FE29A4546}">
  <ds:schemaRefs>
    <ds:schemaRef ds:uri="http://schemas.microsoft.com/office/2006/metadata/properties"/>
    <ds:schemaRef ds:uri="http://schemas.microsoft.com/office/infopath/2007/PartnerControls"/>
    <ds:schemaRef ds:uri="e99907e6-e23a-43af-b9eb-4e8ebe6eb9f9"/>
    <ds:schemaRef ds:uri="658f0b51-2d03-4e4c-9d28-20c468dbe23e"/>
  </ds:schemaRefs>
</ds:datastoreItem>
</file>

<file path=customXml/itemProps3.xml><?xml version="1.0" encoding="utf-8"?>
<ds:datastoreItem xmlns:ds="http://schemas.openxmlformats.org/officeDocument/2006/customXml" ds:itemID="{95A92D9C-AE04-4742-9F4D-BDC7C30E26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8f0b51-2d03-4e4c-9d28-20c468dbe23e"/>
    <ds:schemaRef ds:uri="e99907e6-e23a-43af-b9eb-4e8ebe6eb9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Uitgangspunten</vt:lpstr>
      <vt:lpstr>Exploitatie &amp; Fee</vt:lpstr>
      <vt:lpstr>Dagdeals</vt:lpstr>
      <vt:lpstr>Banqueting</vt:lpstr>
      <vt:lpstr>Vending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Gadeja Idrissi Chiour</cp:lastModifiedBy>
  <dcterms:created xsi:type="dcterms:W3CDTF">2025-12-15T10:39:26Z</dcterms:created>
  <dcterms:modified xsi:type="dcterms:W3CDTF">2026-03-19T10:12:28Z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0x010100BE0A7E60421B8D4FB8FD7FD8AB40BB30</vt:lpwstr>
  </property>
  <property fmtid="{D5CDD505-2E9C-101B-9397-08002B2CF9AE}" pid="3" name="MediaServiceImageTags">
    <vt:lpwstr/>
  </property>
</Properties>
</file>