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/>
  <mc:AlternateContent xmlns:mc="http://schemas.openxmlformats.org/markup-compatibility/2006">
    <mc:Choice Requires="x15">
      <x15ac:absPath xmlns:x15ac="http://schemas.microsoft.com/office/spreadsheetml/2010/11/ac" url="/Users/peterspoelstra/Library/Mobile Documents/com~apple~CloudDocs/SPA/SPA Pompadvies - Documenten/1 SPA/SPA Projecten/#Medemblik/2025/Aanbesteding Preventief en Correctief onderhoud rioolgemalen 2022-2026/NvI/"/>
    </mc:Choice>
  </mc:AlternateContent>
  <xr:revisionPtr revIDLastSave="0" documentId="13_ncr:1_{34FD43F3-8ECB-A245-B749-9173D53CEAD6}" xr6:coauthVersionLast="47" xr6:coauthVersionMax="47" xr10:uidLastSave="{00000000-0000-0000-0000-000000000000}"/>
  <bookViews>
    <workbookView xWindow="2380" yWindow="500" windowWidth="27400" windowHeight="31620" xr2:uid="{00000000-000D-0000-FFFF-FFFF00000000}"/>
  </bookViews>
  <sheets>
    <sheet name="Bijlage 1" sheetId="1" r:id="rId1"/>
  </sheets>
  <definedNames>
    <definedName name="_Ref320880082" localSheetId="0">'Bijlage 1'!$B$31</definedName>
    <definedName name="_Ref320880083" localSheetId="0">'Bijlage 1'!#REF!</definedName>
    <definedName name="_Ref323041830" localSheetId="0">'Bijlage 1'!#REF!</definedName>
    <definedName name="_Ref324409431" localSheetId="0">'Bijlage 1'!$B$19</definedName>
    <definedName name="_Ref324409433" localSheetId="0">'Bijlage 1'!$B$8</definedName>
    <definedName name="_Ref472667874" localSheetId="0">'Bijlage 1'!#REF!</definedName>
    <definedName name="_Ref472668001" localSheetId="0">'Bijlage 1'!#REF!</definedName>
    <definedName name="_Ref472668181" localSheetId="0">'Bijlage 1'!#REF!</definedName>
    <definedName name="_Ref472668488" localSheetId="0">'Bijlage 1'!#REF!</definedName>
    <definedName name="_Ref472669293" localSheetId="0">'Bijlage 1'!#REF!</definedName>
    <definedName name="_Toc323039406" localSheetId="0">'Bijlage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" l="1"/>
  <c r="G28" i="1"/>
  <c r="G29" i="1" s="1"/>
  <c r="G25" i="1"/>
  <c r="G51" i="1" l="1"/>
  <c r="G50" i="1"/>
  <c r="G49" i="1"/>
  <c r="G48" i="1"/>
  <c r="G35" i="1"/>
  <c r="B24" i="1"/>
  <c r="B25" i="1" s="1"/>
  <c r="B26" i="1" s="1"/>
  <c r="B27" i="1" s="1"/>
  <c r="B28" i="1" s="1"/>
  <c r="G24" i="1"/>
  <c r="G16" i="1" l="1"/>
  <c r="D132" i="1"/>
  <c r="D139" i="1" s="1"/>
  <c r="B59" i="1"/>
  <c r="B60" i="1" s="1"/>
  <c r="B61" i="1" s="1"/>
  <c r="G93" i="1"/>
  <c r="G73" i="1"/>
  <c r="G71" i="1"/>
  <c r="G60" i="1"/>
  <c r="B13" i="1"/>
  <c r="B14" i="1" s="1"/>
  <c r="G58" i="1"/>
  <c r="G46" i="1" l="1"/>
  <c r="G45" i="1"/>
  <c r="G44" i="1"/>
  <c r="G43" i="1"/>
  <c r="G42" i="1"/>
  <c r="G41" i="1"/>
  <c r="G40" i="1"/>
  <c r="G39" i="1"/>
  <c r="G38" i="1"/>
  <c r="G37" i="1"/>
  <c r="G95" i="1"/>
  <c r="G94" i="1"/>
  <c r="G92" i="1"/>
  <c r="G91" i="1"/>
  <c r="G90" i="1"/>
  <c r="G85" i="1"/>
  <c r="G84" i="1"/>
  <c r="G83" i="1"/>
  <c r="G82" i="1"/>
  <c r="G81" i="1"/>
  <c r="G80" i="1"/>
  <c r="G79" i="1"/>
  <c r="G78" i="1"/>
  <c r="B15" i="1" l="1"/>
  <c r="B37" i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62" i="1"/>
  <c r="B63" i="1" s="1"/>
  <c r="B64" i="1" s="1"/>
  <c r="B65" i="1" s="1"/>
  <c r="B66" i="1" s="1"/>
  <c r="B67" i="1" s="1"/>
  <c r="B68" i="1" s="1"/>
  <c r="B69" i="1" s="1"/>
  <c r="G47" i="1" l="1"/>
  <c r="G36" i="1"/>
  <c r="G14" i="1"/>
  <c r="G52" i="1" l="1"/>
  <c r="D137" i="1" s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116" i="1"/>
  <c r="G115" i="1"/>
  <c r="G114" i="1"/>
  <c r="G113" i="1"/>
  <c r="G112" i="1"/>
  <c r="G89" i="1"/>
  <c r="G88" i="1"/>
  <c r="G87" i="1"/>
  <c r="G86" i="1"/>
  <c r="G77" i="1"/>
  <c r="G76" i="1"/>
  <c r="G75" i="1"/>
  <c r="G74" i="1"/>
  <c r="G72" i="1"/>
  <c r="G70" i="1"/>
  <c r="G69" i="1"/>
  <c r="G68" i="1"/>
  <c r="G67" i="1"/>
  <c r="G66" i="1"/>
  <c r="G65" i="1"/>
  <c r="G64" i="1"/>
  <c r="G63" i="1"/>
  <c r="G62" i="1"/>
  <c r="G61" i="1"/>
  <c r="G117" i="1" l="1"/>
  <c r="D138" i="1" s="1"/>
  <c r="B70" i="1"/>
  <c r="B71" i="1" s="1"/>
  <c r="B72" i="1" s="1"/>
  <c r="B73" i="1" l="1"/>
  <c r="G15" i="1"/>
  <c r="G13" i="1"/>
  <c r="G12" i="1"/>
  <c r="G27" i="1"/>
  <c r="G26" i="1"/>
  <c r="G23" i="1"/>
  <c r="G17" i="1" l="1"/>
  <c r="D135" i="1" s="1"/>
  <c r="B74" i="1"/>
  <c r="B75" i="1" s="1"/>
  <c r="B76" i="1" s="1"/>
  <c r="B77" i="1" s="1"/>
  <c r="B78" i="1" s="1"/>
  <c r="B79" i="1" s="1"/>
  <c r="B80" i="1" s="1"/>
  <c r="B81" i="1" s="1"/>
  <c r="D136" i="1" l="1"/>
  <c r="D140" i="1" s="1"/>
  <c r="B82" i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l="1"/>
  <c r="B96" i="1" s="1"/>
  <c r="B97" i="1" s="1"/>
  <c r="B98" i="1" s="1"/>
  <c r="B99" i="1" s="1"/>
  <c r="B100" i="1" s="1"/>
  <c r="B101" i="1" s="1"/>
  <c r="B102" i="1" s="1"/>
  <c r="B103" i="1" s="1"/>
  <c r="B104" i="1" l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</calcChain>
</file>

<file path=xl/sharedStrings.xml><?xml version="1.0" encoding="utf-8"?>
<sst xmlns="http://schemas.openxmlformats.org/spreadsheetml/2006/main" count="241" uniqueCount="144">
  <si>
    <t>Post nr.</t>
  </si>
  <si>
    <t>Omschrijving</t>
  </si>
  <si>
    <t>Eenheid</t>
  </si>
  <si>
    <t>Hoeveelheid</t>
  </si>
  <si>
    <t>Prijs per eenheid</t>
  </si>
  <si>
    <t>Prijs totaal</t>
  </si>
  <si>
    <t>Stuk</t>
  </si>
  <si>
    <t>Aanvullend reinigen van het bassin bij bergbezinkbassins</t>
  </si>
  <si>
    <t>Totaal (per jaar)</t>
  </si>
  <si>
    <t>Storing</t>
  </si>
  <si>
    <t>storing</t>
  </si>
  <si>
    <t>Uur</t>
  </si>
  <si>
    <t>Set</t>
  </si>
  <si>
    <t>Betonnen stelrand 90 x 90 x 5 cm leveren en verwerken incl. specie</t>
  </si>
  <si>
    <t>Betonnen stelrand 90 x 90 x 10 cm leveren en verwerken incl. specie</t>
  </si>
  <si>
    <t>Verrekenprijs afvoeren drijfvet, vuil en slib</t>
  </si>
  <si>
    <t>Verrekenprijs halve baan afzetting</t>
  </si>
  <si>
    <t>Onderdeel</t>
  </si>
  <si>
    <t>Totaalprijs excl. BTW</t>
  </si>
  <si>
    <t>Hoeveelheid per jaar</t>
  </si>
  <si>
    <t>Totaalbedrag voor storingskosten excl. BTW, inclusief uitvoeringskosten, algemene kosten, winst en risico</t>
  </si>
  <si>
    <t>Flygt overige pompen</t>
  </si>
  <si>
    <t>Landustrie overige pompen</t>
  </si>
  <si>
    <t>Percentage</t>
  </si>
  <si>
    <t>stuk</t>
  </si>
  <si>
    <t>RVS sensorhouder voor drukopnemer</t>
  </si>
  <si>
    <t>Gasveren t.b.v. toegangsluiken gemaal</t>
  </si>
  <si>
    <t>Flygt onderdelen overige pompen</t>
  </si>
  <si>
    <t>Landustrie onderdelen overige pompen</t>
  </si>
  <si>
    <t>Stelpost</t>
  </si>
  <si>
    <t>Totaalprijs levering pompen excl. BTW, inclusief algemene kosten, winst en risico</t>
  </si>
  <si>
    <t>Totaalprijs verrekenprijzen excl. BTW, inclusief arbeid, uitvoeringskosten, algemene kosten, winst en risico</t>
  </si>
  <si>
    <r>
      <t xml:space="preserve">Oplossen van </t>
    </r>
    <r>
      <rPr>
        <b/>
        <sz val="10"/>
        <color rgb="FF365F91"/>
        <rFont val="Calibri"/>
        <family val="2"/>
        <scheme val="minor"/>
      </rPr>
      <t>hoog</t>
    </r>
    <r>
      <rPr>
        <sz val="10"/>
        <color rgb="FF365F91"/>
        <rFont val="Calibri"/>
        <family val="2"/>
        <scheme val="minor"/>
      </rPr>
      <t xml:space="preserve"> urgente storingen aan </t>
    </r>
    <r>
      <rPr>
        <b/>
        <sz val="10"/>
        <color rgb="FF365F91"/>
        <rFont val="Calibri"/>
        <family val="2"/>
        <scheme val="minor"/>
      </rPr>
      <t>grote</t>
    </r>
    <r>
      <rPr>
        <sz val="10"/>
        <color rgb="FF365F91"/>
        <rFont val="Calibri"/>
        <family val="2"/>
        <scheme val="minor"/>
      </rPr>
      <t xml:space="preserve"> installaties tussen maandag t/m vrijdag tijdens kantoortijden</t>
    </r>
  </si>
  <si>
    <r>
      <t xml:space="preserve">Oplossen van </t>
    </r>
    <r>
      <rPr>
        <b/>
        <sz val="10"/>
        <color rgb="FF365F91"/>
        <rFont val="Calibri"/>
        <family val="2"/>
        <scheme val="minor"/>
      </rPr>
      <t>hoog</t>
    </r>
    <r>
      <rPr>
        <sz val="10"/>
        <color rgb="FF365F91"/>
        <rFont val="Calibri"/>
        <family val="2"/>
        <scheme val="minor"/>
      </rPr>
      <t xml:space="preserve"> urgente storingen aan </t>
    </r>
    <r>
      <rPr>
        <b/>
        <sz val="10"/>
        <color rgb="FF365F91"/>
        <rFont val="Calibri"/>
        <family val="2"/>
        <scheme val="minor"/>
      </rPr>
      <t>grote</t>
    </r>
    <r>
      <rPr>
        <sz val="10"/>
        <color rgb="FF365F91"/>
        <rFont val="Calibri"/>
        <family val="2"/>
        <scheme val="minor"/>
      </rPr>
      <t xml:space="preserve"> installaties tussen maandag t/m vrijdag na kantoortijden</t>
    </r>
  </si>
  <si>
    <r>
      <t xml:space="preserve">Oplossen van </t>
    </r>
    <r>
      <rPr>
        <b/>
        <sz val="10"/>
        <color rgb="FF365F91"/>
        <rFont val="Calibri"/>
        <family val="2"/>
        <scheme val="minor"/>
      </rPr>
      <t>hoog</t>
    </r>
    <r>
      <rPr>
        <sz val="10"/>
        <color rgb="FF365F91"/>
        <rFont val="Calibri"/>
        <family val="2"/>
        <scheme val="minor"/>
      </rPr>
      <t xml:space="preserve"> urgente storingen aan </t>
    </r>
    <r>
      <rPr>
        <b/>
        <sz val="10"/>
        <color rgb="FF365F91"/>
        <rFont val="Calibri"/>
        <family val="2"/>
        <scheme val="minor"/>
      </rPr>
      <t>grote</t>
    </r>
    <r>
      <rPr>
        <sz val="10"/>
        <color rgb="FF365F91"/>
        <rFont val="Calibri"/>
        <family val="2"/>
        <scheme val="minor"/>
      </rPr>
      <t xml:space="preserve"> installaties tussen zaterdag 00:00 en zondag 23:59 uur  of op wettelijke vastgelegde feestdagen</t>
    </r>
  </si>
  <si>
    <r>
      <t xml:space="preserve">Oplossen van urgente storingen aan </t>
    </r>
    <r>
      <rPr>
        <b/>
        <sz val="10"/>
        <color rgb="FF365F91"/>
        <rFont val="Calibri"/>
        <family val="2"/>
        <scheme val="minor"/>
      </rPr>
      <t xml:space="preserve">grote </t>
    </r>
    <r>
      <rPr>
        <sz val="10"/>
        <color rgb="FF365F91"/>
        <rFont val="Calibri"/>
        <family val="2"/>
        <scheme val="minor"/>
      </rPr>
      <t>installaties tussen maandag t/m vrijdag tijdens kantoortijden</t>
    </r>
  </si>
  <si>
    <r>
      <t xml:space="preserve">Oplossen van urgente storingen aan </t>
    </r>
    <r>
      <rPr>
        <b/>
        <sz val="10"/>
        <color rgb="FF365F91"/>
        <rFont val="Calibri"/>
        <family val="2"/>
        <scheme val="minor"/>
      </rPr>
      <t>grote</t>
    </r>
    <r>
      <rPr>
        <sz val="10"/>
        <color rgb="FF365F91"/>
        <rFont val="Calibri"/>
        <family val="2"/>
        <scheme val="minor"/>
      </rPr>
      <t xml:space="preserve"> installaties tussen maandag t/m vrijdag na kantoortijden</t>
    </r>
  </si>
  <si>
    <r>
      <t xml:space="preserve">Oplossen van urgente storingen aan </t>
    </r>
    <r>
      <rPr>
        <b/>
        <sz val="10"/>
        <color rgb="FF365F91"/>
        <rFont val="Calibri"/>
        <family val="2"/>
        <scheme val="minor"/>
      </rPr>
      <t>grote</t>
    </r>
    <r>
      <rPr>
        <sz val="10"/>
        <color rgb="FF365F91"/>
        <rFont val="Calibri"/>
        <family val="2"/>
        <scheme val="minor"/>
      </rPr>
      <t xml:space="preserve"> installaties tussen zaterdag 00:00 en zondag 23:59 uur  of op wettelijke vastgelegde feestdagen</t>
    </r>
  </si>
  <si>
    <r>
      <t xml:space="preserve">Oplossen van </t>
    </r>
    <r>
      <rPr>
        <b/>
        <sz val="10"/>
        <color rgb="FF365F91"/>
        <rFont val="Calibri"/>
        <family val="2"/>
        <scheme val="minor"/>
      </rPr>
      <t xml:space="preserve">hoog </t>
    </r>
    <r>
      <rPr>
        <sz val="10"/>
        <color rgb="FF365F91"/>
        <rFont val="Calibri"/>
        <family val="2"/>
        <scheme val="minor"/>
      </rPr>
      <t xml:space="preserve">urgente storingen aan </t>
    </r>
    <r>
      <rPr>
        <b/>
        <sz val="10"/>
        <color rgb="FF365F91"/>
        <rFont val="Calibri"/>
        <family val="2"/>
        <scheme val="minor"/>
      </rPr>
      <t xml:space="preserve">kleine </t>
    </r>
    <r>
      <rPr>
        <sz val="10"/>
        <color rgb="FF365F91"/>
        <rFont val="Calibri"/>
        <family val="2"/>
        <scheme val="minor"/>
      </rPr>
      <t>installaties tussen maandag t/m vrijdag tijdens kantoortijden</t>
    </r>
  </si>
  <si>
    <r>
      <t xml:space="preserve">Oplossen van </t>
    </r>
    <r>
      <rPr>
        <b/>
        <sz val="10"/>
        <color rgb="FF365F91"/>
        <rFont val="Calibri"/>
        <family val="2"/>
        <scheme val="minor"/>
      </rPr>
      <t>hoog</t>
    </r>
    <r>
      <rPr>
        <sz val="10"/>
        <color rgb="FF365F91"/>
        <rFont val="Calibri"/>
        <family val="2"/>
        <scheme val="minor"/>
      </rPr>
      <t xml:space="preserve"> urgente storingen aan </t>
    </r>
    <r>
      <rPr>
        <b/>
        <sz val="10"/>
        <color rgb="FF365F91"/>
        <rFont val="Calibri"/>
        <family val="2"/>
        <scheme val="minor"/>
      </rPr>
      <t>kleine</t>
    </r>
    <r>
      <rPr>
        <sz val="10"/>
        <color rgb="FF365F91"/>
        <rFont val="Calibri"/>
        <family val="2"/>
        <scheme val="minor"/>
      </rPr>
      <t xml:space="preserve"> installaties tussen maandag t/m vrijdag na kantoortijden</t>
    </r>
  </si>
  <si>
    <r>
      <t xml:space="preserve">Oplossen van </t>
    </r>
    <r>
      <rPr>
        <b/>
        <sz val="10"/>
        <color rgb="FF365F91"/>
        <rFont val="Calibri"/>
        <family val="2"/>
        <scheme val="minor"/>
      </rPr>
      <t>hoog</t>
    </r>
    <r>
      <rPr>
        <sz val="10"/>
        <color rgb="FF365F91"/>
        <rFont val="Calibri"/>
        <family val="2"/>
        <scheme val="minor"/>
      </rPr>
      <t xml:space="preserve"> urgente storingen aan </t>
    </r>
    <r>
      <rPr>
        <b/>
        <sz val="10"/>
        <color rgb="FF365F91"/>
        <rFont val="Calibri"/>
        <family val="2"/>
        <scheme val="minor"/>
      </rPr>
      <t>kleine</t>
    </r>
    <r>
      <rPr>
        <sz val="10"/>
        <color rgb="FF365F91"/>
        <rFont val="Calibri"/>
        <family val="2"/>
        <scheme val="minor"/>
      </rPr>
      <t xml:space="preserve"> installaties tussen zaterdag 00:00 en zondag 23:59 uur  of op wettelijke vastgelegde feestdagen</t>
    </r>
  </si>
  <si>
    <r>
      <t xml:space="preserve">Oplossen van urgente storingen aan </t>
    </r>
    <r>
      <rPr>
        <b/>
        <sz val="10"/>
        <color rgb="FF365F91"/>
        <rFont val="Calibri"/>
        <family val="2"/>
        <scheme val="minor"/>
      </rPr>
      <t>kleine</t>
    </r>
    <r>
      <rPr>
        <sz val="10"/>
        <color rgb="FF365F91"/>
        <rFont val="Calibri"/>
        <family val="2"/>
        <scheme val="minor"/>
      </rPr>
      <t xml:space="preserve"> installaties tussen maandag t/m vrijdag tijdens kantoortijden</t>
    </r>
  </si>
  <si>
    <r>
      <t xml:space="preserve">Oplossen van urgente storingen aan </t>
    </r>
    <r>
      <rPr>
        <b/>
        <sz val="10"/>
        <color rgb="FF365F91"/>
        <rFont val="Calibri"/>
        <family val="2"/>
        <scheme val="minor"/>
      </rPr>
      <t>kleine</t>
    </r>
    <r>
      <rPr>
        <sz val="10"/>
        <color rgb="FF365F91"/>
        <rFont val="Calibri"/>
        <family val="2"/>
        <scheme val="minor"/>
      </rPr>
      <t xml:space="preserve"> installaties tussen maandag t/m vrijdag na kantoortijden</t>
    </r>
  </si>
  <si>
    <r>
      <t xml:space="preserve">Oplossen van urgente storingen aan </t>
    </r>
    <r>
      <rPr>
        <b/>
        <sz val="10"/>
        <color rgb="FF365F91"/>
        <rFont val="Calibri"/>
        <family val="2"/>
        <scheme val="minor"/>
      </rPr>
      <t xml:space="preserve">kleine </t>
    </r>
    <r>
      <rPr>
        <sz val="10"/>
        <color rgb="FF365F91"/>
        <rFont val="Calibri"/>
        <family val="2"/>
        <scheme val="minor"/>
      </rPr>
      <t>installaties tussen zaterdag 00:00 en zondag 23:59 uur  of op wettelijke vastgelegde feestdagen</t>
    </r>
  </si>
  <si>
    <t>Betonnen stelrand 90 x 90 x 20 cm leveren en verwerken incl. specie</t>
  </si>
  <si>
    <t>RVS AIS316 set van 2 geleidestangen 2" Hoofdgemalen</t>
  </si>
  <si>
    <t>set</t>
  </si>
  <si>
    <t xml:space="preserve">Reinigen van kleine installaties (met uitzondering van losse CVK)  </t>
  </si>
  <si>
    <t>Reinigen van kleine installaties, type losse CVK</t>
  </si>
  <si>
    <t>Ophalen directie geleverde pomp van gemeentewerf en plaatsen, type minigemaal</t>
  </si>
  <si>
    <t>Leveren en plaatsen verloopklauw directie geleverd pomp, type minigemaal</t>
  </si>
  <si>
    <t>Reinigen van grote installaties  (frequentie 2x per jaar in april en oktober)</t>
  </si>
  <si>
    <t>Reinigen van gemaalkelder randvoorziening  (frequentie 2x per jaar in april en oktober)</t>
  </si>
  <si>
    <t>Plaatsen van te leveren pomp, type rioolgemaal (alle pompen die niet onder post 1 vallen)</t>
  </si>
  <si>
    <t>Ophalen directie geleverde pomp van gemeentewerf en plaatsen, type hoofdgemaal</t>
  </si>
  <si>
    <t>Plaatsen open-bel niveaubesturing (ophalen van gemeentewerf)</t>
  </si>
  <si>
    <t>Ton</t>
  </si>
  <si>
    <t>Inschrijfstaat behorende bij Europese aanbesteding reiniging, inspectie, preventief en correctief onderhoud gemalen, randvoorzieningen en drukriolering</t>
  </si>
  <si>
    <t>Bijlage 5  Inschrijfstaat perceel 1 Koggenland</t>
  </si>
  <si>
    <t>Tabel 3 Prijsoverzicht storingskosten  (C)</t>
  </si>
  <si>
    <t>Tabel 4 Prijsoverzicht verrekenprijzen leveringen (D)</t>
  </si>
  <si>
    <t>Plaatsen van te leveren pomp, type minigemaal (t/m persaansluiting DN 65)</t>
  </si>
  <si>
    <t>Flygt drukrioolpomp (t/m persaansluiting DN 65)</t>
  </si>
  <si>
    <t>Landustrie drukrioolpomp (t/m persaansluiting DN 65)</t>
  </si>
  <si>
    <t>Landustrie onderdelen drukrioolpompen (t/m persaansluiting DN 65)</t>
  </si>
  <si>
    <t>Flygt onderdelen drukrioolpomp (t/m persaansluiting DN 65)</t>
  </si>
  <si>
    <t>Overeenkomstig het PvE met kenmerk WF7-017 van de Gemeente Koggenland, Medemblik, Opmeer en SED  met bijlagen en, indien voorkomend, de nota(‘s) van inlichtingen</t>
  </si>
  <si>
    <t>Tabel 1 Prijsoverzicht reinigen (A)</t>
  </si>
  <si>
    <t>Tabel 2 Prijsoverzicht Inspectie en preventief onderhoud (B)</t>
  </si>
  <si>
    <t>Inspectie en  Preventief onderhoud kleine installaties (met uitzondering van losse CVK)    (frequentie 1x per 2 jaar. Ca 350 installaties per jaar. Periode maart t/m juni)</t>
  </si>
  <si>
    <t>Inspectie en Preventief onderhoud kleine installaties, type losse CVK</t>
  </si>
  <si>
    <r>
      <t xml:space="preserve">In Tabel 1 wordt aangegeven wat de kosten zijn voor het reinigen als omschreven in het PVE. </t>
    </r>
    <r>
      <rPr>
        <u/>
        <sz val="11"/>
        <color theme="1"/>
        <rFont val="Calibri"/>
        <family val="2"/>
        <scheme val="minor"/>
      </rPr>
      <t>De aantallen zijn weergegeven per jaar.</t>
    </r>
  </si>
  <si>
    <r>
      <t xml:space="preserve">In Tabel 2 wordt aangegeven wat de kosten zijn voor de preventieve onderhoudswerkzaamheden als omschreven in het PVE. </t>
    </r>
    <r>
      <rPr>
        <u/>
        <sz val="11"/>
        <color theme="1"/>
        <rFont val="Calibri"/>
        <family val="2"/>
        <scheme val="minor"/>
      </rPr>
      <t>De aantallen zijn weergegeven per jaar.</t>
    </r>
  </si>
  <si>
    <r>
      <t xml:space="preserve">In Tabel 3 wordt aangegeven wat de kosten zijn voor het oplossen van storingen als omschreven in het PVE. </t>
    </r>
    <r>
      <rPr>
        <u/>
        <sz val="11"/>
        <color theme="1"/>
        <rFont val="Calibri"/>
        <family val="2"/>
        <scheme val="minor"/>
      </rPr>
      <t>De aantallen zijn weergegeven per jaar.</t>
    </r>
  </si>
  <si>
    <t>Inspectie en Preventief onderhoud grote installaties (randvoorzieningen)</t>
  </si>
  <si>
    <t>Tabel 5 Prijsoverzicht verrekenprijzen levering pompen (D)</t>
  </si>
  <si>
    <t>In Tabel 5 wordt aangegeven wat de percentages zijn van de brutoprijzen van te leveren pompen als omschreven in het PVE, de prijzen worden jaarlijks aangepast naar de laatste prijslijsten van de leveranciers.</t>
  </si>
  <si>
    <t>Tabel 6 Prijsoverzicht totaal van bovenstaande totaalprijzen per tabel</t>
  </si>
  <si>
    <t>Totaal Tabel 1 Prijsoverzicht reinigen (A)</t>
  </si>
  <si>
    <t>Totaal Tabel 2 Prijsoverzicht Inspectie en preventief onderhoud (B)</t>
  </si>
  <si>
    <t>Totaal Tabel 3 Prijsoverzicht storingskosten  (C)</t>
  </si>
  <si>
    <t>Totaal Tabel 4 Prijsoverzicht verrekenprijzen leveringen (D)</t>
  </si>
  <si>
    <t>Totaal Tabel 5 Prijsoverzicht verrekenprijzen levering pompen (D)</t>
  </si>
  <si>
    <t>Gedaan te ….................................................................(plaats) de …....................................................................(datum)</t>
  </si>
  <si>
    <t>De Inschrijver:       …............................................................................................................................................. (naam en functie)</t>
  </si>
  <si>
    <t>Voorrijkosten per oproep (§ 2.13.6)</t>
  </si>
  <si>
    <t>Inzet 1e monteur inclusief servicewagen voorzien van voldoende reserveonderdelen</t>
  </si>
  <si>
    <t>Inzet 2 monteur</t>
  </si>
  <si>
    <t>Inzet minikraan 3,5 ton, inclusief bediening</t>
  </si>
  <si>
    <t>Inzet vacuüm-/hogedrukcombiwagen, minimaal 5 m3 tankinhoud, inclusief bediening</t>
  </si>
  <si>
    <t>Vervangen waaier excl. materiaal</t>
  </si>
  <si>
    <t>Vervangen  versnijder excl. materiaal</t>
  </si>
  <si>
    <t>Vervangen zuigdeksel excl. materiaal</t>
  </si>
  <si>
    <t xml:space="preserve">                          ….……....................................................................................................................................... (handtekening)</t>
  </si>
  <si>
    <t xml:space="preserve">Hijsketting  RVS 316, L=2m, incl. harpsluiting en veiligheidscertificaat voor minigemaal </t>
  </si>
  <si>
    <t>Hijsketting  RVS 316, L=4m, incl. harpsluiting en veiligheidscertificaat voor minigemaal</t>
  </si>
  <si>
    <t xml:space="preserve">Geleidestangen diameter ¾” RVS 316 (2 stuks) voor minigemaal </t>
  </si>
  <si>
    <t>Geleidestang bevestigingsbeugel RVS 316 voor minigemaal</t>
  </si>
  <si>
    <t xml:space="preserve">Compleet leidingwerk minigemaal (voetbocht RVS 316, balkeerklep RVS 316, persleiding HDPE incl. RVS kogelkraan) excl. vervangen van muurdoorvoer. </t>
  </si>
  <si>
    <t>Pompkabel L= 10m 4x1,5 mm2</t>
  </si>
  <si>
    <t>Pompkabel L= 20m 4x1,5 mm2</t>
  </si>
  <si>
    <t>Balkeerklep 50mm van RVS (316)</t>
  </si>
  <si>
    <t>Balkeerklep 65mm van RVS (316)</t>
  </si>
  <si>
    <t>Balkeerklep 80mm van RVS (316)</t>
  </si>
  <si>
    <t>Balkeerklep 100mm van RVS (316)</t>
  </si>
  <si>
    <t>Voetbocht DN65 Flygt van RVS (316), inclusief bijpassende geleide klauw</t>
  </si>
  <si>
    <t>Voetbocht DN80 Flygt van RVS (316), inclusief bijpassende geleide klauw</t>
  </si>
  <si>
    <t>Voetbocht DN100 Flygt van RVS (316), inclusief bijpassende geleide klauw</t>
  </si>
  <si>
    <t>HDPE-leidingwerk passend voor DN 100</t>
  </si>
  <si>
    <t>HDPE-leidingwerk passend voor DN 65</t>
  </si>
  <si>
    <t>HDPE-leidingwerk passend voor DN 80</t>
  </si>
  <si>
    <t xml:space="preserve">HDPE-leidingwerk passend voor DN 80, inclusief hulpstukken, Y-stuk, T-stuk, bochtstukken met flensverbinding </t>
  </si>
  <si>
    <t xml:space="preserve">Leveren en plaatsen HDPE-leidingwerk DN 100, inclusief hulpstukken, Y-stuk, T-stuk, bocht-stukken met flensverbinding </t>
  </si>
  <si>
    <t>buitenopstellingkast RAL 6005, type PSZ445, RVS 304, inclusief RVS-sokkel</t>
  </si>
  <si>
    <t>AVK persafsluiter DN65 inclusief spindel</t>
  </si>
  <si>
    <t>AVK persafsluiter DN80 inclusief spindel</t>
  </si>
  <si>
    <t>AVK persafsluiter DN100 inclusief spindel</t>
  </si>
  <si>
    <t>Buitenopstellingkast RAL 6005, type RH800, RVS 304, inclusief RVS-sokkel</t>
  </si>
  <si>
    <t>Buitenopstellingkast RAL 6005, type RH1200, RVS 304, inclusief RVS-sokkel</t>
  </si>
  <si>
    <t xml:space="preserve">Schakelunit SVA </t>
  </si>
  <si>
    <t>Magneetschakelaar direct start tot 3 kW</t>
  </si>
  <si>
    <t>Thermisch blok 2 - 4,5 A</t>
  </si>
  <si>
    <t>Thermisch blok 4 - 7 A</t>
  </si>
  <si>
    <t>Drukopnemer Vegawell 52</t>
  </si>
  <si>
    <t>Vlotter niveauregeling (2 vloters) inclusief vlottergewicht.</t>
  </si>
  <si>
    <t>Complete magneetschakelaar ster driehoekset tot  7,5 kW incl. hulpcontacten</t>
  </si>
  <si>
    <t>Complete magneetschakelaar ster driehoekset  groter dan 7,5 kW incl. hulpcontacten</t>
  </si>
  <si>
    <t>Eaton Moeller aardlekschakelaar PFIM 25/4/003-A</t>
  </si>
  <si>
    <t>Thermisch blok 6 – 10 A</t>
  </si>
  <si>
    <t>Installatieautomaat C10</t>
  </si>
  <si>
    <t>Installatieautomaat C16</t>
  </si>
  <si>
    <r>
      <t xml:space="preserve">In Tabel 4 wordt aangegeven wat de vaste verrekenprijzen zijn voor de te vervangen onderdelen met montage welke tijdens de inspectie, storings- en onderhoudswerkzaamheden aangegeven worden om vervangen c.q. vernieuwd te worden. 
</t>
    </r>
    <r>
      <rPr>
        <b/>
        <u/>
        <sz val="11"/>
        <color rgb="FF000000"/>
        <rFont val="Calibri"/>
        <family val="2"/>
        <scheme val="minor"/>
      </rPr>
      <t>De op te geven bedragen dienen inclusief levering materiaal, inzet materieel en  de benodigde arbeid te zijn voor het (terugkomen en) vervangen en/of vernieuwen van dit onderdeel.</t>
    </r>
    <r>
      <rPr>
        <sz val="11"/>
        <color rgb="FF000000"/>
        <rFont val="Calibri"/>
        <family val="2"/>
        <scheme val="minor"/>
      </rPr>
      <t xml:space="preserve"> Inclusief werkend opleveren. Onderdelen als handschoenen, werkoveral, papier, zeep en persoonlijke beschermingsmiddelen etc. behoren tot de “standaard uitrusting” en zijn niet verrekenbaar.</t>
    </r>
  </si>
  <si>
    <t>Totale inschrijfsom perceel 1  excl. BTW  (in te vullen op het inschrijvingsbiljet bijlage 1)</t>
  </si>
  <si>
    <t>Compleet leidingwerk minigemaal (voetbocht RVS 316, balkeerklep RVS 316, persleiding HDPE incl. RVS kogelkraan) incl. vervangen van muurdoorvoer en nieuwe koppeling buiten de put (incl. civiele werkzaamheden en inzet zuigauto)</t>
  </si>
  <si>
    <t>Radarsensor vegapuls c11 met beugel</t>
  </si>
  <si>
    <t>Inspectie en Preventief onderhoud grote installaties  (rioolgemalen)</t>
  </si>
  <si>
    <t>Totaalprijs inspectie en preventief onderhoud excl. BTW, inclusief voorrijkosten, uitvoeringskosten, algemene kosten, winst en risico</t>
  </si>
  <si>
    <t>Eaton Moeller aardlekschakelaar PFIM 40/4/003A en 03 A</t>
  </si>
  <si>
    <t>Inspectie en Preventief onderhoud grote installaties (vijzelgemaal)</t>
  </si>
  <si>
    <t>Totaalprijs reiniging excl. BTW, inclusief voorrijkosten. uitvoeringskosten, algemene kosten, winst en risico</t>
  </si>
  <si>
    <r>
      <t xml:space="preserve">Alle genoemde eenheidsprijzen op de inschrijfstaat zijn </t>
    </r>
    <r>
      <rPr>
        <b/>
        <u/>
        <sz val="11"/>
        <color theme="1"/>
        <rFont val="Calibri"/>
        <family val="2"/>
        <scheme val="minor"/>
      </rPr>
      <t>inclusief</t>
    </r>
    <r>
      <rPr>
        <b/>
        <sz val="11"/>
        <color theme="1"/>
        <rFont val="Calibri"/>
        <family val="2"/>
        <scheme val="minor"/>
      </rPr>
      <t xml:space="preserve"> uitvoeringskosten, inclusief voorrijkosten (m.b.t. tabel 1 en 2), algemene kosten, winst en risico.</t>
    </r>
  </si>
  <si>
    <t>Controle persafsluiters (§ 2.12.11)</t>
  </si>
  <si>
    <t>complete open bel set,  bestaande uit openbel, luchtslang, relais  en pressostaat</t>
  </si>
  <si>
    <t>Luchtslang t.b.v. open bel niveauregeling, lengte 5 mtr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</si>
</sst>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365F91"/>
      <name val="Calibri"/>
      <family val="2"/>
      <scheme val="minor"/>
    </font>
    <font>
      <sz val="10"/>
      <color rgb="FF365F91"/>
      <name val="Calibri"/>
      <family val="2"/>
      <scheme val="minor"/>
    </font>
    <font>
      <b/>
      <sz val="10"/>
      <color rgb="FF365F91"/>
      <name val="Calibri"/>
      <family val="2"/>
      <scheme val="minor"/>
    </font>
    <font>
      <b/>
      <sz val="10"/>
      <color rgb="FF1F497D"/>
      <name val="Calibri"/>
      <family val="2"/>
      <scheme val="minor"/>
    </font>
    <font>
      <sz val="10"/>
      <color rgb="FF1F497D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b/>
      <sz val="10"/>
      <name val="Arial"/>
      <family val="2"/>
    </font>
    <font>
      <sz val="8"/>
      <color indexed="12"/>
      <name val="Arial"/>
      <family val="2"/>
    </font>
    <font>
      <sz val="8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rgb="FF365F9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2"/>
      <color rgb="FF365F91"/>
      <name val="Calibri"/>
      <family val="2"/>
      <scheme val="minor"/>
    </font>
    <font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E1F2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medium">
        <color indexed="64"/>
      </right>
      <top style="thin">
        <color theme="4"/>
      </top>
      <bottom/>
      <diagonal/>
    </border>
    <border>
      <left style="thin">
        <color theme="4"/>
      </left>
      <right style="medium">
        <color indexed="64"/>
      </right>
      <top/>
      <bottom style="thin">
        <color theme="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/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/>
      <right style="thin">
        <color theme="4"/>
      </right>
      <top style="thin">
        <color theme="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/>
      <top style="thin">
        <color theme="4"/>
      </top>
      <bottom style="medium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90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164" fontId="7" fillId="0" borderId="1" xfId="1" applyFont="1" applyBorder="1" applyAlignment="1">
      <alignment horizontal="center" vertical="center" wrapText="1"/>
    </xf>
    <xf numFmtId="9" fontId="7" fillId="2" borderId="1" xfId="2" applyFont="1" applyFill="1" applyBorder="1" applyAlignment="1">
      <alignment horizontal="center" vertical="center" wrapText="1"/>
    </xf>
    <xf numFmtId="9" fontId="7" fillId="0" borderId="1" xfId="2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4" xfId="0" applyFont="1" applyBorder="1"/>
    <xf numFmtId="0" fontId="0" fillId="3" borderId="5" xfId="0" applyFill="1" applyBorder="1"/>
    <xf numFmtId="0" fontId="12" fillId="0" borderId="5" xfId="0" applyFont="1" applyBorder="1" applyAlignment="1">
      <alignment vertical="top"/>
    </xf>
    <xf numFmtId="0" fontId="13" fillId="0" borderId="5" xfId="0" applyFont="1" applyBorder="1" applyAlignment="1">
      <alignment vertical="top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0" fillId="0" borderId="7" xfId="0" applyBorder="1"/>
    <xf numFmtId="0" fontId="14" fillId="0" borderId="8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5" fillId="2" borderId="15" xfId="0" applyFont="1" applyFill="1" applyBorder="1" applyAlignment="1">
      <alignment horizontal="left" vertical="center" wrapText="1" indent="5"/>
    </xf>
    <xf numFmtId="164" fontId="4" fillId="2" borderId="16" xfId="0" applyNumberFormat="1" applyFont="1" applyFill="1" applyBorder="1" applyAlignment="1">
      <alignment vertical="center" wrapText="1"/>
    </xf>
    <xf numFmtId="0" fontId="20" fillId="3" borderId="12" xfId="0" applyFont="1" applyFill="1" applyBorder="1" applyAlignment="1">
      <alignment vertical="center"/>
    </xf>
    <xf numFmtId="0" fontId="0" fillId="3" borderId="13" xfId="0" applyFill="1" applyBorder="1"/>
    <xf numFmtId="0" fontId="0" fillId="3" borderId="13" xfId="0" applyFill="1" applyBorder="1" applyAlignment="1">
      <alignment horizontal="center"/>
    </xf>
    <xf numFmtId="0" fontId="0" fillId="3" borderId="14" xfId="0" applyFill="1" applyBorder="1"/>
    <xf numFmtId="0" fontId="5" fillId="0" borderId="3" xfId="0" applyFont="1" applyBorder="1" applyAlignment="1">
      <alignment vertical="center" wrapText="1"/>
    </xf>
    <xf numFmtId="0" fontId="0" fillId="3" borderId="8" xfId="0" applyFill="1" applyBorder="1"/>
    <xf numFmtId="164" fontId="4" fillId="0" borderId="2" xfId="0" applyNumberFormat="1" applyFont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21" fillId="0" borderId="0" xfId="0" applyFont="1"/>
    <xf numFmtId="0" fontId="21" fillId="0" borderId="0" xfId="0" applyFont="1" applyAlignment="1">
      <alignment horizontal="left" indent="2"/>
    </xf>
    <xf numFmtId="0" fontId="11" fillId="0" borderId="0" xfId="0" applyFont="1"/>
    <xf numFmtId="0" fontId="12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16" fillId="0" borderId="7" xfId="0" applyFont="1" applyBorder="1" applyAlignment="1">
      <alignment vertical="center"/>
    </xf>
    <xf numFmtId="0" fontId="0" fillId="3" borderId="7" xfId="0" applyFill="1" applyBorder="1" applyAlignment="1">
      <alignment vertical="center"/>
    </xf>
    <xf numFmtId="0" fontId="6" fillId="3" borderId="15" xfId="0" applyFont="1" applyFill="1" applyBorder="1" applyAlignment="1">
      <alignment horizontal="left" vertical="center" wrapText="1" indent="5"/>
    </xf>
    <xf numFmtId="164" fontId="4" fillId="3" borderId="16" xfId="0" applyNumberFormat="1" applyFont="1" applyFill="1" applyBorder="1" applyAlignment="1">
      <alignment vertical="center" wrapText="1"/>
    </xf>
    <xf numFmtId="0" fontId="10" fillId="4" borderId="15" xfId="0" applyFont="1" applyFill="1" applyBorder="1" applyAlignment="1">
      <alignment horizontal="left" vertical="center" wrapText="1" indent="5"/>
    </xf>
    <xf numFmtId="164" fontId="4" fillId="4" borderId="16" xfId="0" applyNumberFormat="1" applyFont="1" applyFill="1" applyBorder="1" applyAlignment="1">
      <alignment vertical="center" wrapText="1"/>
    </xf>
    <xf numFmtId="0" fontId="6" fillId="4" borderId="15" xfId="0" applyFont="1" applyFill="1" applyBorder="1" applyAlignment="1">
      <alignment horizontal="left" vertical="center" wrapText="1" indent="5"/>
    </xf>
    <xf numFmtId="164" fontId="5" fillId="0" borderId="16" xfId="0" applyNumberFormat="1" applyFont="1" applyBorder="1" applyAlignment="1">
      <alignment vertical="center" wrapText="1"/>
    </xf>
    <xf numFmtId="0" fontId="16" fillId="3" borderId="7" xfId="0" applyFont="1" applyFill="1" applyBorder="1" applyAlignment="1">
      <alignment vertical="center"/>
    </xf>
    <xf numFmtId="0" fontId="5" fillId="0" borderId="15" xfId="0" applyFont="1" applyBorder="1" applyAlignment="1">
      <alignment horizontal="left" vertical="center" wrapText="1" indent="5"/>
    </xf>
    <xf numFmtId="164" fontId="4" fillId="0" borderId="16" xfId="0" applyNumberFormat="1" applyFont="1" applyBorder="1" applyAlignment="1">
      <alignment vertical="center" wrapText="1"/>
    </xf>
    <xf numFmtId="164" fontId="5" fillId="2" borderId="16" xfId="0" applyNumberFormat="1" applyFont="1" applyFill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5"/>
    </xf>
    <xf numFmtId="164" fontId="5" fillId="3" borderId="16" xfId="0" applyNumberFormat="1" applyFont="1" applyFill="1" applyBorder="1" applyAlignment="1">
      <alignment vertical="center" wrapText="1"/>
    </xf>
    <xf numFmtId="164" fontId="5" fillId="4" borderId="16" xfId="0" applyNumberFormat="1" applyFont="1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164" fontId="6" fillId="3" borderId="16" xfId="0" applyNumberFormat="1" applyFont="1" applyFill="1" applyBorder="1" applyAlignment="1">
      <alignment vertical="center" wrapText="1"/>
    </xf>
    <xf numFmtId="164" fontId="6" fillId="4" borderId="16" xfId="0" applyNumberFormat="1" applyFont="1" applyFill="1" applyBorder="1" applyAlignment="1">
      <alignment vertical="center" wrapText="1"/>
    </xf>
    <xf numFmtId="164" fontId="6" fillId="2" borderId="16" xfId="0" applyNumberFormat="1" applyFont="1" applyFill="1" applyBorder="1" applyAlignment="1">
      <alignment vertical="center" wrapText="1"/>
    </xf>
    <xf numFmtId="164" fontId="6" fillId="0" borderId="16" xfId="0" applyNumberFormat="1" applyFont="1" applyBorder="1" applyAlignment="1">
      <alignment vertical="center" wrapText="1"/>
    </xf>
    <xf numFmtId="0" fontId="6" fillId="2" borderId="15" xfId="0" applyFont="1" applyFill="1" applyBorder="1" applyAlignment="1">
      <alignment horizontal="left" vertical="center" wrapText="1" indent="5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165" fontId="4" fillId="3" borderId="0" xfId="0" applyNumberFormat="1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 wrapText="1" indent="5"/>
    </xf>
    <xf numFmtId="0" fontId="7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vertical="center" wrapText="1"/>
    </xf>
    <xf numFmtId="164" fontId="6" fillId="3" borderId="6" xfId="0" applyNumberFormat="1" applyFont="1" applyFill="1" applyBorder="1" applyAlignment="1">
      <alignment vertical="center" wrapText="1"/>
    </xf>
    <xf numFmtId="164" fontId="6" fillId="2" borderId="25" xfId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164" fontId="5" fillId="0" borderId="20" xfId="0" applyNumberFormat="1" applyFont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0" fontId="0" fillId="3" borderId="10" xfId="0" applyFill="1" applyBorder="1"/>
    <xf numFmtId="0" fontId="0" fillId="3" borderId="11" xfId="0" applyFill="1" applyBorder="1"/>
    <xf numFmtId="0" fontId="8" fillId="3" borderId="4" xfId="0" applyFont="1" applyFill="1" applyBorder="1" applyAlignment="1">
      <alignment vertic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6" fillId="6" borderId="15" xfId="0" applyFont="1" applyFill="1" applyBorder="1" applyAlignment="1">
      <alignment horizontal="left" vertical="center" wrapText="1" indent="5"/>
    </xf>
    <xf numFmtId="0" fontId="7" fillId="6" borderId="1" xfId="0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vertical="center" wrapText="1"/>
    </xf>
    <xf numFmtId="164" fontId="6" fillId="6" borderId="16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horizontal="left" vertical="center" wrapText="1" indent="5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vertical="center" wrapText="1"/>
    </xf>
    <xf numFmtId="164" fontId="4" fillId="6" borderId="16" xfId="0" applyNumberFormat="1" applyFont="1" applyFill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3" borderId="12" xfId="0" applyFont="1" applyFill="1" applyBorder="1" applyAlignment="1">
      <alignment vertical="center" wrapText="1"/>
    </xf>
    <xf numFmtId="0" fontId="0" fillId="3" borderId="13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3" borderId="9" xfId="0" applyFill="1" applyBorder="1" applyAlignment="1">
      <alignment vertical="center" wrapText="1"/>
    </xf>
    <xf numFmtId="0" fontId="0" fillId="3" borderId="10" xfId="0" applyFill="1" applyBorder="1"/>
    <xf numFmtId="0" fontId="0" fillId="3" borderId="11" xfId="0" applyFill="1" applyBorder="1"/>
    <xf numFmtId="0" fontId="18" fillId="5" borderId="9" xfId="0" applyFont="1" applyFill="1" applyBorder="1" applyAlignment="1">
      <alignment vertical="center" wrapText="1"/>
    </xf>
    <xf numFmtId="0" fontId="18" fillId="5" borderId="10" xfId="0" applyFont="1" applyFill="1" applyBorder="1" applyAlignment="1">
      <alignment vertical="center" wrapText="1"/>
    </xf>
    <xf numFmtId="0" fontId="18" fillId="5" borderId="11" xfId="0" applyFont="1" applyFill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1" fillId="0" borderId="3" xfId="0" applyFont="1" applyBorder="1"/>
    <xf numFmtId="0" fontId="4" fillId="2" borderId="15" xfId="0" applyFont="1" applyFill="1" applyBorder="1" applyAlignment="1">
      <alignment vertical="center" wrapText="1"/>
    </xf>
    <xf numFmtId="0" fontId="0" fillId="2" borderId="1" xfId="0" applyFill="1" applyBorder="1"/>
    <xf numFmtId="0" fontId="4" fillId="0" borderId="15" xfId="0" applyFont="1" applyBorder="1" applyAlignment="1">
      <alignment vertical="center" wrapText="1"/>
    </xf>
    <xf numFmtId="0" fontId="0" fillId="0" borderId="1" xfId="0" applyBorder="1"/>
    <xf numFmtId="0" fontId="6" fillId="2" borderId="23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vertical="center" wrapText="1"/>
    </xf>
    <xf numFmtId="0" fontId="0" fillId="3" borderId="0" xfId="0" applyFill="1"/>
    <xf numFmtId="0" fontId="0" fillId="3" borderId="8" xfId="0" applyFill="1" applyBorder="1"/>
    <xf numFmtId="0" fontId="21" fillId="0" borderId="9" xfId="0" applyFont="1" applyBorder="1" applyAlignment="1">
      <alignment horizontal="left" vertical="center" indent="2"/>
    </xf>
    <xf numFmtId="0" fontId="0" fillId="0" borderId="10" xfId="0" applyBorder="1" applyAlignment="1">
      <alignment horizontal="left" vertical="center" indent="2"/>
    </xf>
    <xf numFmtId="0" fontId="0" fillId="0" borderId="11" xfId="0" applyBorder="1" applyAlignment="1">
      <alignment horizontal="left" vertical="center" indent="2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21" fillId="0" borderId="7" xfId="0" applyFont="1" applyBorder="1"/>
    <xf numFmtId="0" fontId="0" fillId="0" borderId="0" xfId="0"/>
    <xf numFmtId="0" fontId="0" fillId="0" borderId="8" xfId="0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1328616</xdr:colOff>
      <xdr:row>1</xdr:row>
      <xdr:rowOff>420077</xdr:rowOff>
    </xdr:from>
    <xdr:to>
      <xdr:col>5</xdr:col>
      <xdr:colOff>782337</xdr:colOff>
      <xdr:row>3</xdr:row>
      <xdr:rowOff>39077</xdr:rowOff>
    </xdr:to>
    <xdr:pic>
      <xdr:nvPicPr>
        <xdr:cNvPr id="3" name="Afbeelding 2" descr="Afbeelding met Graphics, Lettertype, grafische vormgeving, ontwerp&#10;&#10;Door AI gegenereerde inhoud is mogelijk onjuist.">
          <a:extLst>
            <a:ext uri="{FF2B5EF4-FFF2-40B4-BE49-F238E27FC236}">
              <a16:creationId xmlns:a16="http://schemas.microsoft.com/office/drawing/2014/main" id="{35F02971-1FAD-AF14-C473-D7B09DE6F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3385" y="625231"/>
          <a:ext cx="174949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45"/>
  <sheetViews>
    <sheetView tabSelected="1" topLeftCell="A61" zoomScale="130" zoomScaleNormal="130" workbookViewId="0">
      <selection activeCell="C94" sqref="C94"/>
    </sheetView>
  </sheetViews>
  <sheetFormatPr baseColWidth="10" defaultColWidth="9.1640625" defaultRowHeight="15" x14ac:dyDescent="0.2"/>
  <cols>
    <col min="1" max="1" width="9.1640625" style="12"/>
    <col min="2" max="2" width="15.5" style="12" customWidth="1"/>
    <col min="3" max="3" width="83.6640625" style="12" customWidth="1"/>
    <col min="4" max="4" width="17.83203125" style="13" bestFit="1" customWidth="1"/>
    <col min="5" max="5" width="12.33203125" style="13" customWidth="1"/>
    <col min="6" max="6" width="14.5" style="12" bestFit="1" customWidth="1"/>
    <col min="7" max="7" width="13.5" style="12" bestFit="1" customWidth="1"/>
    <col min="8" max="16384" width="9.1640625" style="12"/>
  </cols>
  <sheetData>
    <row r="1" spans="2:9" ht="16" thickBot="1" x14ac:dyDescent="0.25"/>
    <row r="2" spans="2:9" customFormat="1" ht="69" customHeight="1" x14ac:dyDescent="0.25">
      <c r="B2" s="38" t="s">
        <v>58</v>
      </c>
      <c r="C2" s="39"/>
      <c r="D2" s="40"/>
      <c r="E2" s="41"/>
      <c r="F2" s="42"/>
      <c r="G2" s="43"/>
      <c r="H2" s="44"/>
      <c r="I2" s="44"/>
    </row>
    <row r="3" spans="2:9" customFormat="1" ht="31" customHeight="1" x14ac:dyDescent="0.25">
      <c r="B3" s="45"/>
      <c r="C3" s="62"/>
      <c r="D3" s="63"/>
      <c r="E3" s="64"/>
      <c r="F3" s="65"/>
      <c r="G3" s="46"/>
      <c r="H3" s="44"/>
      <c r="I3" s="44"/>
    </row>
    <row r="4" spans="2:9" s="47" customFormat="1" ht="45" customHeight="1" x14ac:dyDescent="0.2">
      <c r="B4" s="133" t="s">
        <v>57</v>
      </c>
      <c r="C4" s="134"/>
      <c r="D4" s="134"/>
      <c r="E4" s="134"/>
      <c r="F4" s="134"/>
      <c r="G4" s="135"/>
    </row>
    <row r="5" spans="2:9" s="47" customFormat="1" ht="31" customHeight="1" thickBot="1" x14ac:dyDescent="0.25">
      <c r="B5" s="136" t="s">
        <v>66</v>
      </c>
      <c r="C5" s="137"/>
      <c r="D5" s="137"/>
      <c r="E5" s="137"/>
      <c r="F5" s="137"/>
      <c r="G5" s="138"/>
    </row>
    <row r="6" spans="2:9" ht="16" thickBot="1" x14ac:dyDescent="0.25">
      <c r="B6" s="139" t="s">
        <v>140</v>
      </c>
      <c r="C6" s="140"/>
      <c r="D6" s="140"/>
      <c r="E6" s="140"/>
      <c r="F6" s="140"/>
      <c r="G6" s="141"/>
    </row>
    <row r="7" spans="2:9" x14ac:dyDescent="0.2">
      <c r="B7" s="66"/>
      <c r="C7" s="67"/>
      <c r="D7" s="68"/>
      <c r="E7" s="68"/>
      <c r="F7" s="67"/>
      <c r="G7" s="69"/>
    </row>
    <row r="8" spans="2:9" x14ac:dyDescent="0.2">
      <c r="B8" s="70" t="s">
        <v>67</v>
      </c>
      <c r="G8" s="55"/>
    </row>
    <row r="9" spans="2:9" x14ac:dyDescent="0.2">
      <c r="B9" s="71" t="s">
        <v>71</v>
      </c>
      <c r="G9" s="55"/>
    </row>
    <row r="10" spans="2:9" x14ac:dyDescent="0.2">
      <c r="B10" s="149" t="s">
        <v>0</v>
      </c>
      <c r="C10" s="150" t="s">
        <v>1</v>
      </c>
      <c r="D10" s="151" t="s">
        <v>2</v>
      </c>
      <c r="E10" s="157" t="s">
        <v>19</v>
      </c>
      <c r="F10" s="150" t="s">
        <v>4</v>
      </c>
      <c r="G10" s="152" t="s">
        <v>5</v>
      </c>
    </row>
    <row r="11" spans="2:9" x14ac:dyDescent="0.2">
      <c r="B11" s="149"/>
      <c r="C11" s="150"/>
      <c r="D11" s="151"/>
      <c r="E11" s="158"/>
      <c r="F11" s="150"/>
      <c r="G11" s="152"/>
    </row>
    <row r="12" spans="2:9" x14ac:dyDescent="0.2">
      <c r="B12" s="48">
        <v>1</v>
      </c>
      <c r="C12" s="2" t="s">
        <v>51</v>
      </c>
      <c r="D12" s="8" t="s">
        <v>6</v>
      </c>
      <c r="E12" s="8">
        <v>92</v>
      </c>
      <c r="F12" s="3"/>
      <c r="G12" s="49">
        <f>E12*F12</f>
        <v>0</v>
      </c>
    </row>
    <row r="13" spans="2:9" x14ac:dyDescent="0.2">
      <c r="B13" s="72">
        <f>B12+1</f>
        <v>2</v>
      </c>
      <c r="C13" s="19" t="s">
        <v>52</v>
      </c>
      <c r="D13" s="20" t="s">
        <v>6</v>
      </c>
      <c r="E13" s="20">
        <v>8</v>
      </c>
      <c r="F13" s="21"/>
      <c r="G13" s="73">
        <f>E13*F13</f>
        <v>0</v>
      </c>
    </row>
    <row r="14" spans="2:9" x14ac:dyDescent="0.2">
      <c r="B14" s="74">
        <f>B13+1</f>
        <v>3</v>
      </c>
      <c r="C14" s="22" t="s">
        <v>7</v>
      </c>
      <c r="D14" s="23" t="s">
        <v>6</v>
      </c>
      <c r="E14" s="23">
        <v>2</v>
      </c>
      <c r="F14" s="24"/>
      <c r="G14" s="75">
        <f>E14*F14</f>
        <v>0</v>
      </c>
    </row>
    <row r="15" spans="2:9" x14ac:dyDescent="0.2">
      <c r="B15" s="72">
        <f>B14+1</f>
        <v>4</v>
      </c>
      <c r="C15" s="19" t="s">
        <v>47</v>
      </c>
      <c r="D15" s="20" t="s">
        <v>6</v>
      </c>
      <c r="E15" s="20">
        <v>329</v>
      </c>
      <c r="F15" s="21"/>
      <c r="G15" s="73">
        <f>E15*F15</f>
        <v>0</v>
      </c>
    </row>
    <row r="16" spans="2:9" x14ac:dyDescent="0.2">
      <c r="B16" s="76">
        <v>6</v>
      </c>
      <c r="C16" s="22" t="s">
        <v>48</v>
      </c>
      <c r="D16" s="23" t="s">
        <v>6</v>
      </c>
      <c r="E16" s="23">
        <v>49</v>
      </c>
      <c r="F16" s="24"/>
      <c r="G16" s="75">
        <f>E16*F16</f>
        <v>0</v>
      </c>
    </row>
    <row r="17" spans="2:7" ht="16" customHeight="1" thickBot="1" x14ac:dyDescent="0.25">
      <c r="B17" s="153" t="s">
        <v>139</v>
      </c>
      <c r="C17" s="154"/>
      <c r="D17" s="154"/>
      <c r="E17" s="155"/>
      <c r="F17" s="107"/>
      <c r="G17" s="108">
        <f>SUM(G12:G16)</f>
        <v>0</v>
      </c>
    </row>
    <row r="18" spans="2:7" ht="16" x14ac:dyDescent="0.2">
      <c r="B18" s="115"/>
      <c r="C18" s="116"/>
      <c r="D18" s="116"/>
      <c r="E18" s="116"/>
      <c r="F18" s="116"/>
      <c r="G18" s="117"/>
    </row>
    <row r="19" spans="2:7" x14ac:dyDescent="0.2">
      <c r="B19" s="78" t="s">
        <v>68</v>
      </c>
      <c r="G19" s="55"/>
    </row>
    <row r="20" spans="2:7" ht="16" thickBot="1" x14ac:dyDescent="0.25">
      <c r="B20" s="118" t="s">
        <v>72</v>
      </c>
      <c r="C20" s="113"/>
      <c r="D20" s="119"/>
      <c r="E20" s="119"/>
      <c r="F20" s="113"/>
      <c r="G20" s="114"/>
    </row>
    <row r="21" spans="2:7" x14ac:dyDescent="0.2">
      <c r="B21" s="156" t="s">
        <v>0</v>
      </c>
      <c r="C21" s="166" t="s">
        <v>1</v>
      </c>
      <c r="D21" s="167" t="s">
        <v>2</v>
      </c>
      <c r="E21" s="168" t="s">
        <v>19</v>
      </c>
      <c r="F21" s="166" t="s">
        <v>4</v>
      </c>
      <c r="G21" s="165" t="s">
        <v>5</v>
      </c>
    </row>
    <row r="22" spans="2:7" x14ac:dyDescent="0.2">
      <c r="B22" s="149"/>
      <c r="C22" s="150"/>
      <c r="D22" s="151"/>
      <c r="E22" s="158"/>
      <c r="F22" s="150"/>
      <c r="G22" s="152"/>
    </row>
    <row r="23" spans="2:7" ht="34" customHeight="1" x14ac:dyDescent="0.2">
      <c r="B23" s="79">
        <v>1</v>
      </c>
      <c r="C23" s="1" t="s">
        <v>135</v>
      </c>
      <c r="D23" s="9" t="s">
        <v>6</v>
      </c>
      <c r="E23" s="9">
        <v>46</v>
      </c>
      <c r="F23" s="4"/>
      <c r="G23" s="80">
        <f t="shared" ref="G23:G28" si="0">E23*F23</f>
        <v>0</v>
      </c>
    </row>
    <row r="24" spans="2:7" x14ac:dyDescent="0.2">
      <c r="B24" s="48">
        <f>B23+1</f>
        <v>2</v>
      </c>
      <c r="C24" s="2" t="s">
        <v>74</v>
      </c>
      <c r="D24" s="8" t="s">
        <v>6</v>
      </c>
      <c r="E24" s="8">
        <v>4</v>
      </c>
      <c r="F24" s="3"/>
      <c r="G24" s="49">
        <f t="shared" si="0"/>
        <v>0</v>
      </c>
    </row>
    <row r="25" spans="2:7" x14ac:dyDescent="0.2">
      <c r="B25" s="79">
        <f t="shared" ref="B25:B28" si="1">B24+1</f>
        <v>3</v>
      </c>
      <c r="C25" s="1" t="s">
        <v>138</v>
      </c>
      <c r="D25" s="9" t="s">
        <v>6</v>
      </c>
      <c r="E25" s="9">
        <v>1</v>
      </c>
      <c r="F25" s="4"/>
      <c r="G25" s="80">
        <f t="shared" si="0"/>
        <v>0</v>
      </c>
    </row>
    <row r="26" spans="2:7" ht="30" x14ac:dyDescent="0.2">
      <c r="B26" s="128">
        <f t="shared" si="1"/>
        <v>4</v>
      </c>
      <c r="C26" s="129" t="s">
        <v>69</v>
      </c>
      <c r="D26" s="130" t="s">
        <v>6</v>
      </c>
      <c r="E26" s="130">
        <v>350</v>
      </c>
      <c r="F26" s="131"/>
      <c r="G26" s="132">
        <f t="shared" si="0"/>
        <v>0</v>
      </c>
    </row>
    <row r="27" spans="2:7" x14ac:dyDescent="0.2">
      <c r="B27" s="79">
        <f t="shared" si="1"/>
        <v>5</v>
      </c>
      <c r="C27" s="1" t="s">
        <v>70</v>
      </c>
      <c r="D27" s="9" t="s">
        <v>6</v>
      </c>
      <c r="E27" s="9">
        <v>49</v>
      </c>
      <c r="F27" s="4"/>
      <c r="G27" s="80">
        <f t="shared" si="0"/>
        <v>0</v>
      </c>
    </row>
    <row r="28" spans="2:7" x14ac:dyDescent="0.2">
      <c r="B28" s="128">
        <f t="shared" si="1"/>
        <v>6</v>
      </c>
      <c r="C28" s="129" t="s">
        <v>141</v>
      </c>
      <c r="D28" s="130" t="s">
        <v>6</v>
      </c>
      <c r="E28" s="130">
        <v>88</v>
      </c>
      <c r="F28" s="131"/>
      <c r="G28" s="132">
        <f t="shared" si="0"/>
        <v>0</v>
      </c>
    </row>
    <row r="29" spans="2:7" ht="22" customHeight="1" thickBot="1" x14ac:dyDescent="0.25">
      <c r="B29" s="153" t="s">
        <v>136</v>
      </c>
      <c r="C29" s="154"/>
      <c r="D29" s="154"/>
      <c r="E29" s="155"/>
      <c r="F29" s="107"/>
      <c r="G29" s="108">
        <f>SUM(G23:G28)</f>
        <v>0</v>
      </c>
    </row>
    <row r="30" spans="2:7" x14ac:dyDescent="0.2">
      <c r="B30" s="109"/>
      <c r="C30" s="110"/>
      <c r="D30" s="111"/>
      <c r="E30" s="111"/>
      <c r="F30" s="110"/>
      <c r="G30" s="112"/>
    </row>
    <row r="31" spans="2:7" x14ac:dyDescent="0.2">
      <c r="B31" s="78" t="s">
        <v>59</v>
      </c>
      <c r="G31" s="55"/>
    </row>
    <row r="32" spans="2:7" ht="16" thickBot="1" x14ac:dyDescent="0.25">
      <c r="B32" s="159" t="s">
        <v>73</v>
      </c>
      <c r="C32" s="160"/>
      <c r="D32" s="160"/>
      <c r="E32" s="160"/>
      <c r="F32" s="160"/>
      <c r="G32" s="161"/>
    </row>
    <row r="33" spans="2:7" x14ac:dyDescent="0.2">
      <c r="B33" s="156" t="s">
        <v>0</v>
      </c>
      <c r="C33" s="166" t="s">
        <v>1</v>
      </c>
      <c r="D33" s="167" t="s">
        <v>2</v>
      </c>
      <c r="E33" s="167" t="s">
        <v>3</v>
      </c>
      <c r="F33" s="169" t="s">
        <v>4</v>
      </c>
      <c r="G33" s="165" t="s">
        <v>8</v>
      </c>
    </row>
    <row r="34" spans="2:7" x14ac:dyDescent="0.2">
      <c r="B34" s="149"/>
      <c r="C34" s="150"/>
      <c r="D34" s="151"/>
      <c r="E34" s="151"/>
      <c r="F34" s="143"/>
      <c r="G34" s="152"/>
    </row>
    <row r="35" spans="2:7" x14ac:dyDescent="0.2">
      <c r="B35" s="79">
        <v>1</v>
      </c>
      <c r="C35" s="1" t="s">
        <v>85</v>
      </c>
      <c r="D35" s="9" t="s">
        <v>6</v>
      </c>
      <c r="E35" s="9">
        <v>50</v>
      </c>
      <c r="F35" s="4"/>
      <c r="G35" s="77">
        <f t="shared" ref="G35" si="2">E35*F35</f>
        <v>0</v>
      </c>
    </row>
    <row r="36" spans="2:7" x14ac:dyDescent="0.2">
      <c r="B36" s="48">
        <v>1</v>
      </c>
      <c r="C36" s="2" t="s">
        <v>32</v>
      </c>
      <c r="D36" s="8" t="s">
        <v>9</v>
      </c>
      <c r="E36" s="8">
        <v>12</v>
      </c>
      <c r="F36" s="3"/>
      <c r="G36" s="81">
        <f>E36*F36</f>
        <v>0</v>
      </c>
    </row>
    <row r="37" spans="2:7" x14ac:dyDescent="0.2">
      <c r="B37" s="82">
        <f t="shared" ref="B37:B51" si="3">B36+1</f>
        <v>2</v>
      </c>
      <c r="C37" s="19" t="s">
        <v>33</v>
      </c>
      <c r="D37" s="20" t="s">
        <v>9</v>
      </c>
      <c r="E37" s="20">
        <v>6</v>
      </c>
      <c r="F37" s="21"/>
      <c r="G37" s="83">
        <f t="shared" ref="G37:G46" si="4">E37*F37</f>
        <v>0</v>
      </c>
    </row>
    <row r="38" spans="2:7" ht="30" x14ac:dyDescent="0.2">
      <c r="B38" s="76">
        <f t="shared" si="3"/>
        <v>3</v>
      </c>
      <c r="C38" s="22" t="s">
        <v>34</v>
      </c>
      <c r="D38" s="23" t="s">
        <v>9</v>
      </c>
      <c r="E38" s="23">
        <v>6</v>
      </c>
      <c r="F38" s="24"/>
      <c r="G38" s="84">
        <f t="shared" si="4"/>
        <v>0</v>
      </c>
    </row>
    <row r="39" spans="2:7" x14ac:dyDescent="0.2">
      <c r="B39" s="82">
        <f t="shared" si="3"/>
        <v>4</v>
      </c>
      <c r="C39" s="19" t="s">
        <v>35</v>
      </c>
      <c r="D39" s="20" t="s">
        <v>9</v>
      </c>
      <c r="E39" s="20">
        <v>48</v>
      </c>
      <c r="F39" s="21"/>
      <c r="G39" s="83">
        <f t="shared" si="4"/>
        <v>0</v>
      </c>
    </row>
    <row r="40" spans="2:7" x14ac:dyDescent="0.2">
      <c r="B40" s="76">
        <f t="shared" si="3"/>
        <v>5</v>
      </c>
      <c r="C40" s="2" t="s">
        <v>36</v>
      </c>
      <c r="D40" s="8" t="s">
        <v>9</v>
      </c>
      <c r="E40" s="8">
        <v>12</v>
      </c>
      <c r="F40" s="3"/>
      <c r="G40" s="84">
        <f t="shared" si="4"/>
        <v>0</v>
      </c>
    </row>
    <row r="41" spans="2:7" ht="30" x14ac:dyDescent="0.2">
      <c r="B41" s="82">
        <f t="shared" si="3"/>
        <v>6</v>
      </c>
      <c r="C41" s="1" t="s">
        <v>37</v>
      </c>
      <c r="D41" s="9" t="s">
        <v>10</v>
      </c>
      <c r="E41" s="9">
        <v>6</v>
      </c>
      <c r="F41" s="4"/>
      <c r="G41" s="83">
        <f t="shared" si="4"/>
        <v>0</v>
      </c>
    </row>
    <row r="42" spans="2:7" x14ac:dyDescent="0.2">
      <c r="B42" s="76">
        <f t="shared" si="3"/>
        <v>7</v>
      </c>
      <c r="C42" s="22" t="s">
        <v>38</v>
      </c>
      <c r="D42" s="23" t="s">
        <v>9</v>
      </c>
      <c r="E42" s="23">
        <v>20</v>
      </c>
      <c r="F42" s="24"/>
      <c r="G42" s="84">
        <f t="shared" si="4"/>
        <v>0</v>
      </c>
    </row>
    <row r="43" spans="2:7" x14ac:dyDescent="0.2">
      <c r="B43" s="82">
        <f t="shared" si="3"/>
        <v>8</v>
      </c>
      <c r="C43" s="19" t="s">
        <v>39</v>
      </c>
      <c r="D43" s="9" t="s">
        <v>10</v>
      </c>
      <c r="E43" s="9">
        <v>12</v>
      </c>
      <c r="F43" s="4"/>
      <c r="G43" s="83">
        <f t="shared" si="4"/>
        <v>0</v>
      </c>
    </row>
    <row r="44" spans="2:7" ht="30" x14ac:dyDescent="0.2">
      <c r="B44" s="76">
        <f t="shared" si="3"/>
        <v>9</v>
      </c>
      <c r="C44" s="22" t="s">
        <v>40</v>
      </c>
      <c r="D44" s="23" t="s">
        <v>9</v>
      </c>
      <c r="E44" s="23">
        <v>12</v>
      </c>
      <c r="F44" s="24"/>
      <c r="G44" s="84">
        <f t="shared" si="4"/>
        <v>0</v>
      </c>
    </row>
    <row r="45" spans="2:7" x14ac:dyDescent="0.2">
      <c r="B45" s="82">
        <f t="shared" si="3"/>
        <v>10</v>
      </c>
      <c r="C45" s="19" t="s">
        <v>41</v>
      </c>
      <c r="D45" s="9" t="s">
        <v>10</v>
      </c>
      <c r="E45" s="20">
        <v>100</v>
      </c>
      <c r="F45" s="21"/>
      <c r="G45" s="83">
        <f t="shared" si="4"/>
        <v>0</v>
      </c>
    </row>
    <row r="46" spans="2:7" x14ac:dyDescent="0.2">
      <c r="B46" s="76">
        <f t="shared" si="3"/>
        <v>11</v>
      </c>
      <c r="C46" s="22" t="s">
        <v>42</v>
      </c>
      <c r="D46" s="23" t="s">
        <v>9</v>
      </c>
      <c r="E46" s="23">
        <v>30</v>
      </c>
      <c r="F46" s="24"/>
      <c r="G46" s="84">
        <f t="shared" si="4"/>
        <v>0</v>
      </c>
    </row>
    <row r="47" spans="2:7" ht="30" x14ac:dyDescent="0.2">
      <c r="B47" s="82">
        <f t="shared" si="3"/>
        <v>12</v>
      </c>
      <c r="C47" s="19" t="s">
        <v>43</v>
      </c>
      <c r="D47" s="20" t="s">
        <v>9</v>
      </c>
      <c r="E47" s="20">
        <v>20</v>
      </c>
      <c r="F47" s="21"/>
      <c r="G47" s="83">
        <f t="shared" ref="G47" si="5">E47*F47</f>
        <v>0</v>
      </c>
    </row>
    <row r="48" spans="2:7" x14ac:dyDescent="0.2">
      <c r="B48" s="82">
        <f t="shared" si="3"/>
        <v>13</v>
      </c>
      <c r="C48" s="15" t="s">
        <v>86</v>
      </c>
      <c r="D48" s="10" t="s">
        <v>11</v>
      </c>
      <c r="E48" s="10">
        <v>30</v>
      </c>
      <c r="F48" s="5"/>
      <c r="G48" s="88">
        <f>E48*F48</f>
        <v>0</v>
      </c>
    </row>
    <row r="49" spans="2:7" x14ac:dyDescent="0.2">
      <c r="B49" s="82">
        <f t="shared" si="3"/>
        <v>14</v>
      </c>
      <c r="C49" s="6" t="s">
        <v>87</v>
      </c>
      <c r="D49" s="11" t="s">
        <v>11</v>
      </c>
      <c r="E49" s="11">
        <v>30</v>
      </c>
      <c r="F49" s="7"/>
      <c r="G49" s="89">
        <f>E49*F49</f>
        <v>0</v>
      </c>
    </row>
    <row r="50" spans="2:7" x14ac:dyDescent="0.2">
      <c r="B50" s="82">
        <f t="shared" si="3"/>
        <v>15</v>
      </c>
      <c r="C50" s="120" t="s">
        <v>88</v>
      </c>
      <c r="D50" s="10" t="s">
        <v>11</v>
      </c>
      <c r="E50" s="10">
        <v>24</v>
      </c>
      <c r="F50" s="5"/>
      <c r="G50" s="88">
        <f>E50*F50</f>
        <v>0</v>
      </c>
    </row>
    <row r="51" spans="2:7" x14ac:dyDescent="0.2">
      <c r="B51" s="82">
        <f t="shared" si="3"/>
        <v>16</v>
      </c>
      <c r="C51" s="6" t="s">
        <v>89</v>
      </c>
      <c r="D51" s="11" t="s">
        <v>11</v>
      </c>
      <c r="E51" s="11">
        <v>24</v>
      </c>
      <c r="F51" s="7"/>
      <c r="G51" s="89">
        <f>E51*F51</f>
        <v>0</v>
      </c>
    </row>
    <row r="52" spans="2:7" x14ac:dyDescent="0.2">
      <c r="B52" s="149" t="s">
        <v>20</v>
      </c>
      <c r="C52" s="150"/>
      <c r="D52" s="150"/>
      <c r="E52" s="150"/>
      <c r="F52" s="150"/>
      <c r="G52" s="77">
        <f>SUM(G35:G51)</f>
        <v>0</v>
      </c>
    </row>
    <row r="53" spans="2:7" x14ac:dyDescent="0.2">
      <c r="B53" s="66"/>
      <c r="C53" s="67"/>
      <c r="D53" s="68"/>
      <c r="E53" s="68"/>
      <c r="F53" s="67"/>
      <c r="G53" s="85"/>
    </row>
    <row r="54" spans="2:7" x14ac:dyDescent="0.2">
      <c r="B54" s="78" t="s">
        <v>60</v>
      </c>
      <c r="G54" s="55"/>
    </row>
    <row r="55" spans="2:7" ht="66" customHeight="1" thickBot="1" x14ac:dyDescent="0.25">
      <c r="B55" s="162" t="s">
        <v>131</v>
      </c>
      <c r="C55" s="163"/>
      <c r="D55" s="163"/>
      <c r="E55" s="163"/>
      <c r="F55" s="163"/>
      <c r="G55" s="164"/>
    </row>
    <row r="56" spans="2:7" x14ac:dyDescent="0.2">
      <c r="B56" s="146" t="s">
        <v>0</v>
      </c>
      <c r="C56" s="147" t="s">
        <v>1</v>
      </c>
      <c r="D56" s="148" t="s">
        <v>2</v>
      </c>
      <c r="E56" s="148" t="s">
        <v>3</v>
      </c>
      <c r="F56" s="142" t="s">
        <v>4</v>
      </c>
      <c r="G56" s="170" t="s">
        <v>5</v>
      </c>
    </row>
    <row r="57" spans="2:7" x14ac:dyDescent="0.2">
      <c r="B57" s="146"/>
      <c r="C57" s="147"/>
      <c r="D57" s="148"/>
      <c r="E57" s="148"/>
      <c r="F57" s="143"/>
      <c r="G57" s="171"/>
    </row>
    <row r="58" spans="2:7" x14ac:dyDescent="0.2">
      <c r="B58" s="72">
        <v>1</v>
      </c>
      <c r="C58" s="31" t="s">
        <v>49</v>
      </c>
      <c r="D58" s="26" t="s">
        <v>6</v>
      </c>
      <c r="E58" s="35">
        <v>30</v>
      </c>
      <c r="F58" s="36"/>
      <c r="G58" s="86">
        <f t="shared" ref="G58:G63" si="6">E58*F58</f>
        <v>0</v>
      </c>
    </row>
    <row r="59" spans="2:7" x14ac:dyDescent="0.2">
      <c r="B59" s="76">
        <f t="shared" ref="B59:B61" si="7">B58+1</f>
        <v>2</v>
      </c>
      <c r="C59" s="28" t="s">
        <v>54</v>
      </c>
      <c r="D59" s="29" t="s">
        <v>6</v>
      </c>
      <c r="E59" s="33">
        <v>5</v>
      </c>
      <c r="F59" s="34"/>
      <c r="G59" s="86">
        <f t="shared" si="6"/>
        <v>0</v>
      </c>
    </row>
    <row r="60" spans="2:7" x14ac:dyDescent="0.2">
      <c r="B60" s="72">
        <f t="shared" si="7"/>
        <v>3</v>
      </c>
      <c r="C60" s="31" t="s">
        <v>50</v>
      </c>
      <c r="D60" s="26" t="s">
        <v>6</v>
      </c>
      <c r="E60" s="35">
        <v>10</v>
      </c>
      <c r="F60" s="36"/>
      <c r="G60" s="86">
        <f t="shared" si="6"/>
        <v>0</v>
      </c>
    </row>
    <row r="61" spans="2:7" x14ac:dyDescent="0.2">
      <c r="B61" s="76">
        <f t="shared" si="7"/>
        <v>4</v>
      </c>
      <c r="C61" s="15" t="s">
        <v>61</v>
      </c>
      <c r="D61" s="10" t="s">
        <v>6</v>
      </c>
      <c r="E61" s="10">
        <v>5</v>
      </c>
      <c r="F61" s="5"/>
      <c r="G61" s="88">
        <f t="shared" si="6"/>
        <v>0</v>
      </c>
    </row>
    <row r="62" spans="2:7" x14ac:dyDescent="0.2">
      <c r="B62" s="82">
        <f t="shared" ref="B62:B76" si="8">B61+1</f>
        <v>5</v>
      </c>
      <c r="C62" s="6" t="s">
        <v>53</v>
      </c>
      <c r="D62" s="11" t="s">
        <v>6</v>
      </c>
      <c r="E62" s="11">
        <v>5</v>
      </c>
      <c r="F62" s="7"/>
      <c r="G62" s="89">
        <f t="shared" si="6"/>
        <v>0</v>
      </c>
    </row>
    <row r="63" spans="2:7" x14ac:dyDescent="0.2">
      <c r="B63" s="76">
        <f t="shared" si="8"/>
        <v>6</v>
      </c>
      <c r="C63" s="28" t="s">
        <v>90</v>
      </c>
      <c r="D63" s="10" t="s">
        <v>6</v>
      </c>
      <c r="E63" s="10">
        <v>40</v>
      </c>
      <c r="F63" s="5"/>
      <c r="G63" s="88">
        <f t="shared" si="6"/>
        <v>0</v>
      </c>
    </row>
    <row r="64" spans="2:7" x14ac:dyDescent="0.2">
      <c r="B64" s="82">
        <f t="shared" si="8"/>
        <v>7</v>
      </c>
      <c r="C64" s="6" t="s">
        <v>92</v>
      </c>
      <c r="D64" s="11" t="s">
        <v>6</v>
      </c>
      <c r="E64" s="11">
        <v>5</v>
      </c>
      <c r="F64" s="7"/>
      <c r="G64" s="89">
        <f t="shared" ref="G64:G111" si="9">E64*F64</f>
        <v>0</v>
      </c>
    </row>
    <row r="65" spans="2:7" x14ac:dyDescent="0.2">
      <c r="B65" s="76">
        <f t="shared" si="8"/>
        <v>8</v>
      </c>
      <c r="C65" s="28" t="s">
        <v>91</v>
      </c>
      <c r="D65" s="10" t="s">
        <v>6</v>
      </c>
      <c r="E65" s="10">
        <v>10</v>
      </c>
      <c r="F65" s="5"/>
      <c r="G65" s="88">
        <f t="shared" si="9"/>
        <v>0</v>
      </c>
    </row>
    <row r="66" spans="2:7" ht="15" customHeight="1" x14ac:dyDescent="0.2">
      <c r="B66" s="82">
        <f t="shared" si="8"/>
        <v>9</v>
      </c>
      <c r="C66" s="6" t="s">
        <v>94</v>
      </c>
      <c r="D66" s="11" t="s">
        <v>6</v>
      </c>
      <c r="E66" s="11">
        <v>30</v>
      </c>
      <c r="F66" s="7"/>
      <c r="G66" s="89">
        <f t="shared" si="9"/>
        <v>0</v>
      </c>
    </row>
    <row r="67" spans="2:7" ht="15" customHeight="1" x14ac:dyDescent="0.2">
      <c r="B67" s="76">
        <f t="shared" si="8"/>
        <v>10</v>
      </c>
      <c r="C67" s="28" t="s">
        <v>95</v>
      </c>
      <c r="D67" s="10" t="s">
        <v>6</v>
      </c>
      <c r="E67" s="10">
        <v>8</v>
      </c>
      <c r="F67" s="5"/>
      <c r="G67" s="88">
        <f t="shared" si="9"/>
        <v>0</v>
      </c>
    </row>
    <row r="68" spans="2:7" x14ac:dyDescent="0.2">
      <c r="B68" s="82">
        <f t="shared" si="8"/>
        <v>11</v>
      </c>
      <c r="C68" s="6" t="s">
        <v>96</v>
      </c>
      <c r="D68" s="11" t="s">
        <v>12</v>
      </c>
      <c r="E68" s="11">
        <v>20</v>
      </c>
      <c r="F68" s="7"/>
      <c r="G68" s="89">
        <f t="shared" si="9"/>
        <v>0</v>
      </c>
    </row>
    <row r="69" spans="2:7" x14ac:dyDescent="0.2">
      <c r="B69" s="76">
        <f t="shared" si="8"/>
        <v>12</v>
      </c>
      <c r="C69" s="28" t="s">
        <v>97</v>
      </c>
      <c r="D69" s="10" t="s">
        <v>6</v>
      </c>
      <c r="E69" s="10">
        <v>10</v>
      </c>
      <c r="F69" s="5"/>
      <c r="G69" s="88">
        <f t="shared" si="9"/>
        <v>0</v>
      </c>
    </row>
    <row r="70" spans="2:7" ht="30" x14ac:dyDescent="0.2">
      <c r="B70" s="82">
        <f t="shared" si="8"/>
        <v>13</v>
      </c>
      <c r="C70" s="6" t="s">
        <v>133</v>
      </c>
      <c r="D70" s="11" t="s">
        <v>6</v>
      </c>
      <c r="E70" s="11">
        <v>30</v>
      </c>
      <c r="F70" s="7"/>
      <c r="G70" s="89">
        <f t="shared" si="9"/>
        <v>0</v>
      </c>
    </row>
    <row r="71" spans="2:7" ht="30" x14ac:dyDescent="0.2">
      <c r="B71" s="76">
        <f t="shared" si="8"/>
        <v>14</v>
      </c>
      <c r="C71" s="28" t="s">
        <v>98</v>
      </c>
      <c r="D71" s="29" t="s">
        <v>24</v>
      </c>
      <c r="E71" s="29">
        <v>3</v>
      </c>
      <c r="F71" s="30"/>
      <c r="G71" s="87">
        <f t="shared" si="9"/>
        <v>0</v>
      </c>
    </row>
    <row r="72" spans="2:7" x14ac:dyDescent="0.2">
      <c r="B72" s="72">
        <f t="shared" si="8"/>
        <v>15</v>
      </c>
      <c r="C72" s="31" t="s">
        <v>99</v>
      </c>
      <c r="D72" s="26" t="s">
        <v>6</v>
      </c>
      <c r="E72" s="26">
        <v>5</v>
      </c>
      <c r="F72" s="27"/>
      <c r="G72" s="86">
        <f t="shared" si="9"/>
        <v>0</v>
      </c>
    </row>
    <row r="73" spans="2:7" x14ac:dyDescent="0.2">
      <c r="B73" s="76">
        <f t="shared" si="8"/>
        <v>16</v>
      </c>
      <c r="C73" s="32" t="s">
        <v>100</v>
      </c>
      <c r="D73" s="29" t="s">
        <v>6</v>
      </c>
      <c r="E73" s="29">
        <v>2</v>
      </c>
      <c r="F73" s="30"/>
      <c r="G73" s="87">
        <f t="shared" si="9"/>
        <v>0</v>
      </c>
    </row>
    <row r="74" spans="2:7" x14ac:dyDescent="0.2">
      <c r="B74" s="72">
        <f t="shared" si="8"/>
        <v>17</v>
      </c>
      <c r="C74" s="31" t="s">
        <v>101</v>
      </c>
      <c r="D74" s="26" t="s">
        <v>6</v>
      </c>
      <c r="E74" s="26">
        <v>15</v>
      </c>
      <c r="F74" s="27"/>
      <c r="G74" s="86">
        <f t="shared" si="9"/>
        <v>0</v>
      </c>
    </row>
    <row r="75" spans="2:7" x14ac:dyDescent="0.2">
      <c r="B75" s="76">
        <f t="shared" si="8"/>
        <v>18</v>
      </c>
      <c r="C75" s="28" t="s">
        <v>102</v>
      </c>
      <c r="D75" s="29" t="s">
        <v>6</v>
      </c>
      <c r="E75" s="29">
        <v>4</v>
      </c>
      <c r="F75" s="30"/>
      <c r="G75" s="87">
        <f t="shared" si="9"/>
        <v>0</v>
      </c>
    </row>
    <row r="76" spans="2:7" x14ac:dyDescent="0.2">
      <c r="B76" s="72">
        <f t="shared" si="8"/>
        <v>19</v>
      </c>
      <c r="C76" s="31" t="s">
        <v>103</v>
      </c>
      <c r="D76" s="26" t="s">
        <v>6</v>
      </c>
      <c r="E76" s="26">
        <v>2</v>
      </c>
      <c r="F76" s="27"/>
      <c r="G76" s="86">
        <f t="shared" si="9"/>
        <v>0</v>
      </c>
    </row>
    <row r="77" spans="2:7" x14ac:dyDescent="0.2">
      <c r="B77" s="76">
        <f>B76+1</f>
        <v>20</v>
      </c>
      <c r="C77" s="28" t="s">
        <v>104</v>
      </c>
      <c r="D77" s="29" t="s">
        <v>6</v>
      </c>
      <c r="E77" s="29">
        <v>2</v>
      </c>
      <c r="F77" s="30"/>
      <c r="G77" s="87">
        <f t="shared" si="9"/>
        <v>0</v>
      </c>
    </row>
    <row r="78" spans="2:7" x14ac:dyDescent="0.2">
      <c r="B78" s="82">
        <f>B77+1</f>
        <v>21</v>
      </c>
      <c r="C78" s="6" t="s">
        <v>105</v>
      </c>
      <c r="D78" s="26" t="s">
        <v>6</v>
      </c>
      <c r="E78" s="11">
        <v>10</v>
      </c>
      <c r="F78" s="7"/>
      <c r="G78" s="86">
        <f t="shared" si="9"/>
        <v>0</v>
      </c>
    </row>
    <row r="79" spans="2:7" x14ac:dyDescent="0.2">
      <c r="B79" s="76">
        <f>B78+1</f>
        <v>22</v>
      </c>
      <c r="C79" s="32" t="s">
        <v>106</v>
      </c>
      <c r="D79" s="29" t="s">
        <v>6</v>
      </c>
      <c r="E79" s="29">
        <v>2</v>
      </c>
      <c r="F79" s="30"/>
      <c r="G79" s="87">
        <f t="shared" si="9"/>
        <v>0</v>
      </c>
    </row>
    <row r="80" spans="2:7" x14ac:dyDescent="0.2">
      <c r="B80" s="82">
        <f t="shared" ref="B80:B116" si="10">B79+1</f>
        <v>23</v>
      </c>
      <c r="C80" s="6" t="s">
        <v>107</v>
      </c>
      <c r="D80" s="26" t="s">
        <v>6</v>
      </c>
      <c r="E80" s="11">
        <v>2</v>
      </c>
      <c r="F80" s="7"/>
      <c r="G80" s="86">
        <f t="shared" si="9"/>
        <v>0</v>
      </c>
    </row>
    <row r="81" spans="2:7" x14ac:dyDescent="0.2">
      <c r="B81" s="76">
        <f t="shared" si="10"/>
        <v>24</v>
      </c>
      <c r="C81" s="32" t="s">
        <v>109</v>
      </c>
      <c r="D81" s="29" t="s">
        <v>6</v>
      </c>
      <c r="E81" s="29">
        <v>10</v>
      </c>
      <c r="F81" s="30"/>
      <c r="G81" s="87">
        <f t="shared" si="9"/>
        <v>0</v>
      </c>
    </row>
    <row r="82" spans="2:7" x14ac:dyDescent="0.2">
      <c r="B82" s="72">
        <f t="shared" si="10"/>
        <v>25</v>
      </c>
      <c r="C82" s="25" t="s">
        <v>110</v>
      </c>
      <c r="D82" s="26" t="s">
        <v>6</v>
      </c>
      <c r="E82" s="26">
        <v>2</v>
      </c>
      <c r="F82" s="27"/>
      <c r="G82" s="86">
        <f t="shared" si="9"/>
        <v>0</v>
      </c>
    </row>
    <row r="83" spans="2:7" x14ac:dyDescent="0.2">
      <c r="B83" s="76">
        <f t="shared" si="10"/>
        <v>26</v>
      </c>
      <c r="C83" s="28" t="s">
        <v>111</v>
      </c>
      <c r="D83" s="29" t="s">
        <v>6</v>
      </c>
      <c r="E83" s="29">
        <v>2</v>
      </c>
      <c r="F83" s="30"/>
      <c r="G83" s="87">
        <f t="shared" si="9"/>
        <v>0</v>
      </c>
    </row>
    <row r="84" spans="2:7" x14ac:dyDescent="0.2">
      <c r="B84" s="72">
        <f t="shared" si="10"/>
        <v>27</v>
      </c>
      <c r="C84" s="25" t="s">
        <v>108</v>
      </c>
      <c r="D84" s="26" t="s">
        <v>6</v>
      </c>
      <c r="E84" s="26">
        <v>2</v>
      </c>
      <c r="F84" s="27"/>
      <c r="G84" s="86">
        <f t="shared" si="9"/>
        <v>0</v>
      </c>
    </row>
    <row r="85" spans="2:7" x14ac:dyDescent="0.2">
      <c r="B85" s="76">
        <f t="shared" si="10"/>
        <v>28</v>
      </c>
      <c r="C85" s="28" t="s">
        <v>112</v>
      </c>
      <c r="D85" s="29" t="s">
        <v>6</v>
      </c>
      <c r="E85" s="29">
        <v>2</v>
      </c>
      <c r="F85" s="30"/>
      <c r="G85" s="87">
        <f t="shared" si="9"/>
        <v>0</v>
      </c>
    </row>
    <row r="86" spans="2:7" x14ac:dyDescent="0.2">
      <c r="B86" s="72">
        <f t="shared" si="10"/>
        <v>29</v>
      </c>
      <c r="C86" s="25" t="s">
        <v>114</v>
      </c>
      <c r="D86" s="26" t="s">
        <v>6</v>
      </c>
      <c r="E86" s="26">
        <v>4</v>
      </c>
      <c r="F86" s="27"/>
      <c r="G86" s="86">
        <f t="shared" si="9"/>
        <v>0</v>
      </c>
    </row>
    <row r="87" spans="2:7" x14ac:dyDescent="0.2">
      <c r="B87" s="76">
        <f t="shared" si="10"/>
        <v>30</v>
      </c>
      <c r="C87" s="28" t="s">
        <v>115</v>
      </c>
      <c r="D87" s="29" t="s">
        <v>6</v>
      </c>
      <c r="E87" s="29">
        <v>2</v>
      </c>
      <c r="F87" s="30"/>
      <c r="G87" s="87">
        <f t="shared" si="9"/>
        <v>0</v>
      </c>
    </row>
    <row r="88" spans="2:7" x14ac:dyDescent="0.2">
      <c r="B88" s="72">
        <f t="shared" si="10"/>
        <v>31</v>
      </c>
      <c r="C88" s="25" t="s">
        <v>116</v>
      </c>
      <c r="D88" s="26" t="s">
        <v>6</v>
      </c>
      <c r="E88" s="26">
        <v>2</v>
      </c>
      <c r="F88" s="27"/>
      <c r="G88" s="86">
        <f t="shared" si="9"/>
        <v>0</v>
      </c>
    </row>
    <row r="89" spans="2:7" x14ac:dyDescent="0.2">
      <c r="B89" s="76">
        <f t="shared" si="10"/>
        <v>32</v>
      </c>
      <c r="C89" s="28" t="s">
        <v>113</v>
      </c>
      <c r="D89" s="29" t="s">
        <v>6</v>
      </c>
      <c r="E89" s="29">
        <v>10</v>
      </c>
      <c r="F89" s="30"/>
      <c r="G89" s="87">
        <f t="shared" si="9"/>
        <v>0</v>
      </c>
    </row>
    <row r="90" spans="2:7" x14ac:dyDescent="0.2">
      <c r="B90" s="72">
        <f t="shared" si="10"/>
        <v>33</v>
      </c>
      <c r="C90" s="31" t="s">
        <v>117</v>
      </c>
      <c r="D90" s="26" t="s">
        <v>6</v>
      </c>
      <c r="E90" s="26">
        <v>3</v>
      </c>
      <c r="F90" s="27"/>
      <c r="G90" s="86">
        <f t="shared" si="9"/>
        <v>0</v>
      </c>
    </row>
    <row r="91" spans="2:7" x14ac:dyDescent="0.2">
      <c r="B91" s="76">
        <f t="shared" si="10"/>
        <v>34</v>
      </c>
      <c r="C91" s="28" t="s">
        <v>118</v>
      </c>
      <c r="D91" s="29" t="s">
        <v>6</v>
      </c>
      <c r="E91" s="29">
        <v>2</v>
      </c>
      <c r="F91" s="30"/>
      <c r="G91" s="87">
        <f t="shared" si="9"/>
        <v>0</v>
      </c>
    </row>
    <row r="92" spans="2:7" x14ac:dyDescent="0.2">
      <c r="B92" s="72">
        <f t="shared" si="10"/>
        <v>35</v>
      </c>
      <c r="C92" s="31" t="s">
        <v>119</v>
      </c>
      <c r="D92" s="26" t="s">
        <v>6</v>
      </c>
      <c r="E92" s="26">
        <v>5</v>
      </c>
      <c r="F92" s="27"/>
      <c r="G92" s="86">
        <f t="shared" si="9"/>
        <v>0</v>
      </c>
    </row>
    <row r="93" spans="2:7" x14ac:dyDescent="0.2">
      <c r="B93" s="76">
        <f t="shared" si="10"/>
        <v>36</v>
      </c>
      <c r="C93" s="28" t="s">
        <v>55</v>
      </c>
      <c r="D93" s="29" t="s">
        <v>6</v>
      </c>
      <c r="E93" s="29">
        <v>5</v>
      </c>
      <c r="F93" s="30"/>
      <c r="G93" s="87">
        <f>E93*F93</f>
        <v>0</v>
      </c>
    </row>
    <row r="94" spans="2:7" x14ac:dyDescent="0.2">
      <c r="B94" s="72">
        <f t="shared" si="10"/>
        <v>37</v>
      </c>
      <c r="C94" s="31" t="s">
        <v>142</v>
      </c>
      <c r="D94" s="26" t="s">
        <v>6</v>
      </c>
      <c r="E94" s="26">
        <v>5</v>
      </c>
      <c r="F94" s="27"/>
      <c r="G94" s="86">
        <f>E94*F94</f>
        <v>0</v>
      </c>
    </row>
    <row r="95" spans="2:7" x14ac:dyDescent="0.2">
      <c r="B95" s="76">
        <f t="shared" si="10"/>
        <v>38</v>
      </c>
      <c r="C95" s="28" t="s">
        <v>124</v>
      </c>
      <c r="D95" s="29" t="s">
        <v>6</v>
      </c>
      <c r="E95" s="29">
        <v>10</v>
      </c>
      <c r="F95" s="30"/>
      <c r="G95" s="87">
        <f t="shared" si="9"/>
        <v>0</v>
      </c>
    </row>
    <row r="96" spans="2:7" x14ac:dyDescent="0.2">
      <c r="B96" s="82">
        <f t="shared" si="10"/>
        <v>39</v>
      </c>
      <c r="C96" s="25" t="s">
        <v>45</v>
      </c>
      <c r="D96" s="26" t="s">
        <v>46</v>
      </c>
      <c r="E96" s="26">
        <v>4</v>
      </c>
      <c r="F96" s="27"/>
      <c r="G96" s="86">
        <f t="shared" si="9"/>
        <v>0</v>
      </c>
    </row>
    <row r="97" spans="2:7" x14ac:dyDescent="0.2">
      <c r="B97" s="122">
        <f t="shared" si="10"/>
        <v>40</v>
      </c>
      <c r="C97" s="28" t="s">
        <v>25</v>
      </c>
      <c r="D97" s="29" t="s">
        <v>24</v>
      </c>
      <c r="E97" s="29">
        <v>4</v>
      </c>
      <c r="F97" s="30"/>
      <c r="G97" s="87">
        <f t="shared" si="9"/>
        <v>0</v>
      </c>
    </row>
    <row r="98" spans="2:7" x14ac:dyDescent="0.2">
      <c r="B98" s="72">
        <f t="shared" si="10"/>
        <v>41</v>
      </c>
      <c r="C98" s="25" t="s">
        <v>123</v>
      </c>
      <c r="D98" s="26" t="s">
        <v>6</v>
      </c>
      <c r="E98" s="26">
        <v>4</v>
      </c>
      <c r="F98" s="27"/>
      <c r="G98" s="86">
        <f t="shared" si="9"/>
        <v>0</v>
      </c>
    </row>
    <row r="99" spans="2:7" x14ac:dyDescent="0.2">
      <c r="B99" s="122">
        <f t="shared" si="10"/>
        <v>42</v>
      </c>
      <c r="C99" s="121" t="s">
        <v>134</v>
      </c>
      <c r="D99" s="10" t="s">
        <v>6</v>
      </c>
      <c r="E99" s="10">
        <v>2</v>
      </c>
      <c r="F99" s="5"/>
      <c r="G99" s="88">
        <f t="shared" si="9"/>
        <v>0</v>
      </c>
    </row>
    <row r="100" spans="2:7" x14ac:dyDescent="0.2">
      <c r="B100" s="72">
        <f t="shared" si="10"/>
        <v>43</v>
      </c>
      <c r="C100" s="25" t="s">
        <v>143</v>
      </c>
      <c r="D100" s="26" t="s">
        <v>12</v>
      </c>
      <c r="E100" s="26">
        <v>10</v>
      </c>
      <c r="F100" s="27"/>
      <c r="G100" s="86">
        <f t="shared" si="9"/>
        <v>0</v>
      </c>
    </row>
    <row r="101" spans="2:7" x14ac:dyDescent="0.2">
      <c r="B101" s="122">
        <f t="shared" si="10"/>
        <v>44</v>
      </c>
      <c r="C101" s="28" t="s">
        <v>120</v>
      </c>
      <c r="D101" s="29" t="s">
        <v>6</v>
      </c>
      <c r="E101" s="29">
        <v>10</v>
      </c>
      <c r="F101" s="30"/>
      <c r="G101" s="87">
        <f t="shared" si="9"/>
        <v>0</v>
      </c>
    </row>
    <row r="102" spans="2:7" x14ac:dyDescent="0.2">
      <c r="B102" s="72">
        <f t="shared" si="10"/>
        <v>45</v>
      </c>
      <c r="C102" s="25" t="s">
        <v>125</v>
      </c>
      <c r="D102" s="26" t="s">
        <v>6</v>
      </c>
      <c r="E102" s="26">
        <v>4</v>
      </c>
      <c r="F102" s="27"/>
      <c r="G102" s="86">
        <f t="shared" si="9"/>
        <v>0</v>
      </c>
    </row>
    <row r="103" spans="2:7" x14ac:dyDescent="0.2">
      <c r="B103" s="122">
        <f t="shared" si="10"/>
        <v>46</v>
      </c>
      <c r="C103" s="28" t="s">
        <v>126</v>
      </c>
      <c r="D103" s="29" t="s">
        <v>6</v>
      </c>
      <c r="E103" s="29">
        <v>2</v>
      </c>
      <c r="F103" s="30"/>
      <c r="G103" s="87">
        <f t="shared" si="9"/>
        <v>0</v>
      </c>
    </row>
    <row r="104" spans="2:7" x14ac:dyDescent="0.2">
      <c r="B104" s="82">
        <f t="shared" si="10"/>
        <v>47</v>
      </c>
      <c r="C104" s="6" t="s">
        <v>137</v>
      </c>
      <c r="D104" s="11" t="s">
        <v>24</v>
      </c>
      <c r="E104" s="11">
        <v>5</v>
      </c>
      <c r="F104" s="7"/>
      <c r="G104" s="89">
        <f t="shared" si="9"/>
        <v>0</v>
      </c>
    </row>
    <row r="105" spans="2:7" x14ac:dyDescent="0.2">
      <c r="B105" s="122">
        <f t="shared" si="10"/>
        <v>48</v>
      </c>
      <c r="C105" s="127" t="s">
        <v>127</v>
      </c>
      <c r="D105" s="123" t="s">
        <v>24</v>
      </c>
      <c r="E105" s="123">
        <v>5</v>
      </c>
      <c r="F105" s="124"/>
      <c r="G105" s="125">
        <f t="shared" si="9"/>
        <v>0</v>
      </c>
    </row>
    <row r="106" spans="2:7" x14ac:dyDescent="0.2">
      <c r="B106" s="82">
        <f t="shared" si="10"/>
        <v>49</v>
      </c>
      <c r="C106" s="6" t="s">
        <v>121</v>
      </c>
      <c r="D106" s="11" t="s">
        <v>6</v>
      </c>
      <c r="E106" s="11">
        <v>10</v>
      </c>
      <c r="F106" s="7"/>
      <c r="G106" s="89">
        <f t="shared" si="9"/>
        <v>0</v>
      </c>
    </row>
    <row r="107" spans="2:7" x14ac:dyDescent="0.2">
      <c r="B107" s="122">
        <f t="shared" si="10"/>
        <v>50</v>
      </c>
      <c r="C107" s="127" t="s">
        <v>122</v>
      </c>
      <c r="D107" s="123" t="s">
        <v>6</v>
      </c>
      <c r="E107" s="123">
        <v>4</v>
      </c>
      <c r="F107" s="124"/>
      <c r="G107" s="125">
        <f t="shared" si="9"/>
        <v>0</v>
      </c>
    </row>
    <row r="108" spans="2:7" x14ac:dyDescent="0.2">
      <c r="B108" s="82">
        <f t="shared" si="10"/>
        <v>51</v>
      </c>
      <c r="C108" s="6" t="s">
        <v>128</v>
      </c>
      <c r="D108" s="11" t="s">
        <v>6</v>
      </c>
      <c r="E108" s="11">
        <v>4</v>
      </c>
      <c r="F108" s="7"/>
      <c r="G108" s="89">
        <f t="shared" si="9"/>
        <v>0</v>
      </c>
    </row>
    <row r="109" spans="2:7" x14ac:dyDescent="0.2">
      <c r="B109" s="122">
        <f t="shared" si="10"/>
        <v>52</v>
      </c>
      <c r="C109" s="127" t="s">
        <v>129</v>
      </c>
      <c r="D109" s="123" t="s">
        <v>6</v>
      </c>
      <c r="E109" s="123">
        <v>4</v>
      </c>
      <c r="F109" s="124"/>
      <c r="G109" s="125">
        <f t="shared" si="9"/>
        <v>0</v>
      </c>
    </row>
    <row r="110" spans="2:7" x14ac:dyDescent="0.2">
      <c r="B110" s="82">
        <f t="shared" si="10"/>
        <v>53</v>
      </c>
      <c r="C110" s="6" t="s">
        <v>130</v>
      </c>
      <c r="D110" s="11" t="s">
        <v>6</v>
      </c>
      <c r="E110" s="11">
        <v>4</v>
      </c>
      <c r="F110" s="7"/>
      <c r="G110" s="89">
        <f t="shared" si="9"/>
        <v>0</v>
      </c>
    </row>
    <row r="111" spans="2:7" x14ac:dyDescent="0.2">
      <c r="B111" s="122">
        <f t="shared" si="10"/>
        <v>54</v>
      </c>
      <c r="C111" s="127" t="s">
        <v>26</v>
      </c>
      <c r="D111" s="123" t="s">
        <v>24</v>
      </c>
      <c r="E111" s="123">
        <v>4</v>
      </c>
      <c r="F111" s="124"/>
      <c r="G111" s="125">
        <f t="shared" si="9"/>
        <v>0</v>
      </c>
    </row>
    <row r="112" spans="2:7" x14ac:dyDescent="0.2">
      <c r="B112" s="82">
        <f t="shared" si="10"/>
        <v>55</v>
      </c>
      <c r="C112" s="126" t="s">
        <v>13</v>
      </c>
      <c r="D112" s="11" t="s">
        <v>6</v>
      </c>
      <c r="E112" s="11">
        <v>5</v>
      </c>
      <c r="F112" s="7"/>
      <c r="G112" s="89">
        <f>E112*F112</f>
        <v>0</v>
      </c>
    </row>
    <row r="113" spans="2:7" x14ac:dyDescent="0.2">
      <c r="B113" s="122">
        <f t="shared" si="10"/>
        <v>56</v>
      </c>
      <c r="C113" s="121" t="s">
        <v>14</v>
      </c>
      <c r="D113" s="123" t="s">
        <v>6</v>
      </c>
      <c r="E113" s="123">
        <v>5</v>
      </c>
      <c r="F113" s="124"/>
      <c r="G113" s="125">
        <f>E113*F113</f>
        <v>0</v>
      </c>
    </row>
    <row r="114" spans="2:7" x14ac:dyDescent="0.2">
      <c r="B114" s="82">
        <f t="shared" si="10"/>
        <v>57</v>
      </c>
      <c r="C114" s="126" t="s">
        <v>44</v>
      </c>
      <c r="D114" s="11" t="s">
        <v>6</v>
      </c>
      <c r="E114" s="11">
        <v>5</v>
      </c>
      <c r="F114" s="7"/>
      <c r="G114" s="89">
        <f>E114*F114</f>
        <v>0</v>
      </c>
    </row>
    <row r="115" spans="2:7" x14ac:dyDescent="0.2">
      <c r="B115" s="122">
        <f t="shared" si="10"/>
        <v>58</v>
      </c>
      <c r="C115" s="121" t="s">
        <v>15</v>
      </c>
      <c r="D115" s="123" t="s">
        <v>56</v>
      </c>
      <c r="E115" s="123">
        <v>10</v>
      </c>
      <c r="F115" s="124"/>
      <c r="G115" s="125">
        <f>E115*F115</f>
        <v>0</v>
      </c>
    </row>
    <row r="116" spans="2:7" x14ac:dyDescent="0.2">
      <c r="B116" s="82">
        <f t="shared" si="10"/>
        <v>59</v>
      </c>
      <c r="C116" s="126" t="s">
        <v>16</v>
      </c>
      <c r="D116" s="11" t="s">
        <v>6</v>
      </c>
      <c r="E116" s="11">
        <v>3</v>
      </c>
      <c r="F116" s="7"/>
      <c r="G116" s="89">
        <f>E116*F116</f>
        <v>0</v>
      </c>
    </row>
    <row r="117" spans="2:7" ht="20" customHeight="1" thickBot="1" x14ac:dyDescent="0.25">
      <c r="B117" s="144" t="s">
        <v>31</v>
      </c>
      <c r="C117" s="145"/>
      <c r="D117" s="96"/>
      <c r="E117" s="96"/>
      <c r="F117" s="37"/>
      <c r="G117" s="97">
        <f>SUM(G58:G116)</f>
        <v>0</v>
      </c>
    </row>
    <row r="118" spans="2:7" x14ac:dyDescent="0.2">
      <c r="B118" s="98"/>
      <c r="C118" s="99"/>
      <c r="D118" s="100"/>
      <c r="E118" s="100"/>
      <c r="F118" s="101"/>
      <c r="G118" s="102"/>
    </row>
    <row r="119" spans="2:7" x14ac:dyDescent="0.2">
      <c r="B119" s="78" t="s">
        <v>75</v>
      </c>
      <c r="G119" s="55"/>
    </row>
    <row r="120" spans="2:7" ht="27" customHeight="1" x14ac:dyDescent="0.2">
      <c r="B120" s="179" t="s">
        <v>76</v>
      </c>
      <c r="C120" s="180"/>
      <c r="D120" s="180"/>
      <c r="E120" s="180"/>
      <c r="F120" s="180"/>
      <c r="G120" s="181"/>
    </row>
    <row r="121" spans="2:7" x14ac:dyDescent="0.2">
      <c r="B121" s="146" t="s">
        <v>0</v>
      </c>
      <c r="C121" s="147" t="s">
        <v>1</v>
      </c>
      <c r="D121" s="148" t="s">
        <v>23</v>
      </c>
      <c r="E121" s="91"/>
      <c r="F121" s="92"/>
      <c r="G121" s="93"/>
    </row>
    <row r="122" spans="2:7" x14ac:dyDescent="0.2">
      <c r="B122" s="146"/>
      <c r="C122" s="147"/>
      <c r="D122" s="148"/>
      <c r="E122" s="91"/>
      <c r="F122" s="92"/>
      <c r="G122" s="93"/>
    </row>
    <row r="123" spans="2:7" x14ac:dyDescent="0.2">
      <c r="B123" s="90">
        <v>1</v>
      </c>
      <c r="C123" s="15" t="s">
        <v>62</v>
      </c>
      <c r="D123" s="17"/>
      <c r="E123" s="91"/>
      <c r="F123" s="92"/>
      <c r="G123" s="93"/>
    </row>
    <row r="124" spans="2:7" x14ac:dyDescent="0.2">
      <c r="B124" s="82">
        <v>2</v>
      </c>
      <c r="C124" s="6" t="s">
        <v>65</v>
      </c>
      <c r="D124" s="18"/>
      <c r="E124" s="91"/>
      <c r="F124" s="92"/>
      <c r="G124" s="93"/>
    </row>
    <row r="125" spans="2:7" x14ac:dyDescent="0.2">
      <c r="B125" s="90">
        <v>3</v>
      </c>
      <c r="C125" s="15" t="s">
        <v>21</v>
      </c>
      <c r="D125" s="17"/>
      <c r="E125" s="91"/>
      <c r="F125" s="92"/>
      <c r="G125" s="93"/>
    </row>
    <row r="126" spans="2:7" x14ac:dyDescent="0.2">
      <c r="B126" s="82">
        <v>4</v>
      </c>
      <c r="C126" s="6" t="s">
        <v>27</v>
      </c>
      <c r="D126" s="18"/>
      <c r="E126" s="91"/>
      <c r="F126" s="92"/>
      <c r="G126" s="93"/>
    </row>
    <row r="127" spans="2:7" x14ac:dyDescent="0.2">
      <c r="B127" s="90">
        <v>5</v>
      </c>
      <c r="C127" s="15" t="s">
        <v>63</v>
      </c>
      <c r="D127" s="17"/>
      <c r="E127" s="91"/>
      <c r="F127" s="92"/>
      <c r="G127" s="93"/>
    </row>
    <row r="128" spans="2:7" x14ac:dyDescent="0.2">
      <c r="B128" s="82">
        <v>6</v>
      </c>
      <c r="C128" s="6" t="s">
        <v>64</v>
      </c>
      <c r="D128" s="18"/>
      <c r="E128" s="91"/>
      <c r="F128" s="92"/>
      <c r="G128" s="93"/>
    </row>
    <row r="129" spans="2:9" x14ac:dyDescent="0.2">
      <c r="B129" s="90">
        <v>7</v>
      </c>
      <c r="C129" s="15" t="s">
        <v>22</v>
      </c>
      <c r="D129" s="17"/>
      <c r="E129" s="91"/>
      <c r="F129" s="92"/>
      <c r="G129" s="93"/>
    </row>
    <row r="130" spans="2:9" x14ac:dyDescent="0.2">
      <c r="B130" s="82">
        <v>8</v>
      </c>
      <c r="C130" s="6" t="s">
        <v>28</v>
      </c>
      <c r="D130" s="18"/>
      <c r="E130" s="91"/>
      <c r="F130" s="92"/>
      <c r="G130" s="93"/>
    </row>
    <row r="131" spans="2:9" x14ac:dyDescent="0.2">
      <c r="B131" s="82"/>
      <c r="C131" s="6" t="s">
        <v>29</v>
      </c>
      <c r="D131" s="16">
        <v>10000</v>
      </c>
      <c r="E131" s="91"/>
      <c r="F131" s="92"/>
      <c r="G131" s="93"/>
    </row>
    <row r="132" spans="2:9" ht="16" thickBot="1" x14ac:dyDescent="0.25">
      <c r="B132" s="177" t="s">
        <v>30</v>
      </c>
      <c r="C132" s="178"/>
      <c r="D132" s="103">
        <f>IF(COUNTA(D123:D130)&gt;0,D131*AVERAGE(D123:D130),0)</f>
        <v>0</v>
      </c>
      <c r="E132" s="104"/>
      <c r="F132" s="105"/>
      <c r="G132" s="106"/>
    </row>
    <row r="133" spans="2:9" ht="46" customHeight="1" thickBot="1" x14ac:dyDescent="0.25">
      <c r="B133" s="50" t="s">
        <v>77</v>
      </c>
      <c r="C133" s="51"/>
      <c r="D133" s="52"/>
      <c r="E133" s="52"/>
      <c r="F133" s="51"/>
      <c r="G133" s="53"/>
    </row>
    <row r="134" spans="2:9" x14ac:dyDescent="0.2">
      <c r="B134" s="156" t="s">
        <v>17</v>
      </c>
      <c r="C134" s="172"/>
      <c r="D134" s="54" t="s">
        <v>18</v>
      </c>
      <c r="E134" s="94"/>
      <c r="G134" s="55"/>
    </row>
    <row r="135" spans="2:9" x14ac:dyDescent="0.2">
      <c r="B135" s="173" t="s">
        <v>78</v>
      </c>
      <c r="C135" s="174"/>
      <c r="D135" s="3">
        <f>G17</f>
        <v>0</v>
      </c>
      <c r="E135" s="95"/>
      <c r="G135" s="55"/>
    </row>
    <row r="136" spans="2:9" x14ac:dyDescent="0.2">
      <c r="B136" s="175" t="s">
        <v>79</v>
      </c>
      <c r="C136" s="176"/>
      <c r="D136" s="4">
        <f>G29</f>
        <v>0</v>
      </c>
      <c r="E136" s="95"/>
      <c r="G136" s="55"/>
    </row>
    <row r="137" spans="2:9" x14ac:dyDescent="0.2">
      <c r="B137" s="173" t="s">
        <v>80</v>
      </c>
      <c r="C137" s="174"/>
      <c r="D137" s="3">
        <f>G52</f>
        <v>0</v>
      </c>
      <c r="E137" s="95"/>
      <c r="G137" s="55"/>
    </row>
    <row r="138" spans="2:9" ht="15" customHeight="1" x14ac:dyDescent="0.2">
      <c r="B138" s="175" t="s">
        <v>81</v>
      </c>
      <c r="C138" s="176"/>
      <c r="D138" s="4">
        <f>G117</f>
        <v>0</v>
      </c>
      <c r="E138" s="95"/>
      <c r="G138" s="55"/>
    </row>
    <row r="139" spans="2:9" ht="15" customHeight="1" x14ac:dyDescent="0.2">
      <c r="B139" s="173" t="s">
        <v>82</v>
      </c>
      <c r="C139" s="174"/>
      <c r="D139" s="3">
        <f>D132</f>
        <v>0</v>
      </c>
      <c r="E139" s="95"/>
      <c r="G139" s="55"/>
    </row>
    <row r="140" spans="2:9" ht="23" customHeight="1" thickBot="1" x14ac:dyDescent="0.25">
      <c r="B140" s="185" t="s">
        <v>132</v>
      </c>
      <c r="C140" s="186"/>
      <c r="D140" s="56">
        <f>SUM(D135:D139)</f>
        <v>0</v>
      </c>
      <c r="E140" s="95"/>
      <c r="G140" s="55"/>
    </row>
    <row r="141" spans="2:9" x14ac:dyDescent="0.2">
      <c r="B141" s="57"/>
      <c r="C141" s="39"/>
      <c r="D141" s="58"/>
      <c r="E141" s="58"/>
      <c r="F141" s="39"/>
      <c r="G141" s="59"/>
    </row>
    <row r="142" spans="2:9" ht="18" customHeight="1" x14ac:dyDescent="0.2">
      <c r="B142" s="187" t="s">
        <v>83</v>
      </c>
      <c r="C142" s="188"/>
      <c r="D142" s="188"/>
      <c r="E142" s="188"/>
      <c r="F142" s="188"/>
      <c r="G142" s="189"/>
      <c r="H142" s="60"/>
      <c r="I142" s="60"/>
    </row>
    <row r="143" spans="2:9" ht="38" customHeight="1" x14ac:dyDescent="0.2">
      <c r="B143" s="187" t="s">
        <v>84</v>
      </c>
      <c r="C143" s="188"/>
      <c r="D143" s="188"/>
      <c r="E143" s="188"/>
      <c r="F143" s="188"/>
      <c r="G143" s="189"/>
      <c r="H143" s="60"/>
      <c r="I143" s="60"/>
    </row>
    <row r="144" spans="2:9" ht="86" customHeight="1" thickBot="1" x14ac:dyDescent="0.25">
      <c r="B144" s="182" t="s">
        <v>93</v>
      </c>
      <c r="C144" s="183"/>
      <c r="D144" s="183"/>
      <c r="E144" s="183"/>
      <c r="F144" s="183"/>
      <c r="G144" s="184"/>
      <c r="H144" s="61"/>
      <c r="I144" s="61"/>
    </row>
    <row r="145" spans="2:2" x14ac:dyDescent="0.2">
      <c r="B145" s="14"/>
    </row>
  </sheetData>
  <mergeCells count="48">
    <mergeCell ref="B144:G144"/>
    <mergeCell ref="B138:C138"/>
    <mergeCell ref="B139:C139"/>
    <mergeCell ref="B140:C140"/>
    <mergeCell ref="B142:G142"/>
    <mergeCell ref="B143:G143"/>
    <mergeCell ref="G56:G57"/>
    <mergeCell ref="B134:C134"/>
    <mergeCell ref="B135:C135"/>
    <mergeCell ref="B136:C136"/>
    <mergeCell ref="B137:C137"/>
    <mergeCell ref="B132:C132"/>
    <mergeCell ref="B120:G120"/>
    <mergeCell ref="B121:B122"/>
    <mergeCell ref="C121:C122"/>
    <mergeCell ref="D121:D122"/>
    <mergeCell ref="E10:E11"/>
    <mergeCell ref="B32:G32"/>
    <mergeCell ref="B52:F52"/>
    <mergeCell ref="B55:G55"/>
    <mergeCell ref="G21:G22"/>
    <mergeCell ref="G33:G34"/>
    <mergeCell ref="F21:F22"/>
    <mergeCell ref="C33:C34"/>
    <mergeCell ref="D33:D34"/>
    <mergeCell ref="E33:E34"/>
    <mergeCell ref="B29:E29"/>
    <mergeCell ref="B21:B22"/>
    <mergeCell ref="C21:C22"/>
    <mergeCell ref="D21:D22"/>
    <mergeCell ref="E21:E22"/>
    <mergeCell ref="F33:F34"/>
    <mergeCell ref="B4:G4"/>
    <mergeCell ref="B5:G5"/>
    <mergeCell ref="B6:G6"/>
    <mergeCell ref="F56:F57"/>
    <mergeCell ref="B117:C117"/>
    <mergeCell ref="B56:B57"/>
    <mergeCell ref="C56:C57"/>
    <mergeCell ref="D56:D57"/>
    <mergeCell ref="E56:E57"/>
    <mergeCell ref="B10:B11"/>
    <mergeCell ref="C10:C11"/>
    <mergeCell ref="D10:D11"/>
    <mergeCell ref="F10:F11"/>
    <mergeCell ref="G10:G11"/>
    <mergeCell ref="B17:E17"/>
    <mergeCell ref="B33:B34"/>
  </mergeCells>
  <pageMargins left="0.7" right="0.7" top="0.75" bottom="0.75" header="0.3" footer="0.3"/>
  <pageSetup paperSize="9" scale="44" fitToHeight="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751c3b-2761-4e04-bd74-b28cdff2eee8">
      <Terms xmlns="http://schemas.microsoft.com/office/infopath/2007/PartnerControls"/>
    </lcf76f155ced4ddcb4097134ff3c332f>
    <TaxCatchAll xmlns="5fd6f2ff-b471-4690-82b0-281a00bf79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5DEB053274984EA9B8BF5C0092AD48" ma:contentTypeVersion="16" ma:contentTypeDescription="Een nieuw document maken." ma:contentTypeScope="" ma:versionID="6e508f8212a091352e8fbfc020a0cfec">
  <xsd:schema xmlns:xsd="http://www.w3.org/2001/XMLSchema" xmlns:xs="http://www.w3.org/2001/XMLSchema" xmlns:p="http://schemas.microsoft.com/office/2006/metadata/properties" xmlns:ns2="0d751c3b-2761-4e04-bd74-b28cdff2eee8" xmlns:ns3="5fd6f2ff-b471-4690-82b0-281a00bf796a" targetNamespace="http://schemas.microsoft.com/office/2006/metadata/properties" ma:root="true" ma:fieldsID="8f0cae747dc78f701c6f884dc14e7e7a" ns2:_="" ns3:_="">
    <xsd:import namespace="0d751c3b-2761-4e04-bd74-b28cdff2eee8"/>
    <xsd:import namespace="5fd6f2ff-b471-4690-82b0-281a00bf79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51c3b-2761-4e04-bd74-b28cdff2e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6f2ff-b471-4690-82b0-281a00bf796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dee371a-bb99-41c2-abff-99519ca52c0c}" ma:internalName="TaxCatchAll" ma:showField="CatchAllData" ma:web="5fd6f2ff-b471-4690-82b0-281a00bf79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01506A-13FF-4863-91A8-DB5619AB0AB0}">
  <ds:schemaRefs>
    <ds:schemaRef ds:uri="http://schemas.microsoft.com/office/2006/metadata/properties"/>
    <ds:schemaRef ds:uri="http://schemas.microsoft.com/office/infopath/2007/PartnerControls"/>
    <ds:schemaRef ds:uri="0d751c3b-2761-4e04-bd74-b28cdff2eee8"/>
    <ds:schemaRef ds:uri="5fd6f2ff-b471-4690-82b0-281a00bf796a"/>
  </ds:schemaRefs>
</ds:datastoreItem>
</file>

<file path=customXml/itemProps2.xml><?xml version="1.0" encoding="utf-8"?>
<ds:datastoreItem xmlns:ds="http://schemas.openxmlformats.org/officeDocument/2006/customXml" ds:itemID="{FF72F851-C471-4CF1-AE2A-F0CC7E03CC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59B336-99CB-4D5E-AD51-A67FE9E001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51c3b-2761-4e04-bd74-b28cdff2eee8"/>
    <ds:schemaRef ds:uri="5fd6f2ff-b471-4690-82b0-281a00bf7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Bijlage 1</vt:lpstr>
      <vt:lpstr>'Bijlage 1'!_Ref320880082</vt:lpstr>
      <vt:lpstr>'Bijlage 1'!_Ref324409431</vt:lpstr>
      <vt:lpstr>'Bijlage 1'!_Ref324409433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Leguijt</dc:creator>
  <cp:lastModifiedBy>Peter Spoelstra</cp:lastModifiedBy>
  <cp:lastPrinted>2025-10-20T17:22:17Z</cp:lastPrinted>
  <dcterms:created xsi:type="dcterms:W3CDTF">2017-06-28T07:28:23Z</dcterms:created>
  <dcterms:modified xsi:type="dcterms:W3CDTF">2025-11-27T16:00:01Z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0x0101006F5DEB053274984EA9B8BF5C0092AD48</vt:lpwstr>
  </property>
  <property fmtid="{D5CDD505-2E9C-101B-9397-08002B2CF9AE}" pid="3" name="MediaServiceImageTags">
    <vt:lpwstr/>
  </property>
</Properties>
</file>