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verkeersborden\"/>
    </mc:Choice>
  </mc:AlternateContent>
  <xr:revisionPtr revIDLastSave="0" documentId="8_{DC6D274E-E625-47BC-89A1-D595C9EE46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schrijfstaat Zaanstad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4" i="4" l="1"/>
  <c r="J63" i="4"/>
  <c r="J62" i="4"/>
  <c r="J61" i="4"/>
  <c r="J60" i="4"/>
  <c r="J59" i="4"/>
  <c r="J58" i="4"/>
  <c r="J57" i="4"/>
  <c r="J56" i="4"/>
  <c r="J55" i="4"/>
  <c r="E58" i="4"/>
  <c r="E60" i="4"/>
  <c r="E59" i="4"/>
  <c r="E64" i="4"/>
  <c r="E63" i="4"/>
  <c r="E16" i="4"/>
  <c r="E15" i="4"/>
  <c r="E14" i="4"/>
  <c r="E13" i="4"/>
  <c r="E12" i="4"/>
  <c r="E197" i="4"/>
  <c r="E196" i="4"/>
  <c r="E56" i="4"/>
  <c r="E192" i="4"/>
  <c r="E55" i="4"/>
  <c r="E57" i="4"/>
  <c r="E61" i="4"/>
  <c r="E62" i="4"/>
  <c r="J87" i="4"/>
  <c r="J86" i="4"/>
  <c r="J85" i="4"/>
  <c r="J84" i="4"/>
  <c r="J83" i="4"/>
  <c r="J82" i="4"/>
  <c r="J81" i="4"/>
  <c r="J80" i="4"/>
  <c r="J79" i="4"/>
  <c r="J76" i="4"/>
  <c r="J75" i="4"/>
  <c r="J74" i="4"/>
  <c r="J73" i="4"/>
  <c r="J72" i="4"/>
  <c r="J71" i="4"/>
  <c r="J70" i="4"/>
  <c r="J69" i="4"/>
  <c r="J68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1" i="4"/>
  <c r="J30" i="4"/>
  <c r="J29" i="4"/>
  <c r="J28" i="4"/>
  <c r="J27" i="4"/>
  <c r="J24" i="4"/>
  <c r="J23" i="4"/>
  <c r="J22" i="4"/>
  <c r="J21" i="4"/>
  <c r="J20" i="4"/>
  <c r="J19" i="4"/>
  <c r="J16" i="4"/>
  <c r="J15" i="4"/>
  <c r="J14" i="4"/>
  <c r="J13" i="4"/>
  <c r="J12" i="4"/>
  <c r="J11" i="4"/>
  <c r="J88" i="4" l="1"/>
  <c r="D97" i="4" s="1"/>
  <c r="E178" i="4"/>
  <c r="E52" i="4" l="1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195" i="4"/>
  <c r="E194" i="4"/>
  <c r="E193" i="4"/>
  <c r="E191" i="4"/>
  <c r="E190" i="4"/>
  <c r="E189" i="4"/>
  <c r="E186" i="4"/>
  <c r="E185" i="4"/>
  <c r="E184" i="4"/>
  <c r="E183" i="4"/>
  <c r="E182" i="4"/>
  <c r="E87" i="4"/>
  <c r="E86" i="4"/>
  <c r="E85" i="4"/>
  <c r="E84" i="4"/>
  <c r="E83" i="4"/>
  <c r="E82" i="4"/>
  <c r="E81" i="4"/>
  <c r="E80" i="4"/>
  <c r="E79" i="4"/>
  <c r="E76" i="4"/>
  <c r="E75" i="4"/>
  <c r="E74" i="4"/>
  <c r="E73" i="4"/>
  <c r="E72" i="4"/>
  <c r="E71" i="4"/>
  <c r="E70" i="4"/>
  <c r="E69" i="4"/>
  <c r="E68" i="4"/>
  <c r="E31" i="4"/>
  <c r="E30" i="4"/>
  <c r="E29" i="4"/>
  <c r="E28" i="4"/>
  <c r="E27" i="4"/>
  <c r="E24" i="4"/>
  <c r="E23" i="4"/>
  <c r="E22" i="4"/>
  <c r="E21" i="4"/>
  <c r="E20" i="4"/>
  <c r="E19" i="4"/>
  <c r="E11" i="4"/>
  <c r="E88" i="4" l="1"/>
  <c r="D96" i="4" s="1"/>
  <c r="A35" i="4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E165" i="4" l="1"/>
  <c r="E177" i="4" l="1"/>
  <c r="E174" i="4"/>
  <c r="E173" i="4"/>
  <c r="E172" i="4"/>
  <c r="E171" i="4"/>
  <c r="E170" i="4"/>
  <c r="E169" i="4"/>
  <c r="E168" i="4"/>
  <c r="E167" i="4"/>
  <c r="E166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0" i="4"/>
  <c r="E149" i="4"/>
  <c r="E146" i="4"/>
  <c r="E145" i="4"/>
  <c r="E144" i="4"/>
  <c r="E143" i="4"/>
  <c r="E142" i="4"/>
  <c r="E141" i="4"/>
  <c r="E140" i="4"/>
  <c r="E139" i="4"/>
  <c r="E136" i="4"/>
  <c r="E135" i="4"/>
  <c r="E134" i="4"/>
  <c r="E133" i="4"/>
  <c r="E132" i="4"/>
  <c r="E131" i="4"/>
  <c r="E130" i="4"/>
  <c r="E129" i="4"/>
  <c r="E126" i="4"/>
  <c r="E125" i="4"/>
  <c r="E124" i="4"/>
  <c r="E123" i="4"/>
  <c r="E122" i="4"/>
  <c r="E121" i="4"/>
  <c r="E117" i="4"/>
  <c r="E116" i="4"/>
  <c r="E115" i="4"/>
  <c r="E114" i="4"/>
  <c r="E113" i="4"/>
  <c r="E112" i="4"/>
  <c r="E109" i="4"/>
  <c r="E108" i="4"/>
  <c r="E107" i="4"/>
  <c r="E106" i="4"/>
  <c r="C96" i="4"/>
  <c r="C93" i="4"/>
  <c r="A154" i="4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50" i="4"/>
  <c r="A140" i="4"/>
  <c r="A141" i="4" s="1"/>
  <c r="A142" i="4" s="1"/>
  <c r="A143" i="4" s="1"/>
  <c r="A144" i="4" s="1"/>
  <c r="A145" i="4" s="1"/>
  <c r="A146" i="4" s="1"/>
  <c r="A130" i="4"/>
  <c r="A131" i="4" s="1"/>
  <c r="A132" i="4" s="1"/>
  <c r="A133" i="4" s="1"/>
  <c r="A134" i="4" s="1"/>
  <c r="A135" i="4" s="1"/>
  <c r="A136" i="4" s="1"/>
  <c r="C204" i="4"/>
  <c r="A183" i="4"/>
  <c r="A184" i="4" s="1"/>
  <c r="A185" i="4" s="1"/>
  <c r="A186" i="4" s="1"/>
  <c r="A80" i="4"/>
  <c r="A81" i="4" s="1"/>
  <c r="A82" i="4" s="1"/>
  <c r="A83" i="4" s="1"/>
  <c r="A84" i="4" s="1"/>
  <c r="A85" i="4" s="1"/>
  <c r="A86" i="4" s="1"/>
  <c r="A87" i="4" s="1"/>
  <c r="A69" i="4"/>
  <c r="A70" i="4" s="1"/>
  <c r="A71" i="4" s="1"/>
  <c r="A72" i="4" s="1"/>
  <c r="A73" i="4" s="1"/>
  <c r="A74" i="4" s="1"/>
  <c r="A75" i="4" s="1"/>
  <c r="A76" i="4" s="1"/>
  <c r="E198" i="4" l="1"/>
  <c r="C205" i="4"/>
  <c r="D204" i="4" l="1"/>
  <c r="D205" i="4" s="1"/>
  <c r="A12" i="4"/>
  <c r="A13" i="4" s="1"/>
  <c r="A14" i="4" s="1"/>
  <c r="A15" i="4" s="1"/>
  <c r="A16" i="4" s="1"/>
  <c r="C97" i="4" l="1"/>
  <c r="C98" i="4" s="1"/>
  <c r="D209" i="4" l="1"/>
  <c r="D98" i="4" l="1"/>
  <c r="D208" i="4" s="1"/>
  <c r="D210" i="4" s="1"/>
</calcChain>
</file>

<file path=xl/sharedStrings.xml><?xml version="1.0" encoding="utf-8"?>
<sst xmlns="http://schemas.openxmlformats.org/spreadsheetml/2006/main" count="339" uniqueCount="181">
  <si>
    <t>Inschrijver</t>
  </si>
  <si>
    <t>Gem. Zaanstad</t>
  </si>
  <si>
    <t>De inschrijfprijs wordt automatisch berekend over de aantallen per jaar uit kolom G.</t>
  </si>
  <si>
    <t>Standaard</t>
  </si>
  <si>
    <t>CODE</t>
  </si>
  <si>
    <t>OMSCHRIJVING</t>
  </si>
  <si>
    <t xml:space="preserve">INSCHRIJF-BEDRAG </t>
  </si>
  <si>
    <t>VERKEERSBORDEN</t>
  </si>
  <si>
    <t>Verkeersborden, type 0, klassse III</t>
  </si>
  <si>
    <t>Leveren verkeersbord, type 0, rond.</t>
  </si>
  <si>
    <t>st</t>
  </si>
  <si>
    <t>Leveren verkeersbord, type 0, driehoek.</t>
  </si>
  <si>
    <t>Leveren verkeersbord, type 0, vierkant.</t>
  </si>
  <si>
    <t>Leveren verkeersbord, type 0, rechthoek.</t>
  </si>
  <si>
    <t>Leveren verkeersbord, type 0, zone.</t>
  </si>
  <si>
    <t>Leveren verkeersbord, type 0, 2 zones.</t>
  </si>
  <si>
    <t>Verkeersborden, type 1, klasse III</t>
  </si>
  <si>
    <t>Leveren verkeersbord, type 1, rond.</t>
  </si>
  <si>
    <t>Leveren verkeersbord, type 1, driehoek.</t>
  </si>
  <si>
    <t>Leveren verkeersbord, type 1, vierkant.</t>
  </si>
  <si>
    <t>Leveren verkeersbord, type 1, rechthoek.</t>
  </si>
  <si>
    <t>Leveren verkeersbord, type 1, zone.</t>
  </si>
  <si>
    <t>Leveren verkeersbord, type 1, 2 zones.</t>
  </si>
  <si>
    <t>Verkeersborden, type 2, klasse III</t>
  </si>
  <si>
    <t>Leveren verkeersbord, type 2, rond.</t>
  </si>
  <si>
    <t>Leveren verkeersbord, type 2, driehoek.</t>
  </si>
  <si>
    <t>Leveren verkeersbord, type 2, vierkant.</t>
  </si>
  <si>
    <t>Leveren verkeersbord, type 2, rechthoek.</t>
  </si>
  <si>
    <t>Leveren verkeersbord, type 2, zone.</t>
  </si>
  <si>
    <t>3635.00</t>
  </si>
  <si>
    <t>Verkeersborden diverse borden</t>
  </si>
  <si>
    <t>Mogelijke bevestiging: lichtmast, opzetpot 48mm, gevel</t>
  </si>
  <si>
    <t>Straatnaamborden, enkelzijdig h=150mm, koker</t>
  </si>
  <si>
    <t>Leveren straatnaambord, koker, 50/15.</t>
  </si>
  <si>
    <t>Leveren straatnaambord, koker, 60/15.</t>
  </si>
  <si>
    <t>Leveren straatnaambord, koker, 70/15.</t>
  </si>
  <si>
    <t>Leveren straatnaambord, koker, 80/15.</t>
  </si>
  <si>
    <t>Leveren straatnaambord, koker, 90/15.</t>
  </si>
  <si>
    <t>Leveren straatnaambord, koker, 100/15.</t>
  </si>
  <si>
    <t>Leveren straatnaambord, koker, 110/15.</t>
  </si>
  <si>
    <t>Leveren straatnaambord, koker, 120/15.</t>
  </si>
  <si>
    <t>Leveren straatnaambord, koker, 125/15.</t>
  </si>
  <si>
    <t>Verkeerszuilen, schrikhekken, WIU borden, rotonde borden en overige bebording:</t>
  </si>
  <si>
    <t>Aluminium ondersteuningsbakens voorzien van een boven- en onderkap t.b.v. flespaal 48/76mm.</t>
  </si>
  <si>
    <t>Verkeerszuil geel (BB22) Retroreflecterend klasse III (fluor)</t>
  </si>
  <si>
    <t>Verkeerszuil geel (BB22) Retroreflecterend klasse III (fluor), incl. D02 400mm Lollipop EZ Klasse III, incl. standaard buis</t>
  </si>
  <si>
    <t>Verkeerszuil zwart-wit (BB21) Retroreflecterend klasse III</t>
  </si>
  <si>
    <t>BB22 opstelling compleet met streetlock opstelling 60mm (incl. stalen fundatie), geel klasse III (fluor)</t>
  </si>
  <si>
    <t>Rotonde bord D01_BB12r 1800x600 klasse III HR-M80-80 (og), 1960x2200mm RAL 1023</t>
  </si>
  <si>
    <t xml:space="preserve">Aluminium schrikhekplanken </t>
  </si>
  <si>
    <t>Blokmotief BB16, retroreflecterend klasse III, incl. verkeerbopalen l=2,5m</t>
  </si>
  <si>
    <t>Pijlmotief BB 17 of BB 18, retroreflecterend klasse III, incl. verkeerbopalen l=2,5m</t>
  </si>
  <si>
    <t xml:space="preserve">Totaal </t>
  </si>
  <si>
    <t>totaal</t>
  </si>
  <si>
    <t xml:space="preserve">Uit uw offerte  </t>
  </si>
  <si>
    <t>Berekening uw fictief inschrijfbedrag</t>
  </si>
  <si>
    <t xml:space="preserve">Deel 1 </t>
  </si>
  <si>
    <t>Deel 2 toebehoren</t>
  </si>
  <si>
    <t>WEGBEBAKENING EN -MEUBILAIR</t>
  </si>
  <si>
    <t>Leveren baken.</t>
  </si>
  <si>
    <t>Leveren baakvoet, metaal.</t>
  </si>
  <si>
    <t>Leveren baakvoet, kunststof.</t>
  </si>
  <si>
    <t>Leveren verkeerskegel, 75 cm.</t>
  </si>
  <si>
    <t>Stickers</t>
  </si>
  <si>
    <t>Leveren sticker, wit vinyl, tot 0,1 m².</t>
  </si>
  <si>
    <t>Leveren sticker, wit vinyl, 0,1 tot 0,25 m².</t>
  </si>
  <si>
    <t>Leveren sticker, wit vinyl, 0,25 tot 0,5 m².</t>
  </si>
  <si>
    <t>Leveren sticker, folie, tot 0,1 m².</t>
  </si>
  <si>
    <t>Leveren sticker, folie, 0,1 tot 0,25 m².</t>
  </si>
  <si>
    <t>Leveren sticker, folie, 0,25 tot 0,5 m².</t>
  </si>
  <si>
    <t>Flespalen en buispalen, voorzien van aangelaste nokken thermisch verzinkt t.b.v. haakse plaatankers</t>
  </si>
  <si>
    <t>Standaard stalen thermisch verzinkte flespalen diameter 48/76 mm.</t>
  </si>
  <si>
    <t>Leveren Flespaal lengte 2000 mm (1.200/800)</t>
  </si>
  <si>
    <t>Leveren Flespaal lengte 3300 mm (1.800/1.500)</t>
  </si>
  <si>
    <t>Leveren Flespaal lengte 3600 mm (1.800/1.800)</t>
  </si>
  <si>
    <t>Leveren Flespaal lengte 3900 mm (2.300/1.600)</t>
  </si>
  <si>
    <t>Leveren Flespaal lengte 4300 mm (2.300/2.000)</t>
  </si>
  <si>
    <t>Leveren Flespaal lengte 4700 mm (2.300/2.400)</t>
  </si>
  <si>
    <t>Standaard stalen thermisch verzinkte buispalen diameter 48mm.</t>
  </si>
  <si>
    <t>Leveren Buispaal lengte 1500 mm</t>
  </si>
  <si>
    <t>Leveren Buispaal lengte 1800 mm</t>
  </si>
  <si>
    <t>Leveren Buispaal lengte 2000 mm</t>
  </si>
  <si>
    <t>Leveren Buispaal lengte 2500 mm</t>
  </si>
  <si>
    <t>Leveren Buispaal lengte 3000 mm</t>
  </si>
  <si>
    <t>Leveren Buispaal lengte 3500 mm</t>
  </si>
  <si>
    <t>Leveren Buispaal lengte 4000 mm</t>
  </si>
  <si>
    <t>Leveren Buispaal lengte 4500 mm</t>
  </si>
  <si>
    <t>Standaard stalen thermisch verzinkte buispalen diameter 76mm.</t>
  </si>
  <si>
    <t>Plaatankers tbv verkeersbordpalen</t>
  </si>
  <si>
    <t>Plaatankers THVZ los t.b.v. rond 48mm</t>
  </si>
  <si>
    <t>Plaatankers THVZ los t.b.v. rond 76mm</t>
  </si>
  <si>
    <t>Bevestigingsmiddelen borden</t>
  </si>
  <si>
    <t>Muurbevestigingsset t.b.v. bevestiging straatnaambord, koker, op gevel.</t>
  </si>
  <si>
    <t>Scharnierbeugel 48mm</t>
  </si>
  <si>
    <t>Scharnierbeugel 51mm</t>
  </si>
  <si>
    <t>Scharnierbeugel 60mm</t>
  </si>
  <si>
    <t>Scharnierbeugel 76mm</t>
  </si>
  <si>
    <t>Scharnierbeugel rug-aan-rug 48mm</t>
  </si>
  <si>
    <t>Scharnierbeugel rug-aan-rug 51mm</t>
  </si>
  <si>
    <t>Scharnierbeugel rug-aan-rug 60mm</t>
  </si>
  <si>
    <t>Scharnierbeugel rug-aan-rug 76mm</t>
  </si>
  <si>
    <t>HR Snelklembeugel (of gelijkwaardig)</t>
  </si>
  <si>
    <t>A-symetrische Band-it beugel alum. Draaibaar</t>
  </si>
  <si>
    <t>A-symetrische scharnierbeugel alum. Tbv r48mm draaib.</t>
  </si>
  <si>
    <t>Lichtmastbeugel (Band it)</t>
  </si>
  <si>
    <t>Muuroren met  rvs-inbusboutjes (set á 4 stuks)</t>
  </si>
  <si>
    <t>Hi Torque klemband HP 2 (32-67 mm) 16 mm</t>
  </si>
  <si>
    <t>Hi Torque klemband HP 3 (42-105 mm) 16 mm</t>
  </si>
  <si>
    <t>Hi Torque klemband HP 3 (54-105 mm) 16 mm</t>
  </si>
  <si>
    <t>Hi Torque klemband HP 4 (93-156 mm) 16 mm</t>
  </si>
  <si>
    <t>Hi Torque klemband HP 4 (102-156 mm) 16 mm</t>
  </si>
  <si>
    <t>Hi Torque klemband HP 5 (156-232 mm) 16 mm</t>
  </si>
  <si>
    <t>Hi Torque klemband HP 6 (229-384 mm) 16 mm</t>
  </si>
  <si>
    <t>Beschermband rubber zwart t.b.v. RVS-band tot 20mm</t>
  </si>
  <si>
    <t>Diversen straatnaamborden</t>
  </si>
  <si>
    <t>AKO kopschot 150 mm RAL 5017</t>
  </si>
  <si>
    <t>AKO kopschot 200 mm RAL 5017</t>
  </si>
  <si>
    <t>totaal deel 2 toebehoren</t>
  </si>
  <si>
    <t>totaal deel 2</t>
  </si>
  <si>
    <t xml:space="preserve">deel 2 </t>
  </si>
  <si>
    <t xml:space="preserve">Zaanstad  </t>
  </si>
  <si>
    <t xml:space="preserve"> totaal </t>
  </si>
  <si>
    <t xml:space="preserve">deel 1 </t>
  </si>
  <si>
    <t>Totaal inschrijfbedrag gemeente Zaanstad</t>
  </si>
  <si>
    <t>Leveren verkeersbord, vierkant 400x 400 mm</t>
  </si>
  <si>
    <t>Leveren verkeersbord, vierkant 450x  400mm</t>
  </si>
  <si>
    <t>Leveren verkeersbord, vierkant 600x 600mm</t>
  </si>
  <si>
    <t xml:space="preserve">Leveren verkeersbord, vierkant 800x 800mm </t>
  </si>
  <si>
    <t>Leveren verkeersbord, vierkant 1000x1000mm</t>
  </si>
  <si>
    <t>Leveren verkeersbord Vierkant 1400 x 1400 mm</t>
  </si>
  <si>
    <t xml:space="preserve">Leveren verkeersbord Rechthoek 300 x 400 mm </t>
  </si>
  <si>
    <t>Leveren verkeersbord Rechthoek 400 x 150 mm</t>
  </si>
  <si>
    <t xml:space="preserve">Leveren verkeersbord Rechthoek 400 x 200 mm </t>
  </si>
  <si>
    <t xml:space="preserve">Leveren verkeersbord Rechthoek 400 x 300 mm </t>
  </si>
  <si>
    <t>Leveren verkeersbord Rechthoek 400 x 600 mm</t>
  </si>
  <si>
    <t>Leveren verkeersbord Rechthoek 450 x 200 mm</t>
  </si>
  <si>
    <t>Leveren verkeersbord Rechthoek 450 x 300 mm</t>
  </si>
  <si>
    <t>Leveren verkeersbord Rechthoek 530 x 200 mm</t>
  </si>
  <si>
    <t>Leveren verkeersbord Rechthoek 530 x 670 mm</t>
  </si>
  <si>
    <t>Leveren verkeersbord Rechthoek 530 x 800 mm</t>
  </si>
  <si>
    <t>Leveren verkeersbord Rechthoek 600x 200 mm</t>
  </si>
  <si>
    <t>Leveren verkeersbord Rechthoek 600x 300 mm</t>
  </si>
  <si>
    <t>Leveren verkeersbord Rechthoek 600x 400 mm</t>
  </si>
  <si>
    <t>BB16 1500mm</t>
  </si>
  <si>
    <t>BB16 5000mm</t>
  </si>
  <si>
    <t>Flexpalen SM706 oranje hoogte 750mm ø80mm</t>
  </si>
  <si>
    <t>HOEVEELHEID per jaar</t>
  </si>
  <si>
    <t>st.</t>
  </si>
  <si>
    <t>Straatnaamborden, tweezijdig h=150mm, koker, LM-beugel, Eindkap</t>
  </si>
  <si>
    <t>Blanco bord 400 x 200 mm wit DOR</t>
  </si>
  <si>
    <t>Blanco bord 400 x 300 mm wit DOR</t>
  </si>
  <si>
    <t>Blanco bord 500 x 200 mm wit DOR</t>
  </si>
  <si>
    <t>Blanco bord 600 x 200 mm wit DOR</t>
  </si>
  <si>
    <t>Blanco bord 600 x 300 mm  wit DOR</t>
  </si>
  <si>
    <t>Blanco bord 530 x 670 mm wit DOR</t>
  </si>
  <si>
    <t xml:space="preserve">Montagepaal rond 48 mm lengte 1500mm </t>
  </si>
  <si>
    <t>Blanco bord 150 x 400 mm wit DOR</t>
  </si>
  <si>
    <t>Blanco bord 400 x 600 mm wit DOR</t>
  </si>
  <si>
    <t>Blanco bord 500 x 500 mm wit DOR</t>
  </si>
  <si>
    <t>Blanco bord 600 x 600 mm  wit DOR</t>
  </si>
  <si>
    <t>Verkeersborden diverse borden met LAK (onderborden)</t>
  </si>
  <si>
    <t>Betreft aantallen geschat per jaar (kolom g). Ook waar '0' staat, dient u een prijs in te vullen.</t>
  </si>
  <si>
    <t>Uw inschrijvingsbedrag Zaanstad deel 2 - toebehoren</t>
  </si>
  <si>
    <t>Uw inschrijvingsbedrag Zaanstad deel 1 - borden en palen</t>
  </si>
  <si>
    <t>stuksprijs conform eisen</t>
  </si>
  <si>
    <t xml:space="preserve">totaal </t>
  </si>
  <si>
    <t>stuksprijs refurbished</t>
  </si>
  <si>
    <t>% refurbished</t>
  </si>
  <si>
    <t>Uw percentage refurbished</t>
  </si>
  <si>
    <t>% conform eisen</t>
  </si>
  <si>
    <t>Uw percentage conform eisen</t>
  </si>
  <si>
    <t>uw percentage conform eisen</t>
  </si>
  <si>
    <t>100% recycled aluminium</t>
  </si>
  <si>
    <t>refurbished aluminium</t>
  </si>
  <si>
    <t>Fietspadpaal rood/wit, inclusief betonblok</t>
  </si>
  <si>
    <t>Julie accentpaal, verzinkt staal in kleur gecoat. Hoogte 2950mm, ø323mm</t>
  </si>
  <si>
    <t>Diamantkop palen 150x150x1400mm (lxbxh) (100% gerecycled kunststof)</t>
  </si>
  <si>
    <t>Afdekkapjes los voor grondpot verwijderbare fietspadpaal</t>
  </si>
  <si>
    <t>Plaatsen van een verkeersbord</t>
  </si>
  <si>
    <t>Prijs per plaatsing</t>
  </si>
  <si>
    <t>Deze staat heeft deel 1 en deel 2 en vul je t/m regel 197.
Let op: het tarief voor plaatsen van een verkeersbord kan in cel C213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</si>
</sst>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1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20"/>
      <color theme="1"/>
      <name val="Arial"/>
      <family val="2"/>
    </font>
    <font>
      <sz val="18"/>
      <color theme="1"/>
      <name val="Arial"/>
      <family val="2"/>
    </font>
    <font>
      <b/>
      <sz val="11"/>
      <color theme="0"/>
      <name val="Arial"/>
      <family val="2"/>
    </font>
    <font>
      <sz val="20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1"/>
      <color rgb="FF92D050"/>
      <name val="Arial"/>
      <family val="2"/>
    </font>
    <font>
      <b/>
      <sz val="22"/>
      <color theme="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2">
    <xf numFmtId="0" fontId="0" fillId="0" borderId="0" xfId="0"/>
    <xf numFmtId="4" fontId="0" fillId="0" borderId="0" xfId="0" applyNumberFormat="1" applyAlignment="1">
      <alignment vertical="top"/>
    </xf>
    <xf numFmtId="4" fontId="3" fillId="0" borderId="2" xfId="0" applyNumberFormat="1" applyFont="1" applyBorder="1" applyAlignment="1">
      <alignment vertical="top"/>
    </xf>
    <xf numFmtId="4" fontId="2" fillId="0" borderId="0" xfId="0" applyNumberFormat="1" applyFont="1"/>
    <xf numFmtId="4" fontId="0" fillId="0" borderId="0" xfId="0" applyNumberFormat="1"/>
    <xf numFmtId="4" fontId="0" fillId="0" borderId="3" xfId="0" applyNumberFormat="1" applyBorder="1" applyAlignment="1">
      <alignment vertical="top" wrapText="1"/>
    </xf>
    <xf numFmtId="4" fontId="0" fillId="0" borderId="8" xfId="0" applyNumberFormat="1" applyBorder="1" applyAlignment="1">
      <alignment vertical="top" wrapText="1"/>
    </xf>
    <xf numFmtId="4" fontId="0" fillId="0" borderId="0" xfId="0" applyNumberFormat="1" applyAlignment="1">
      <alignment wrapText="1"/>
    </xf>
    <xf numFmtId="4" fontId="0" fillId="2" borderId="1" xfId="0" applyNumberFormat="1" applyFill="1" applyBorder="1" applyAlignment="1">
      <alignment horizontal="left" vertical="top"/>
    </xf>
    <xf numFmtId="4" fontId="4" fillId="2" borderId="0" xfId="0" applyNumberFormat="1" applyFont="1" applyFill="1" applyAlignment="1">
      <alignment vertical="top"/>
    </xf>
    <xf numFmtId="4" fontId="0" fillId="2" borderId="0" xfId="0" applyNumberFormat="1" applyFill="1" applyAlignment="1">
      <alignment horizontal="right" vertical="top"/>
    </xf>
    <xf numFmtId="4" fontId="0" fillId="0" borderId="1" xfId="0" applyNumberFormat="1" applyBorder="1" applyAlignment="1">
      <alignment horizontal="left" vertical="top"/>
    </xf>
    <xf numFmtId="4" fontId="0" fillId="0" borderId="1" xfId="0" applyNumberFormat="1" applyBorder="1"/>
    <xf numFmtId="4" fontId="0" fillId="4" borderId="4" xfId="0" applyNumberFormat="1" applyFill="1" applyBorder="1"/>
    <xf numFmtId="4" fontId="0" fillId="4" borderId="4" xfId="1" applyNumberFormat="1" applyFont="1" applyFill="1" applyBorder="1" applyAlignment="1">
      <alignment vertical="top"/>
    </xf>
    <xf numFmtId="4" fontId="0" fillId="4" borderId="0" xfId="0" applyNumberFormat="1" applyFill="1"/>
    <xf numFmtId="4" fontId="0" fillId="2" borderId="3" xfId="0" applyNumberFormat="1" applyFill="1" applyBorder="1" applyAlignment="1">
      <alignment horizontal="right" vertical="top"/>
    </xf>
    <xf numFmtId="4" fontId="0" fillId="6" borderId="6" xfId="0" applyNumberFormat="1" applyFill="1" applyBorder="1"/>
    <xf numFmtId="4" fontId="0" fillId="0" borderId="6" xfId="0" applyNumberFormat="1" applyBorder="1"/>
    <xf numFmtId="4" fontId="0" fillId="6" borderId="13" xfId="0" applyNumberFormat="1" applyFill="1" applyBorder="1"/>
    <xf numFmtId="4" fontId="0" fillId="6" borderId="15" xfId="0" applyNumberFormat="1" applyFill="1" applyBorder="1"/>
    <xf numFmtId="4" fontId="0" fillId="0" borderId="16" xfId="0" applyNumberFormat="1" applyBorder="1"/>
    <xf numFmtId="4" fontId="0" fillId="0" borderId="18" xfId="0" applyNumberFormat="1" applyBorder="1"/>
    <xf numFmtId="4" fontId="0" fillId="4" borderId="6" xfId="0" applyNumberFormat="1" applyFill="1" applyBorder="1"/>
    <xf numFmtId="4" fontId="0" fillId="4" borderId="4" xfId="0" applyNumberFormat="1" applyFill="1" applyBorder="1" applyAlignment="1">
      <alignment vertical="top" wrapText="1"/>
    </xf>
    <xf numFmtId="4" fontId="0" fillId="4" borderId="4" xfId="0" applyNumberFormat="1" applyFill="1" applyBorder="1" applyAlignment="1">
      <alignment horizontal="right" vertical="top"/>
    </xf>
    <xf numFmtId="4" fontId="0" fillId="4" borderId="3" xfId="1" applyNumberFormat="1" applyFont="1" applyFill="1" applyBorder="1" applyAlignment="1">
      <alignment vertical="top"/>
    </xf>
    <xf numFmtId="4" fontId="0" fillId="4" borderId="7" xfId="0" applyNumberFormat="1" applyFill="1" applyBorder="1"/>
    <xf numFmtId="4" fontId="0" fillId="4" borderId="19" xfId="0" applyNumberFormat="1" applyFill="1" applyBorder="1"/>
    <xf numFmtId="4" fontId="0" fillId="4" borderId="16" xfId="0" applyNumberFormat="1" applyFill="1" applyBorder="1"/>
    <xf numFmtId="4" fontId="0" fillId="8" borderId="24" xfId="0" applyNumberFormat="1" applyFill="1" applyBorder="1"/>
    <xf numFmtId="4" fontId="0" fillId="8" borderId="25" xfId="0" applyNumberFormat="1" applyFill="1" applyBorder="1"/>
    <xf numFmtId="4" fontId="0" fillId="8" borderId="27" xfId="0" applyNumberFormat="1" applyFill="1" applyBorder="1"/>
    <xf numFmtId="4" fontId="0" fillId="3" borderId="0" xfId="0" applyNumberFormat="1" applyFill="1"/>
    <xf numFmtId="4" fontId="0" fillId="8" borderId="0" xfId="0" applyNumberFormat="1" applyFill="1"/>
    <xf numFmtId="4" fontId="0" fillId="0" borderId="8" xfId="0" applyNumberFormat="1" applyBorder="1"/>
    <xf numFmtId="4" fontId="0" fillId="4" borderId="11" xfId="0" applyNumberFormat="1" applyFill="1" applyBorder="1"/>
    <xf numFmtId="0" fontId="5" fillId="0" borderId="0" xfId="0" applyFont="1" applyAlignment="1">
      <alignment vertical="top" wrapText="1"/>
    </xf>
    <xf numFmtId="4" fontId="4" fillId="2" borderId="0" xfId="0" applyNumberFormat="1" applyFont="1" applyFill="1" applyAlignment="1">
      <alignment vertical="top" wrapText="1"/>
    </xf>
    <xf numFmtId="4" fontId="0" fillId="0" borderId="29" xfId="0" applyNumberFormat="1" applyBorder="1"/>
    <xf numFmtId="4" fontId="7" fillId="0" borderId="31" xfId="0" applyNumberFormat="1" applyFont="1" applyBorder="1"/>
    <xf numFmtId="3" fontId="0" fillId="0" borderId="0" xfId="0" applyNumberFormat="1"/>
    <xf numFmtId="3" fontId="0" fillId="0" borderId="9" xfId="0" applyNumberFormat="1" applyBorder="1" applyAlignment="1">
      <alignment vertical="top" wrapText="1"/>
    </xf>
    <xf numFmtId="3" fontId="0" fillId="2" borderId="0" xfId="0" applyNumberFormat="1" applyFill="1" applyAlignment="1">
      <alignment vertical="top"/>
    </xf>
    <xf numFmtId="3" fontId="0" fillId="0" borderId="0" xfId="0" applyNumberFormat="1" applyAlignment="1">
      <alignment vertical="top"/>
    </xf>
    <xf numFmtId="3" fontId="0" fillId="6" borderId="6" xfId="0" applyNumberFormat="1" applyFill="1" applyBorder="1"/>
    <xf numFmtId="3" fontId="0" fillId="6" borderId="14" xfId="0" applyNumberFormat="1" applyFill="1" applyBorder="1"/>
    <xf numFmtId="3" fontId="7" fillId="0" borderId="30" xfId="0" applyNumberFormat="1" applyFont="1" applyBorder="1"/>
    <xf numFmtId="3" fontId="7" fillId="0" borderId="16" xfId="0" applyNumberFormat="1" applyFont="1" applyBorder="1"/>
    <xf numFmtId="4" fontId="0" fillId="4" borderId="32" xfId="1" applyNumberFormat="1" applyFont="1" applyFill="1" applyBorder="1" applyAlignment="1">
      <alignment vertical="top"/>
    </xf>
    <xf numFmtId="4" fontId="8" fillId="8" borderId="26" xfId="0" applyNumberFormat="1" applyFont="1" applyFill="1" applyBorder="1"/>
    <xf numFmtId="4" fontId="8" fillId="8" borderId="0" xfId="0" applyNumberFormat="1" applyFont="1" applyFill="1"/>
    <xf numFmtId="4" fontId="0" fillId="7" borderId="0" xfId="0" applyNumberFormat="1" applyFill="1"/>
    <xf numFmtId="4" fontId="6" fillId="7" borderId="20" xfId="0" applyNumberFormat="1" applyFont="1" applyFill="1" applyBorder="1"/>
    <xf numFmtId="4" fontId="9" fillId="7" borderId="22" xfId="0" applyNumberFormat="1" applyFont="1" applyFill="1" applyBorder="1"/>
    <xf numFmtId="4" fontId="0" fillId="9" borderId="21" xfId="0" applyNumberFormat="1" applyFill="1" applyBorder="1"/>
    <xf numFmtId="4" fontId="6" fillId="9" borderId="23" xfId="0" applyNumberFormat="1" applyFont="1" applyFill="1" applyBorder="1"/>
    <xf numFmtId="4" fontId="3" fillId="9" borderId="0" xfId="0" applyNumberFormat="1" applyFont="1" applyFill="1"/>
    <xf numFmtId="3" fontId="0" fillId="0" borderId="11" xfId="0" applyNumberFormat="1" applyBorder="1"/>
    <xf numFmtId="3" fontId="7" fillId="0" borderId="34" xfId="0" applyNumberFormat="1" applyFont="1" applyBorder="1"/>
    <xf numFmtId="4" fontId="10" fillId="0" borderId="8" xfId="0" applyNumberFormat="1" applyFont="1" applyBorder="1"/>
    <xf numFmtId="3" fontId="7" fillId="0" borderId="6" xfId="0" applyNumberFormat="1" applyFont="1" applyBorder="1"/>
    <xf numFmtId="4" fontId="0" fillId="2" borderId="0" xfId="0" applyNumberFormat="1" applyFill="1" applyAlignment="1">
      <alignment vertical="top"/>
    </xf>
    <xf numFmtId="0" fontId="11" fillId="0" borderId="0" xfId="0" applyFont="1" applyAlignment="1">
      <alignment vertical="top" wrapText="1"/>
    </xf>
    <xf numFmtId="4" fontId="0" fillId="4" borderId="36" xfId="0" applyNumberFormat="1" applyFill="1" applyBorder="1" applyAlignment="1">
      <alignment horizontal="right" vertical="top"/>
    </xf>
    <xf numFmtId="10" fontId="0" fillId="3" borderId="6" xfId="0" applyNumberFormat="1" applyFill="1" applyBorder="1"/>
    <xf numFmtId="10" fontId="0" fillId="5" borderId="6" xfId="0" applyNumberFormat="1" applyFill="1" applyBorder="1"/>
    <xf numFmtId="10" fontId="0" fillId="0" borderId="6" xfId="0" applyNumberFormat="1" applyBorder="1"/>
    <xf numFmtId="4" fontId="3" fillId="9" borderId="0" xfId="0" applyNumberFormat="1" applyFont="1" applyFill="1" applyAlignment="1">
      <alignment wrapText="1"/>
    </xf>
    <xf numFmtId="164" fontId="0" fillId="0" borderId="0" xfId="1" applyFont="1"/>
    <xf numFmtId="4" fontId="0" fillId="10" borderId="0" xfId="0" applyNumberFormat="1" applyFill="1" applyAlignment="1">
      <alignment vertical="top"/>
    </xf>
    <xf numFmtId="164" fontId="0" fillId="2" borderId="35" xfId="1" applyFont="1" applyFill="1" applyBorder="1" applyAlignment="1">
      <alignment horizontal="right" vertical="top"/>
    </xf>
    <xf numFmtId="164" fontId="0" fillId="6" borderId="15" xfId="1" applyFont="1" applyFill="1" applyBorder="1"/>
    <xf numFmtId="164" fontId="0" fillId="4" borderId="17" xfId="1" applyFont="1" applyFill="1" applyBorder="1"/>
    <xf numFmtId="164" fontId="0" fillId="0" borderId="17" xfId="1" applyFont="1" applyBorder="1"/>
    <xf numFmtId="164" fontId="6" fillId="0" borderId="12" xfId="1" applyFont="1" applyBorder="1"/>
    <xf numFmtId="164" fontId="0" fillId="2" borderId="5" xfId="1" applyFont="1" applyFill="1" applyBorder="1" applyAlignment="1">
      <alignment horizontal="right" vertical="top"/>
    </xf>
    <xf numFmtId="164" fontId="7" fillId="0" borderId="17" xfId="1" applyFont="1" applyBorder="1"/>
    <xf numFmtId="164" fontId="5" fillId="6" borderId="7" xfId="1" applyFont="1" applyFill="1" applyBorder="1" applyAlignment="1">
      <alignment vertical="top"/>
    </xf>
    <xf numFmtId="3" fontId="12" fillId="2" borderId="0" xfId="0" applyNumberFormat="1" applyFont="1" applyFill="1" applyAlignment="1">
      <alignment vertical="top"/>
    </xf>
    <xf numFmtId="4" fontId="12" fillId="4" borderId="4" xfId="0" applyNumberFormat="1" applyFont="1" applyFill="1" applyBorder="1" applyAlignment="1">
      <alignment horizontal="right" vertical="top"/>
    </xf>
    <xf numFmtId="4" fontId="12" fillId="0" borderId="0" xfId="0" applyNumberFormat="1" applyFont="1"/>
    <xf numFmtId="4" fontId="12" fillId="4" borderId="4" xfId="1" applyNumberFormat="1" applyFont="1" applyFill="1" applyBorder="1" applyAlignment="1">
      <alignment vertical="top"/>
    </xf>
    <xf numFmtId="4" fontId="0" fillId="4" borderId="3" xfId="0" applyNumberFormat="1" applyFill="1" applyBorder="1" applyAlignment="1">
      <alignment horizontal="right" vertical="top"/>
    </xf>
    <xf numFmtId="4" fontId="0" fillId="4" borderId="3" xfId="0" applyNumberFormat="1" applyFill="1" applyBorder="1"/>
    <xf numFmtId="4" fontId="12" fillId="4" borderId="3" xfId="0" applyNumberFormat="1" applyFont="1" applyFill="1" applyBorder="1" applyAlignment="1">
      <alignment horizontal="right" vertical="top"/>
    </xf>
    <xf numFmtId="4" fontId="12" fillId="4" borderId="3" xfId="1" applyNumberFormat="1" applyFont="1" applyFill="1" applyBorder="1" applyAlignment="1">
      <alignment vertical="top"/>
    </xf>
    <xf numFmtId="4" fontId="0" fillId="4" borderId="40" xfId="0" applyNumberFormat="1" applyFill="1" applyBorder="1" applyAlignment="1">
      <alignment horizontal="right" vertical="top"/>
    </xf>
    <xf numFmtId="3" fontId="0" fillId="0" borderId="41" xfId="0" applyNumberFormat="1" applyBorder="1" applyAlignment="1">
      <alignment vertical="top" wrapText="1"/>
    </xf>
    <xf numFmtId="4" fontId="0" fillId="5" borderId="28" xfId="0" applyNumberFormat="1" applyFill="1" applyBorder="1" applyAlignment="1">
      <alignment vertical="top" wrapText="1"/>
    </xf>
    <xf numFmtId="3" fontId="0" fillId="0" borderId="3" xfId="0" applyNumberFormat="1" applyBorder="1"/>
    <xf numFmtId="4" fontId="0" fillId="0" borderId="38" xfId="0" applyNumberFormat="1" applyBorder="1"/>
    <xf numFmtId="4" fontId="0" fillId="0" borderId="37" xfId="0" applyNumberFormat="1" applyBorder="1"/>
    <xf numFmtId="4" fontId="0" fillId="3" borderId="1" xfId="0" applyNumberFormat="1" applyFill="1" applyBorder="1" applyAlignment="1">
      <alignment vertical="top" wrapText="1"/>
    </xf>
    <xf numFmtId="4" fontId="0" fillId="0" borderId="3" xfId="0" applyNumberFormat="1" applyBorder="1"/>
    <xf numFmtId="4" fontId="5" fillId="10" borderId="7" xfId="1" applyNumberFormat="1" applyFont="1" applyFill="1" applyBorder="1" applyAlignment="1">
      <alignment vertical="top"/>
    </xf>
    <xf numFmtId="9" fontId="0" fillId="0" borderId="4" xfId="2" applyFont="1" applyBorder="1"/>
    <xf numFmtId="9" fontId="0" fillId="0" borderId="10" xfId="2" applyFont="1" applyBorder="1"/>
    <xf numFmtId="164" fontId="13" fillId="0" borderId="33" xfId="1" applyFont="1" applyBorder="1"/>
    <xf numFmtId="4" fontId="2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vertical="top"/>
    </xf>
    <xf numFmtId="4" fontId="2" fillId="4" borderId="0" xfId="1" applyNumberFormat="1" applyFont="1" applyFill="1" applyBorder="1" applyAlignment="1">
      <alignment vertical="top"/>
    </xf>
    <xf numFmtId="9" fontId="0" fillId="4" borderId="4" xfId="2" applyFont="1" applyFill="1" applyBorder="1"/>
    <xf numFmtId="164" fontId="5" fillId="3" borderId="3" xfId="1" applyFont="1" applyFill="1" applyBorder="1" applyAlignment="1">
      <alignment vertical="top"/>
    </xf>
    <xf numFmtId="164" fontId="5" fillId="0" borderId="0" xfId="1" applyFont="1"/>
    <xf numFmtId="164" fontId="5" fillId="3" borderId="3" xfId="1" applyFont="1" applyFill="1" applyBorder="1" applyAlignment="1">
      <alignment horizontal="right" vertical="top"/>
    </xf>
    <xf numFmtId="164" fontId="5" fillId="0" borderId="3" xfId="1" applyFont="1" applyBorder="1"/>
    <xf numFmtId="164" fontId="5" fillId="4" borderId="3" xfId="1" applyFont="1" applyFill="1" applyBorder="1" applyAlignment="1">
      <alignment vertical="top"/>
    </xf>
    <xf numFmtId="164" fontId="5" fillId="3" borderId="4" xfId="1" applyFont="1" applyFill="1" applyBorder="1" applyAlignment="1">
      <alignment vertical="top"/>
    </xf>
    <xf numFmtId="164" fontId="5" fillId="3" borderId="7" xfId="1" applyFont="1" applyFill="1" applyBorder="1" applyAlignment="1">
      <alignment vertical="top"/>
    </xf>
    <xf numFmtId="164" fontId="5" fillId="5" borderId="4" xfId="1" applyFont="1" applyFill="1" applyBorder="1" applyAlignment="1">
      <alignment vertical="top"/>
    </xf>
    <xf numFmtId="164" fontId="5" fillId="4" borderId="4" xfId="1" applyFont="1" applyFill="1" applyBorder="1"/>
    <xf numFmtId="164" fontId="5" fillId="4" borderId="4" xfId="1" applyFont="1" applyFill="1" applyBorder="1" applyAlignment="1">
      <alignment vertical="top"/>
    </xf>
    <xf numFmtId="164" fontId="5" fillId="5" borderId="4" xfId="1" applyFont="1" applyFill="1" applyBorder="1" applyAlignment="1">
      <alignment horizontal="right" vertical="top"/>
    </xf>
    <xf numFmtId="164" fontId="5" fillId="11" borderId="4" xfId="1" applyFont="1" applyFill="1" applyBorder="1"/>
    <xf numFmtId="4" fontId="5" fillId="2" borderId="1" xfId="0" applyNumberFormat="1" applyFont="1" applyFill="1" applyBorder="1" applyAlignment="1">
      <alignment horizontal="left" vertical="top"/>
    </xf>
    <xf numFmtId="4" fontId="14" fillId="2" borderId="0" xfId="0" applyNumberFormat="1" applyFont="1" applyFill="1" applyAlignment="1">
      <alignment vertical="top"/>
    </xf>
    <xf numFmtId="4" fontId="14" fillId="2" borderId="1" xfId="0" applyNumberFormat="1" applyFont="1" applyFill="1" applyBorder="1" applyAlignment="1">
      <alignment horizontal="left" vertical="top"/>
    </xf>
    <xf numFmtId="4" fontId="5" fillId="0" borderId="1" xfId="0" applyNumberFormat="1" applyFont="1" applyBorder="1" applyAlignment="1">
      <alignment horizontal="left" vertical="top"/>
    </xf>
    <xf numFmtId="0" fontId="5" fillId="0" borderId="0" xfId="0" applyFont="1"/>
    <xf numFmtId="3" fontId="5" fillId="2" borderId="0" xfId="0" applyNumberFormat="1" applyFont="1" applyFill="1" applyAlignment="1">
      <alignment vertical="top"/>
    </xf>
    <xf numFmtId="4" fontId="5" fillId="4" borderId="4" xfId="0" applyNumberFormat="1" applyFont="1" applyFill="1" applyBorder="1" applyAlignment="1">
      <alignment horizontal="right" vertical="top"/>
    </xf>
    <xf numFmtId="4" fontId="5" fillId="0" borderId="0" xfId="0" applyNumberFormat="1" applyFont="1" applyAlignment="1">
      <alignment vertical="top"/>
    </xf>
    <xf numFmtId="4" fontId="5" fillId="4" borderId="4" xfId="1" applyNumberFormat="1" applyFont="1" applyFill="1" applyBorder="1" applyAlignment="1">
      <alignment vertical="top"/>
    </xf>
    <xf numFmtId="0" fontId="5" fillId="0" borderId="0" xfId="0" applyFont="1" applyAlignment="1">
      <alignment vertical="top"/>
    </xf>
    <xf numFmtId="4" fontId="5" fillId="3" borderId="42" xfId="0" applyNumberFormat="1" applyFont="1" applyFill="1" applyBorder="1" applyAlignment="1">
      <alignment vertical="top" wrapText="1"/>
    </xf>
    <xf numFmtId="4" fontId="0" fillId="0" borderId="28" xfId="0" applyNumberFormat="1" applyBorder="1" applyAlignment="1">
      <alignment vertical="top"/>
    </xf>
    <xf numFmtId="4" fontId="0" fillId="0" borderId="28" xfId="0" applyNumberFormat="1" applyBorder="1"/>
    <xf numFmtId="4" fontId="0" fillId="2" borderId="28" xfId="0" applyNumberFormat="1" applyFill="1" applyBorder="1" applyAlignment="1">
      <alignment horizontal="right" vertical="top"/>
    </xf>
    <xf numFmtId="4" fontId="5" fillId="2" borderId="28" xfId="0" applyNumberFormat="1" applyFont="1" applyFill="1" applyBorder="1" applyAlignment="1">
      <alignment horizontal="right" vertical="top"/>
    </xf>
    <xf numFmtId="4" fontId="5" fillId="0" borderId="28" xfId="0" applyNumberFormat="1" applyFont="1" applyBorder="1" applyAlignment="1">
      <alignment vertical="top"/>
    </xf>
    <xf numFmtId="4" fontId="2" fillId="0" borderId="28" xfId="0" applyNumberFormat="1" applyFont="1" applyBorder="1" applyAlignment="1">
      <alignment vertical="top"/>
    </xf>
    <xf numFmtId="4" fontId="12" fillId="2" borderId="28" xfId="0" applyNumberFormat="1" applyFont="1" applyFill="1" applyBorder="1" applyAlignment="1">
      <alignment horizontal="right" vertical="top"/>
    </xf>
    <xf numFmtId="4" fontId="5" fillId="0" borderId="7" xfId="0" applyNumberFormat="1" applyFont="1" applyBorder="1" applyAlignment="1">
      <alignment vertical="top"/>
    </xf>
    <xf numFmtId="4" fontId="0" fillId="2" borderId="36" xfId="0" applyNumberFormat="1" applyFill="1" applyBorder="1" applyAlignment="1">
      <alignment horizontal="right" vertical="top"/>
    </xf>
    <xf numFmtId="4" fontId="0" fillId="0" borderId="39" xfId="0" applyNumberFormat="1" applyBorder="1" applyAlignment="1">
      <alignment vertical="top"/>
    </xf>
    <xf numFmtId="4" fontId="0" fillId="0" borderId="19" xfId="0" applyNumberFormat="1" applyBorder="1"/>
    <xf numFmtId="164" fontId="5" fillId="3" borderId="3" xfId="1" applyFont="1" applyFill="1" applyBorder="1" applyAlignment="1" applyProtection="1">
      <alignment vertical="top"/>
      <protection locked="0"/>
    </xf>
    <xf numFmtId="164" fontId="5" fillId="3" borderId="4" xfId="1" applyFont="1" applyFill="1" applyBorder="1" applyAlignment="1" applyProtection="1">
      <alignment vertical="top"/>
      <protection locked="0"/>
    </xf>
    <xf numFmtId="164" fontId="5" fillId="5" borderId="4" xfId="1" applyFont="1" applyFill="1" applyBorder="1" applyAlignment="1" applyProtection="1">
      <alignment vertical="top"/>
      <protection locked="0"/>
    </xf>
    <xf numFmtId="164" fontId="5" fillId="11" borderId="4" xfId="1" applyFont="1" applyFill="1" applyBorder="1" applyProtection="1">
      <protection locked="0"/>
    </xf>
    <xf numFmtId="4" fontId="0" fillId="0" borderId="0" xfId="0" applyNumberFormat="1" applyAlignment="1">
      <alignment horizontal="left" vertical="top"/>
    </xf>
    <xf numFmtId="164" fontId="5" fillId="3" borderId="0" xfId="1" applyFont="1" applyFill="1" applyBorder="1" applyAlignment="1" applyProtection="1">
      <alignment vertical="top"/>
      <protection locked="0"/>
    </xf>
    <xf numFmtId="164" fontId="5" fillId="3" borderId="0" xfId="1" applyFont="1" applyFill="1" applyBorder="1" applyAlignment="1">
      <alignment vertical="top"/>
    </xf>
    <xf numFmtId="4" fontId="0" fillId="4" borderId="0" xfId="1" applyNumberFormat="1" applyFont="1" applyFill="1" applyBorder="1" applyAlignment="1">
      <alignment vertical="top"/>
    </xf>
    <xf numFmtId="3" fontId="16" fillId="0" borderId="4" xfId="0" applyNumberFormat="1" applyFont="1" applyBorder="1"/>
    <xf numFmtId="4" fontId="16" fillId="0" borderId="4" xfId="0" applyNumberFormat="1" applyFont="1" applyBorder="1"/>
    <xf numFmtId="4" fontId="15" fillId="0" borderId="0" xfId="0" applyNumberFormat="1" applyFont="1"/>
    <xf numFmtId="164" fontId="15" fillId="0" borderId="4" xfId="1" applyFont="1" applyBorder="1" applyProtection="1">
      <protection locked="0"/>
    </xf>
    <xf numFmtId="3" fontId="0" fillId="2" borderId="43" xfId="0" applyNumberFormat="1" applyFill="1" applyBorder="1" applyAlignment="1">
      <alignment horizontal="center" vertical="center"/>
    </xf>
    <xf numFmtId="3" fontId="0" fillId="2" borderId="44" xfId="0" applyNumberForma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48E71D"/>
      <color rgb="FF3BF7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1"/>
  <sheetViews>
    <sheetView tabSelected="1" zoomScale="90" zoomScaleNormal="90" workbookViewId="0">
      <pane ySplit="8" topLeftCell="A9" activePane="bottomLeft" state="frozen"/>
      <selection pane="bottomLeft" activeCell="C213" sqref="C213"/>
    </sheetView>
  </sheetViews>
  <sheetFormatPr defaultColWidth="9" defaultRowHeight="13.8" x14ac:dyDescent="0.25"/>
  <cols>
    <col min="1" max="1" width="18.69921875" style="4" customWidth="1"/>
    <col min="2" max="2" width="69.3984375" style="4" customWidth="1"/>
    <col min="3" max="3" width="22" style="41" customWidth="1"/>
    <col min="4" max="4" width="24.8984375" style="4" customWidth="1"/>
    <col min="5" max="5" width="12.3984375" style="4" customWidth="1"/>
    <col min="6" max="6" width="2.69921875" style="13" customWidth="1"/>
    <col min="7" max="7" width="14.8984375" style="41" customWidth="1"/>
    <col min="8" max="8" width="3.19921875" style="4" customWidth="1"/>
    <col min="9" max="9" width="18.69921875" style="4" bestFit="1" customWidth="1"/>
    <col min="10" max="10" width="11.19921875" style="4" customWidth="1"/>
    <col min="11" max="16384" width="9" style="4"/>
  </cols>
  <sheetData>
    <row r="1" spans="1:10" ht="25.2" thickTop="1" x14ac:dyDescent="0.4">
      <c r="A1" s="53" t="s">
        <v>0</v>
      </c>
      <c r="B1" s="55"/>
      <c r="F1"/>
    </row>
    <row r="2" spans="1:10" ht="25.2" thickBot="1" x14ac:dyDescent="0.45">
      <c r="A2" s="54"/>
      <c r="B2" s="56" t="s">
        <v>1</v>
      </c>
      <c r="F2"/>
    </row>
    <row r="3" spans="1:10" ht="28.2" thickTop="1" x14ac:dyDescent="0.25">
      <c r="A3" s="52"/>
      <c r="B3" s="68" t="s">
        <v>161</v>
      </c>
      <c r="F3"/>
    </row>
    <row r="4" spans="1:10" ht="27.6" x14ac:dyDescent="0.25">
      <c r="B4" s="68" t="s">
        <v>2</v>
      </c>
      <c r="F4"/>
    </row>
    <row r="5" spans="1:10" x14ac:dyDescent="0.25">
      <c r="B5" s="57"/>
      <c r="F5"/>
    </row>
    <row r="6" spans="1:10" ht="27.6" x14ac:dyDescent="0.25">
      <c r="B6" s="68" t="s">
        <v>180</v>
      </c>
      <c r="F6"/>
    </row>
    <row r="7" spans="1:10" ht="14.4" thickBot="1" x14ac:dyDescent="0.3">
      <c r="A7" s="2" t="s">
        <v>3</v>
      </c>
      <c r="B7" s="3"/>
      <c r="D7" s="94"/>
      <c r="E7" s="92"/>
      <c r="G7" s="90"/>
      <c r="H7" s="91"/>
      <c r="I7" s="91"/>
      <c r="J7" s="92"/>
    </row>
    <row r="8" spans="1:10" s="7" customFormat="1" ht="55.2" customHeight="1" thickBot="1" x14ac:dyDescent="0.3">
      <c r="A8" s="5" t="s">
        <v>4</v>
      </c>
      <c r="B8" s="6" t="s">
        <v>5</v>
      </c>
      <c r="C8" s="42"/>
      <c r="D8" s="125" t="s">
        <v>164</v>
      </c>
      <c r="E8" s="93" t="s">
        <v>6</v>
      </c>
      <c r="F8" s="24"/>
      <c r="G8" s="88" t="s">
        <v>146</v>
      </c>
      <c r="I8" s="89" t="s">
        <v>166</v>
      </c>
      <c r="J8" s="89" t="s">
        <v>6</v>
      </c>
    </row>
    <row r="9" spans="1:10" x14ac:dyDescent="0.25">
      <c r="A9" s="8">
        <v>363</v>
      </c>
      <c r="B9" s="9" t="s">
        <v>7</v>
      </c>
      <c r="C9" s="43"/>
      <c r="D9" s="149" t="s">
        <v>172</v>
      </c>
      <c r="E9" s="43"/>
      <c r="F9" s="43"/>
      <c r="G9" s="43"/>
      <c r="H9" s="43"/>
      <c r="I9" s="151" t="s">
        <v>173</v>
      </c>
      <c r="J9" s="43"/>
    </row>
    <row r="10" spans="1:10" x14ac:dyDescent="0.25">
      <c r="A10" s="8">
        <v>3631</v>
      </c>
      <c r="B10" s="9" t="s">
        <v>8</v>
      </c>
      <c r="C10" s="43"/>
      <c r="D10" s="150"/>
      <c r="E10" s="43"/>
      <c r="F10" s="43"/>
      <c r="G10" s="43"/>
      <c r="H10" s="43"/>
      <c r="I10" s="150"/>
      <c r="J10" s="43"/>
    </row>
    <row r="11" spans="1:10" x14ac:dyDescent="0.25">
      <c r="A11" s="11">
        <v>363110</v>
      </c>
      <c r="B11" s="1" t="s">
        <v>9</v>
      </c>
      <c r="C11" s="1" t="s">
        <v>147</v>
      </c>
      <c r="D11" s="137"/>
      <c r="E11" s="103">
        <f>D11*G11</f>
        <v>0</v>
      </c>
      <c r="F11" s="14"/>
      <c r="G11" s="126">
        <v>13</v>
      </c>
      <c r="H11" s="26"/>
      <c r="I11" s="139"/>
      <c r="J11" s="110">
        <f t="shared" ref="J11:J31" si="0">G11*I11</f>
        <v>0</v>
      </c>
    </row>
    <row r="12" spans="1:10" x14ac:dyDescent="0.25">
      <c r="A12" s="11">
        <f>SUM(A11)+10</f>
        <v>363120</v>
      </c>
      <c r="B12" s="1" t="s">
        <v>11</v>
      </c>
      <c r="C12" s="1" t="s">
        <v>147</v>
      </c>
      <c r="D12" s="137"/>
      <c r="E12" s="103">
        <f t="shared" ref="E12:E16" si="1">D12*G12</f>
        <v>0</v>
      </c>
      <c r="F12" s="14"/>
      <c r="G12" s="126">
        <v>13</v>
      </c>
      <c r="H12" s="26"/>
      <c r="I12" s="139"/>
      <c r="J12" s="110">
        <f t="shared" si="0"/>
        <v>0</v>
      </c>
    </row>
    <row r="13" spans="1:10" x14ac:dyDescent="0.25">
      <c r="A13" s="11">
        <f t="shared" ref="A13:A16" si="2">SUM(A12)+10</f>
        <v>363130</v>
      </c>
      <c r="B13" s="1" t="s">
        <v>12</v>
      </c>
      <c r="C13" s="1" t="s">
        <v>147</v>
      </c>
      <c r="D13" s="137"/>
      <c r="E13" s="103">
        <f t="shared" si="1"/>
        <v>0</v>
      </c>
      <c r="F13" s="14"/>
      <c r="G13" s="126">
        <v>13</v>
      </c>
      <c r="H13" s="26"/>
      <c r="I13" s="139"/>
      <c r="J13" s="110">
        <f t="shared" si="0"/>
        <v>0</v>
      </c>
    </row>
    <row r="14" spans="1:10" x14ac:dyDescent="0.25">
      <c r="A14" s="11">
        <f t="shared" si="2"/>
        <v>363140</v>
      </c>
      <c r="B14" s="1" t="s">
        <v>13</v>
      </c>
      <c r="C14" s="1" t="s">
        <v>147</v>
      </c>
      <c r="D14" s="137"/>
      <c r="E14" s="103">
        <f t="shared" si="1"/>
        <v>0</v>
      </c>
      <c r="F14" s="14"/>
      <c r="G14" s="126">
        <v>13</v>
      </c>
      <c r="H14" s="26"/>
      <c r="I14" s="139"/>
      <c r="J14" s="110">
        <f t="shared" si="0"/>
        <v>0</v>
      </c>
    </row>
    <row r="15" spans="1:10" x14ac:dyDescent="0.25">
      <c r="A15" s="11">
        <f t="shared" si="2"/>
        <v>363150</v>
      </c>
      <c r="B15" s="1" t="s">
        <v>14</v>
      </c>
      <c r="C15" s="1" t="s">
        <v>147</v>
      </c>
      <c r="D15" s="137"/>
      <c r="E15" s="103">
        <f t="shared" si="1"/>
        <v>0</v>
      </c>
      <c r="F15" s="14"/>
      <c r="G15" s="126">
        <v>13</v>
      </c>
      <c r="H15" s="26"/>
      <c r="I15" s="139"/>
      <c r="J15" s="110">
        <f t="shared" si="0"/>
        <v>0</v>
      </c>
    </row>
    <row r="16" spans="1:10" x14ac:dyDescent="0.25">
      <c r="A16" s="11">
        <f t="shared" si="2"/>
        <v>363160</v>
      </c>
      <c r="B16" s="1" t="s">
        <v>15</v>
      </c>
      <c r="C16" s="1" t="s">
        <v>147</v>
      </c>
      <c r="D16" s="137"/>
      <c r="E16" s="103">
        <f t="shared" si="1"/>
        <v>0</v>
      </c>
      <c r="F16" s="14"/>
      <c r="G16" s="126">
        <v>13</v>
      </c>
      <c r="H16" s="26"/>
      <c r="I16" s="139"/>
      <c r="J16" s="110">
        <f t="shared" si="0"/>
        <v>0</v>
      </c>
    </row>
    <row r="17" spans="1:10" x14ac:dyDescent="0.25">
      <c r="A17" s="12"/>
      <c r="C17" s="1"/>
      <c r="D17" s="106"/>
      <c r="E17" s="107"/>
      <c r="G17" s="127"/>
      <c r="H17" s="84"/>
      <c r="I17" s="111"/>
      <c r="J17" s="112"/>
    </row>
    <row r="18" spans="1:10" x14ac:dyDescent="0.25">
      <c r="A18" s="8">
        <v>3632</v>
      </c>
      <c r="B18" s="9" t="s">
        <v>16</v>
      </c>
      <c r="C18" s="62"/>
      <c r="D18" s="105"/>
      <c r="E18" s="103"/>
      <c r="F18" s="25"/>
      <c r="G18" s="128"/>
      <c r="H18" s="83"/>
      <c r="I18" s="113"/>
      <c r="J18" s="110"/>
    </row>
    <row r="19" spans="1:10" x14ac:dyDescent="0.25">
      <c r="A19" s="11">
        <v>363210</v>
      </c>
      <c r="B19" s="1" t="s">
        <v>17</v>
      </c>
      <c r="C19" s="1" t="s">
        <v>147</v>
      </c>
      <c r="D19" s="137"/>
      <c r="E19" s="103">
        <f t="shared" ref="E19:E24" si="3">D19*G19</f>
        <v>0</v>
      </c>
      <c r="F19" s="14"/>
      <c r="G19" s="126">
        <v>50</v>
      </c>
      <c r="H19" s="26"/>
      <c r="I19" s="139"/>
      <c r="J19" s="110">
        <f t="shared" si="0"/>
        <v>0</v>
      </c>
    </row>
    <row r="20" spans="1:10" x14ac:dyDescent="0.25">
      <c r="A20" s="11">
        <v>363220</v>
      </c>
      <c r="B20" s="1" t="s">
        <v>18</v>
      </c>
      <c r="C20" s="1" t="s">
        <v>147</v>
      </c>
      <c r="D20" s="137"/>
      <c r="E20" s="103">
        <f t="shared" si="3"/>
        <v>0</v>
      </c>
      <c r="F20" s="14"/>
      <c r="G20" s="126">
        <v>50</v>
      </c>
      <c r="H20" s="26"/>
      <c r="I20" s="139"/>
      <c r="J20" s="110">
        <f t="shared" si="0"/>
        <v>0</v>
      </c>
    </row>
    <row r="21" spans="1:10" x14ac:dyDescent="0.25">
      <c r="A21" s="11">
        <v>363230</v>
      </c>
      <c r="B21" s="1" t="s">
        <v>19</v>
      </c>
      <c r="C21" s="1" t="s">
        <v>147</v>
      </c>
      <c r="D21" s="137"/>
      <c r="E21" s="103">
        <f t="shared" si="3"/>
        <v>0</v>
      </c>
      <c r="F21" s="14"/>
      <c r="G21" s="126">
        <v>50</v>
      </c>
      <c r="H21" s="26"/>
      <c r="I21" s="139"/>
      <c r="J21" s="110">
        <f t="shared" si="0"/>
        <v>0</v>
      </c>
    </row>
    <row r="22" spans="1:10" x14ac:dyDescent="0.25">
      <c r="A22" s="11">
        <v>363240</v>
      </c>
      <c r="B22" s="1" t="s">
        <v>20</v>
      </c>
      <c r="C22" s="1" t="s">
        <v>147</v>
      </c>
      <c r="D22" s="137"/>
      <c r="E22" s="103">
        <f t="shared" si="3"/>
        <v>0</v>
      </c>
      <c r="F22" s="14"/>
      <c r="G22" s="126">
        <v>40</v>
      </c>
      <c r="H22" s="26"/>
      <c r="I22" s="139"/>
      <c r="J22" s="110">
        <f t="shared" si="0"/>
        <v>0</v>
      </c>
    </row>
    <row r="23" spans="1:10" x14ac:dyDescent="0.25">
      <c r="A23" s="11">
        <v>363250</v>
      </c>
      <c r="B23" s="1" t="s">
        <v>21</v>
      </c>
      <c r="C23" s="1" t="s">
        <v>147</v>
      </c>
      <c r="D23" s="137"/>
      <c r="E23" s="103">
        <f t="shared" si="3"/>
        <v>0</v>
      </c>
      <c r="F23" s="14"/>
      <c r="G23" s="126">
        <v>25</v>
      </c>
      <c r="H23" s="26"/>
      <c r="I23" s="139"/>
      <c r="J23" s="110">
        <f t="shared" si="0"/>
        <v>0</v>
      </c>
    </row>
    <row r="24" spans="1:10" x14ac:dyDescent="0.25">
      <c r="A24" s="11">
        <v>363260</v>
      </c>
      <c r="B24" s="1" t="s">
        <v>22</v>
      </c>
      <c r="C24" s="1" t="s">
        <v>147</v>
      </c>
      <c r="D24" s="137"/>
      <c r="E24" s="103">
        <f t="shared" si="3"/>
        <v>0</v>
      </c>
      <c r="F24" s="14"/>
      <c r="G24" s="126">
        <v>25</v>
      </c>
      <c r="H24" s="26"/>
      <c r="I24" s="139"/>
      <c r="J24" s="110">
        <f t="shared" si="0"/>
        <v>0</v>
      </c>
    </row>
    <row r="25" spans="1:10" x14ac:dyDescent="0.25">
      <c r="A25" s="12"/>
      <c r="C25" s="4"/>
      <c r="D25" s="106"/>
      <c r="E25" s="107"/>
      <c r="G25" s="127"/>
      <c r="H25" s="84"/>
      <c r="I25" s="111"/>
      <c r="J25" s="112"/>
    </row>
    <row r="26" spans="1:10" x14ac:dyDescent="0.25">
      <c r="A26" s="8">
        <v>3633</v>
      </c>
      <c r="B26" s="9" t="s">
        <v>23</v>
      </c>
      <c r="C26" s="62"/>
      <c r="D26" s="105"/>
      <c r="E26" s="103"/>
      <c r="F26" s="25"/>
      <c r="G26" s="128"/>
      <c r="H26" s="83"/>
      <c r="I26" s="113"/>
      <c r="J26" s="110"/>
    </row>
    <row r="27" spans="1:10" x14ac:dyDescent="0.25">
      <c r="A27" s="11">
        <v>363310</v>
      </c>
      <c r="B27" s="1" t="s">
        <v>24</v>
      </c>
      <c r="C27" s="1" t="s">
        <v>147</v>
      </c>
      <c r="D27" s="137"/>
      <c r="E27" s="103">
        <f t="shared" ref="E27:E31" si="4">D27*G27</f>
        <v>0</v>
      </c>
      <c r="F27" s="14"/>
      <c r="G27" s="126">
        <v>10</v>
      </c>
      <c r="H27" s="26"/>
      <c r="I27" s="139"/>
      <c r="J27" s="110">
        <f t="shared" si="0"/>
        <v>0</v>
      </c>
    </row>
    <row r="28" spans="1:10" x14ac:dyDescent="0.25">
      <c r="A28" s="11">
        <v>363320</v>
      </c>
      <c r="B28" s="1" t="s">
        <v>25</v>
      </c>
      <c r="C28" s="1" t="s">
        <v>147</v>
      </c>
      <c r="D28" s="137"/>
      <c r="E28" s="103">
        <f t="shared" si="4"/>
        <v>0</v>
      </c>
      <c r="F28" s="14"/>
      <c r="G28" s="126">
        <v>10</v>
      </c>
      <c r="H28" s="26"/>
      <c r="I28" s="139"/>
      <c r="J28" s="110">
        <f t="shared" si="0"/>
        <v>0</v>
      </c>
    </row>
    <row r="29" spans="1:10" x14ac:dyDescent="0.25">
      <c r="A29" s="11">
        <v>363330</v>
      </c>
      <c r="B29" s="1" t="s">
        <v>26</v>
      </c>
      <c r="C29" s="1" t="s">
        <v>147</v>
      </c>
      <c r="D29" s="137"/>
      <c r="E29" s="103">
        <f t="shared" si="4"/>
        <v>0</v>
      </c>
      <c r="F29" s="14"/>
      <c r="G29" s="126">
        <v>10</v>
      </c>
      <c r="H29" s="26"/>
      <c r="I29" s="139"/>
      <c r="J29" s="110">
        <f t="shared" si="0"/>
        <v>0</v>
      </c>
    </row>
    <row r="30" spans="1:10" x14ac:dyDescent="0.25">
      <c r="A30" s="11">
        <v>363340</v>
      </c>
      <c r="B30" s="1" t="s">
        <v>27</v>
      </c>
      <c r="C30" s="1" t="s">
        <v>147</v>
      </c>
      <c r="D30" s="137"/>
      <c r="E30" s="103">
        <f t="shared" si="4"/>
        <v>0</v>
      </c>
      <c r="F30" s="14"/>
      <c r="G30" s="126">
        <v>10</v>
      </c>
      <c r="H30" s="26"/>
      <c r="I30" s="139"/>
      <c r="J30" s="110">
        <f t="shared" si="0"/>
        <v>0</v>
      </c>
    </row>
    <row r="31" spans="1:10" x14ac:dyDescent="0.25">
      <c r="A31" s="11">
        <v>363350</v>
      </c>
      <c r="B31" s="1" t="s">
        <v>28</v>
      </c>
      <c r="C31" s="1" t="s">
        <v>147</v>
      </c>
      <c r="D31" s="137"/>
      <c r="E31" s="103">
        <f t="shared" si="4"/>
        <v>0</v>
      </c>
      <c r="F31" s="14"/>
      <c r="G31" s="126">
        <v>10</v>
      </c>
      <c r="H31" s="26"/>
      <c r="I31" s="139"/>
      <c r="J31" s="110">
        <f t="shared" si="0"/>
        <v>0</v>
      </c>
    </row>
    <row r="32" spans="1:10" x14ac:dyDescent="0.25">
      <c r="A32" s="11"/>
      <c r="B32" s="1"/>
      <c r="C32" s="1"/>
      <c r="D32" s="104"/>
      <c r="E32" s="104"/>
      <c r="F32" s="14"/>
      <c r="G32" s="126"/>
      <c r="H32" s="26"/>
      <c r="I32" s="104"/>
      <c r="J32" s="104"/>
    </row>
    <row r="33" spans="1:14" x14ac:dyDescent="0.25">
      <c r="A33" s="115" t="s">
        <v>29</v>
      </c>
      <c r="B33" s="116" t="s">
        <v>30</v>
      </c>
      <c r="C33" s="120"/>
      <c r="D33" s="105"/>
      <c r="E33" s="103"/>
      <c r="F33" s="121"/>
      <c r="G33" s="129"/>
      <c r="H33" s="85"/>
      <c r="I33" s="114"/>
      <c r="J33" s="114"/>
      <c r="K33" s="81"/>
      <c r="L33" s="81"/>
      <c r="M33" s="81"/>
      <c r="N33" s="81"/>
    </row>
    <row r="34" spans="1:14" x14ac:dyDescent="0.25">
      <c r="A34" s="118">
        <v>363510</v>
      </c>
      <c r="B34" s="122" t="s">
        <v>124</v>
      </c>
      <c r="C34" s="122" t="s">
        <v>147</v>
      </c>
      <c r="D34" s="137"/>
      <c r="E34" s="103">
        <f t="shared" ref="E34:E52" si="5">D34*G34</f>
        <v>0</v>
      </c>
      <c r="F34" s="123"/>
      <c r="G34" s="130">
        <v>10</v>
      </c>
      <c r="H34" s="86"/>
      <c r="I34" s="139"/>
      <c r="J34" s="110">
        <f t="shared" ref="J34:J52" si="6">G34*I34</f>
        <v>0</v>
      </c>
      <c r="K34" s="81"/>
      <c r="L34" s="81"/>
      <c r="M34" s="81"/>
      <c r="N34" s="81"/>
    </row>
    <row r="35" spans="1:14" x14ac:dyDescent="0.25">
      <c r="A35" s="118">
        <f>SUM(A34)+10</f>
        <v>363520</v>
      </c>
      <c r="B35" s="122" t="s">
        <v>125</v>
      </c>
      <c r="C35" s="122" t="s">
        <v>147</v>
      </c>
      <c r="D35" s="137"/>
      <c r="E35" s="103">
        <f t="shared" si="5"/>
        <v>0</v>
      </c>
      <c r="F35" s="123"/>
      <c r="G35" s="130">
        <v>10</v>
      </c>
      <c r="H35" s="86"/>
      <c r="I35" s="139"/>
      <c r="J35" s="110">
        <f t="shared" si="6"/>
        <v>0</v>
      </c>
      <c r="K35" s="81"/>
      <c r="L35" s="81"/>
      <c r="M35" s="81"/>
      <c r="N35" s="81"/>
    </row>
    <row r="36" spans="1:14" x14ac:dyDescent="0.25">
      <c r="A36" s="118">
        <f t="shared" ref="A36:A52" si="7">SUM(A35)+10</f>
        <v>363530</v>
      </c>
      <c r="B36" s="122" t="s">
        <v>126</v>
      </c>
      <c r="C36" s="122" t="s">
        <v>147</v>
      </c>
      <c r="D36" s="137"/>
      <c r="E36" s="103">
        <f t="shared" si="5"/>
        <v>0</v>
      </c>
      <c r="F36" s="123"/>
      <c r="G36" s="130">
        <v>4</v>
      </c>
      <c r="H36" s="86"/>
      <c r="I36" s="139"/>
      <c r="J36" s="110">
        <f t="shared" si="6"/>
        <v>0</v>
      </c>
      <c r="K36" s="81"/>
      <c r="L36" s="81"/>
      <c r="M36" s="81"/>
      <c r="N36" s="81"/>
    </row>
    <row r="37" spans="1:14" x14ac:dyDescent="0.25">
      <c r="A37" s="118">
        <f t="shared" si="7"/>
        <v>363540</v>
      </c>
      <c r="B37" s="122" t="s">
        <v>127</v>
      </c>
      <c r="C37" s="122" t="s">
        <v>147</v>
      </c>
      <c r="D37" s="137"/>
      <c r="E37" s="103">
        <f t="shared" si="5"/>
        <v>0</v>
      </c>
      <c r="F37" s="123"/>
      <c r="G37" s="130">
        <v>4</v>
      </c>
      <c r="H37" s="86"/>
      <c r="I37" s="139"/>
      <c r="J37" s="110">
        <f t="shared" si="6"/>
        <v>0</v>
      </c>
      <c r="K37" s="81"/>
      <c r="L37" s="81"/>
      <c r="M37" s="81"/>
      <c r="N37" s="81"/>
    </row>
    <row r="38" spans="1:14" x14ac:dyDescent="0.25">
      <c r="A38" s="118">
        <f t="shared" si="7"/>
        <v>363550</v>
      </c>
      <c r="B38" s="122" t="s">
        <v>128</v>
      </c>
      <c r="C38" s="122" t="s">
        <v>147</v>
      </c>
      <c r="D38" s="137"/>
      <c r="E38" s="103">
        <f t="shared" si="5"/>
        <v>0</v>
      </c>
      <c r="F38" s="123"/>
      <c r="G38" s="130">
        <v>4</v>
      </c>
      <c r="H38" s="86"/>
      <c r="I38" s="139"/>
      <c r="J38" s="110">
        <f t="shared" si="6"/>
        <v>0</v>
      </c>
      <c r="K38" s="81"/>
      <c r="L38" s="81"/>
      <c r="M38" s="81"/>
      <c r="N38" s="81"/>
    </row>
    <row r="39" spans="1:14" x14ac:dyDescent="0.25">
      <c r="A39" s="118">
        <f t="shared" si="7"/>
        <v>363560</v>
      </c>
      <c r="B39" s="124" t="s">
        <v>129</v>
      </c>
      <c r="C39" s="122" t="s">
        <v>147</v>
      </c>
      <c r="D39" s="137"/>
      <c r="E39" s="103">
        <f t="shared" si="5"/>
        <v>0</v>
      </c>
      <c r="F39" s="123"/>
      <c r="G39" s="130">
        <v>4</v>
      </c>
      <c r="H39" s="86"/>
      <c r="I39" s="139"/>
      <c r="J39" s="110">
        <f t="shared" si="6"/>
        <v>0</v>
      </c>
      <c r="K39" s="81"/>
      <c r="L39" s="81"/>
      <c r="M39" s="81"/>
      <c r="N39" s="81"/>
    </row>
    <row r="40" spans="1:14" x14ac:dyDescent="0.25">
      <c r="A40" s="118">
        <f t="shared" si="7"/>
        <v>363570</v>
      </c>
      <c r="B40" s="124" t="s">
        <v>130</v>
      </c>
      <c r="C40" s="122" t="s">
        <v>147</v>
      </c>
      <c r="D40" s="137"/>
      <c r="E40" s="103">
        <f t="shared" si="5"/>
        <v>0</v>
      </c>
      <c r="F40" s="123"/>
      <c r="G40" s="130">
        <v>4</v>
      </c>
      <c r="H40" s="86"/>
      <c r="I40" s="139"/>
      <c r="J40" s="110">
        <f t="shared" si="6"/>
        <v>0</v>
      </c>
      <c r="K40" s="81"/>
      <c r="L40" s="81"/>
      <c r="M40" s="81"/>
      <c r="N40" s="81"/>
    </row>
    <row r="41" spans="1:14" x14ac:dyDescent="0.25">
      <c r="A41" s="118">
        <f t="shared" si="7"/>
        <v>363580</v>
      </c>
      <c r="B41" s="124" t="s">
        <v>131</v>
      </c>
      <c r="C41" s="122" t="s">
        <v>147</v>
      </c>
      <c r="D41" s="137"/>
      <c r="E41" s="103">
        <f t="shared" si="5"/>
        <v>0</v>
      </c>
      <c r="F41" s="123"/>
      <c r="G41" s="130">
        <v>50</v>
      </c>
      <c r="H41" s="86"/>
      <c r="I41" s="139"/>
      <c r="J41" s="110">
        <f t="shared" si="6"/>
        <v>0</v>
      </c>
      <c r="K41" s="81"/>
      <c r="L41" s="81"/>
      <c r="M41" s="81"/>
      <c r="N41" s="81"/>
    </row>
    <row r="42" spans="1:14" x14ac:dyDescent="0.25">
      <c r="A42" s="118">
        <f t="shared" si="7"/>
        <v>363590</v>
      </c>
      <c r="B42" s="124" t="s">
        <v>132</v>
      </c>
      <c r="C42" s="122" t="s">
        <v>147</v>
      </c>
      <c r="D42" s="137"/>
      <c r="E42" s="103">
        <f t="shared" si="5"/>
        <v>0</v>
      </c>
      <c r="F42" s="123"/>
      <c r="G42" s="130">
        <v>25</v>
      </c>
      <c r="H42" s="86"/>
      <c r="I42" s="139"/>
      <c r="J42" s="110">
        <f t="shared" si="6"/>
        <v>0</v>
      </c>
      <c r="K42" s="81"/>
      <c r="L42" s="81"/>
      <c r="M42" s="81"/>
      <c r="N42" s="81"/>
    </row>
    <row r="43" spans="1:14" x14ac:dyDescent="0.25">
      <c r="A43" s="118">
        <f t="shared" si="7"/>
        <v>363600</v>
      </c>
      <c r="B43" s="124" t="s">
        <v>133</v>
      </c>
      <c r="C43" s="122" t="s">
        <v>147</v>
      </c>
      <c r="D43" s="137"/>
      <c r="E43" s="103">
        <f t="shared" si="5"/>
        <v>0</v>
      </c>
      <c r="F43" s="123"/>
      <c r="G43" s="130">
        <v>10</v>
      </c>
      <c r="H43" s="86"/>
      <c r="I43" s="139"/>
      <c r="J43" s="110">
        <f t="shared" si="6"/>
        <v>0</v>
      </c>
      <c r="K43" s="81"/>
      <c r="L43" s="81"/>
      <c r="M43" s="81"/>
      <c r="N43" s="81"/>
    </row>
    <row r="44" spans="1:14" x14ac:dyDescent="0.25">
      <c r="A44" s="118">
        <f t="shared" si="7"/>
        <v>363610</v>
      </c>
      <c r="B44" s="124" t="s">
        <v>134</v>
      </c>
      <c r="C44" s="122" t="s">
        <v>147</v>
      </c>
      <c r="D44" s="137"/>
      <c r="E44" s="103">
        <f t="shared" si="5"/>
        <v>0</v>
      </c>
      <c r="F44" s="123"/>
      <c r="G44" s="130">
        <v>4</v>
      </c>
      <c r="H44" s="86"/>
      <c r="I44" s="139"/>
      <c r="J44" s="110">
        <f t="shared" si="6"/>
        <v>0</v>
      </c>
      <c r="K44" s="81"/>
      <c r="L44" s="81"/>
      <c r="M44" s="81"/>
      <c r="N44" s="81"/>
    </row>
    <row r="45" spans="1:14" x14ac:dyDescent="0.25">
      <c r="A45" s="118">
        <f t="shared" si="7"/>
        <v>363620</v>
      </c>
      <c r="B45" s="124" t="s">
        <v>135</v>
      </c>
      <c r="C45" s="122" t="s">
        <v>147</v>
      </c>
      <c r="D45" s="137"/>
      <c r="E45" s="103">
        <f t="shared" si="5"/>
        <v>0</v>
      </c>
      <c r="F45" s="123"/>
      <c r="G45" s="130">
        <v>4</v>
      </c>
      <c r="H45" s="86"/>
      <c r="I45" s="139"/>
      <c r="J45" s="110">
        <f t="shared" si="6"/>
        <v>0</v>
      </c>
      <c r="K45" s="81"/>
      <c r="L45" s="81"/>
      <c r="M45" s="81"/>
      <c r="N45" s="81"/>
    </row>
    <row r="46" spans="1:14" x14ac:dyDescent="0.25">
      <c r="A46" s="118">
        <f t="shared" si="7"/>
        <v>363630</v>
      </c>
      <c r="B46" s="124" t="s">
        <v>136</v>
      </c>
      <c r="C46" s="122" t="s">
        <v>147</v>
      </c>
      <c r="D46" s="137"/>
      <c r="E46" s="103">
        <f t="shared" si="5"/>
        <v>0</v>
      </c>
      <c r="F46" s="123"/>
      <c r="G46" s="130">
        <v>4</v>
      </c>
      <c r="H46" s="86"/>
      <c r="I46" s="139"/>
      <c r="J46" s="110">
        <f t="shared" si="6"/>
        <v>0</v>
      </c>
      <c r="K46" s="81"/>
      <c r="L46" s="81"/>
      <c r="M46" s="81"/>
      <c r="N46" s="81"/>
    </row>
    <row r="47" spans="1:14" x14ac:dyDescent="0.25">
      <c r="A47" s="118">
        <f t="shared" si="7"/>
        <v>363640</v>
      </c>
      <c r="B47" s="124" t="s">
        <v>137</v>
      </c>
      <c r="C47" s="122" t="s">
        <v>147</v>
      </c>
      <c r="D47" s="137"/>
      <c r="E47" s="103">
        <f t="shared" si="5"/>
        <v>0</v>
      </c>
      <c r="F47" s="123"/>
      <c r="G47" s="130">
        <v>4</v>
      </c>
      <c r="H47" s="86"/>
      <c r="I47" s="139"/>
      <c r="J47" s="110">
        <f t="shared" si="6"/>
        <v>0</v>
      </c>
      <c r="K47" s="81"/>
      <c r="L47" s="81"/>
      <c r="M47" s="81"/>
      <c r="N47" s="81"/>
    </row>
    <row r="48" spans="1:14" x14ac:dyDescent="0.25">
      <c r="A48" s="118">
        <f t="shared" si="7"/>
        <v>363650</v>
      </c>
      <c r="B48" s="124" t="s">
        <v>138</v>
      </c>
      <c r="C48" s="122" t="s">
        <v>147</v>
      </c>
      <c r="D48" s="137"/>
      <c r="E48" s="103">
        <f t="shared" si="5"/>
        <v>0</v>
      </c>
      <c r="F48" s="123"/>
      <c r="G48" s="130">
        <v>4</v>
      </c>
      <c r="H48" s="86"/>
      <c r="I48" s="139"/>
      <c r="J48" s="110">
        <f t="shared" si="6"/>
        <v>0</v>
      </c>
      <c r="K48" s="81"/>
      <c r="L48" s="81"/>
      <c r="M48" s="81"/>
      <c r="N48" s="81"/>
    </row>
    <row r="49" spans="1:14" x14ac:dyDescent="0.25">
      <c r="A49" s="118">
        <f t="shared" si="7"/>
        <v>363660</v>
      </c>
      <c r="B49" s="124" t="s">
        <v>139</v>
      </c>
      <c r="C49" s="122" t="s">
        <v>147</v>
      </c>
      <c r="D49" s="137"/>
      <c r="E49" s="103">
        <f t="shared" si="5"/>
        <v>0</v>
      </c>
      <c r="F49" s="123"/>
      <c r="G49" s="130">
        <v>4</v>
      </c>
      <c r="H49" s="86"/>
      <c r="I49" s="139"/>
      <c r="J49" s="110">
        <f t="shared" si="6"/>
        <v>0</v>
      </c>
      <c r="K49" s="81"/>
      <c r="L49" s="81"/>
      <c r="M49" s="81"/>
      <c r="N49" s="81"/>
    </row>
    <row r="50" spans="1:14" x14ac:dyDescent="0.25">
      <c r="A50" s="118">
        <f t="shared" si="7"/>
        <v>363670</v>
      </c>
      <c r="B50" s="124" t="s">
        <v>140</v>
      </c>
      <c r="C50" s="122" t="s">
        <v>147</v>
      </c>
      <c r="D50" s="137"/>
      <c r="E50" s="103">
        <f t="shared" si="5"/>
        <v>0</v>
      </c>
      <c r="F50" s="123"/>
      <c r="G50" s="130">
        <v>15</v>
      </c>
      <c r="H50" s="86"/>
      <c r="I50" s="139"/>
      <c r="J50" s="110">
        <f t="shared" si="6"/>
        <v>0</v>
      </c>
      <c r="K50" s="81"/>
      <c r="L50" s="81"/>
      <c r="M50" s="81"/>
      <c r="N50" s="81"/>
    </row>
    <row r="51" spans="1:14" x14ac:dyDescent="0.25">
      <c r="A51" s="118">
        <f t="shared" si="7"/>
        <v>363680</v>
      </c>
      <c r="B51" s="124" t="s">
        <v>141</v>
      </c>
      <c r="C51" s="122" t="s">
        <v>147</v>
      </c>
      <c r="D51" s="137"/>
      <c r="E51" s="103">
        <f t="shared" si="5"/>
        <v>0</v>
      </c>
      <c r="F51" s="123"/>
      <c r="G51" s="130">
        <v>10</v>
      </c>
      <c r="H51" s="86"/>
      <c r="I51" s="139"/>
      <c r="J51" s="110">
        <f t="shared" si="6"/>
        <v>0</v>
      </c>
      <c r="K51" s="81"/>
      <c r="L51" s="81"/>
      <c r="M51" s="81"/>
      <c r="N51" s="81"/>
    </row>
    <row r="52" spans="1:14" x14ac:dyDescent="0.25">
      <c r="A52" s="118">
        <f t="shared" si="7"/>
        <v>363690</v>
      </c>
      <c r="B52" s="124" t="s">
        <v>142</v>
      </c>
      <c r="C52" s="122" t="s">
        <v>147</v>
      </c>
      <c r="D52" s="137"/>
      <c r="E52" s="103">
        <f t="shared" si="5"/>
        <v>0</v>
      </c>
      <c r="F52" s="123"/>
      <c r="G52" s="130">
        <v>10</v>
      </c>
      <c r="H52" s="86"/>
      <c r="I52" s="139"/>
      <c r="J52" s="110">
        <f t="shared" si="6"/>
        <v>0</v>
      </c>
      <c r="K52" s="81"/>
      <c r="L52" s="81"/>
      <c r="M52" s="81"/>
      <c r="N52" s="81"/>
    </row>
    <row r="53" spans="1:14" x14ac:dyDescent="0.25">
      <c r="A53" s="99"/>
      <c r="B53" s="100"/>
      <c r="C53" s="1"/>
      <c r="D53" s="104"/>
      <c r="E53" s="104"/>
      <c r="F53" s="82"/>
      <c r="G53" s="131"/>
      <c r="H53" s="86"/>
      <c r="I53" s="104"/>
      <c r="J53" s="104"/>
      <c r="K53" s="81"/>
      <c r="L53" s="81"/>
      <c r="M53" s="81"/>
      <c r="N53" s="81"/>
    </row>
    <row r="54" spans="1:14" x14ac:dyDescent="0.25">
      <c r="A54" s="117" t="s">
        <v>29</v>
      </c>
      <c r="B54" s="116" t="s">
        <v>160</v>
      </c>
      <c r="C54" s="79"/>
      <c r="D54" s="105"/>
      <c r="E54" s="103"/>
      <c r="F54" s="80"/>
      <c r="G54" s="132"/>
      <c r="H54" s="85"/>
      <c r="I54" s="114"/>
      <c r="J54" s="114"/>
      <c r="K54" s="81"/>
      <c r="L54" s="81"/>
      <c r="M54" s="81"/>
      <c r="N54" s="81"/>
    </row>
    <row r="55" spans="1:14" x14ac:dyDescent="0.25">
      <c r="A55" s="118">
        <v>363500.01</v>
      </c>
      <c r="B55" s="119" t="s">
        <v>156</v>
      </c>
      <c r="C55" s="1" t="s">
        <v>147</v>
      </c>
      <c r="D55" s="137"/>
      <c r="E55" s="103">
        <f>D55*G55</f>
        <v>0</v>
      </c>
      <c r="F55" s="82"/>
      <c r="G55" s="130">
        <v>20</v>
      </c>
      <c r="H55" s="86"/>
      <c r="I55" s="140"/>
      <c r="J55" s="110">
        <f t="shared" ref="J55:J64" si="8">G55*I55</f>
        <v>0</v>
      </c>
      <c r="K55" s="81"/>
      <c r="L55" s="81"/>
      <c r="M55" s="81"/>
      <c r="N55" s="81"/>
    </row>
    <row r="56" spans="1:14" x14ac:dyDescent="0.25">
      <c r="A56" s="118">
        <v>363500.02</v>
      </c>
      <c r="B56" s="119" t="s">
        <v>149</v>
      </c>
      <c r="C56" s="1" t="s">
        <v>147</v>
      </c>
      <c r="D56" s="137"/>
      <c r="E56" s="103">
        <f t="shared" ref="E56" si="9">D56*G56</f>
        <v>0</v>
      </c>
      <c r="F56" s="82"/>
      <c r="G56" s="130">
        <v>21</v>
      </c>
      <c r="H56" s="86"/>
      <c r="I56" s="140"/>
      <c r="J56" s="110">
        <f t="shared" si="8"/>
        <v>0</v>
      </c>
      <c r="K56" s="81"/>
      <c r="L56" s="81"/>
      <c r="M56" s="81"/>
      <c r="N56" s="81"/>
    </row>
    <row r="57" spans="1:14" x14ac:dyDescent="0.25">
      <c r="A57" s="118">
        <v>363500.03</v>
      </c>
      <c r="B57" s="119" t="s">
        <v>150</v>
      </c>
      <c r="C57" s="1" t="s">
        <v>147</v>
      </c>
      <c r="D57" s="137"/>
      <c r="E57" s="103">
        <f t="shared" ref="E57:E64" si="10">D57*G57</f>
        <v>0</v>
      </c>
      <c r="F57" s="82"/>
      <c r="G57" s="130">
        <v>10</v>
      </c>
      <c r="H57" s="86"/>
      <c r="I57" s="140"/>
      <c r="J57" s="110">
        <f t="shared" si="8"/>
        <v>0</v>
      </c>
      <c r="K57" s="81"/>
      <c r="L57" s="81"/>
      <c r="M57" s="81"/>
      <c r="N57" s="81"/>
    </row>
    <row r="58" spans="1:14" x14ac:dyDescent="0.25">
      <c r="A58" s="118">
        <v>363500.04</v>
      </c>
      <c r="B58" s="119" t="s">
        <v>157</v>
      </c>
      <c r="C58" s="1" t="s">
        <v>147</v>
      </c>
      <c r="D58" s="137"/>
      <c r="E58" s="103">
        <f t="shared" si="10"/>
        <v>0</v>
      </c>
      <c r="F58" s="82"/>
      <c r="G58" s="130">
        <v>0</v>
      </c>
      <c r="H58" s="86"/>
      <c r="I58" s="140"/>
      <c r="J58" s="110">
        <f t="shared" si="8"/>
        <v>0</v>
      </c>
      <c r="K58" s="81"/>
      <c r="L58" s="81"/>
      <c r="M58" s="81"/>
      <c r="N58" s="81"/>
    </row>
    <row r="59" spans="1:14" x14ac:dyDescent="0.25">
      <c r="A59" s="118">
        <v>363500.05</v>
      </c>
      <c r="B59" s="119" t="s">
        <v>151</v>
      </c>
      <c r="C59" s="1" t="s">
        <v>147</v>
      </c>
      <c r="D59" s="137"/>
      <c r="E59" s="103">
        <f t="shared" si="10"/>
        <v>0</v>
      </c>
      <c r="F59" s="82"/>
      <c r="G59" s="130">
        <v>10</v>
      </c>
      <c r="H59" s="86"/>
      <c r="I59" s="140"/>
      <c r="J59" s="110">
        <f t="shared" si="8"/>
        <v>0</v>
      </c>
      <c r="K59" s="81"/>
      <c r="L59" s="81"/>
      <c r="M59" s="81"/>
      <c r="N59" s="81"/>
    </row>
    <row r="60" spans="1:14" x14ac:dyDescent="0.25">
      <c r="A60" s="118">
        <v>363500.06</v>
      </c>
      <c r="B60" s="119" t="s">
        <v>158</v>
      </c>
      <c r="C60" s="1" t="s">
        <v>147</v>
      </c>
      <c r="D60" s="137"/>
      <c r="E60" s="103">
        <f t="shared" si="10"/>
        <v>0</v>
      </c>
      <c r="F60" s="82"/>
      <c r="G60" s="130">
        <v>0</v>
      </c>
      <c r="H60" s="86"/>
      <c r="I60" s="140"/>
      <c r="J60" s="110">
        <f t="shared" si="8"/>
        <v>0</v>
      </c>
      <c r="K60" s="81"/>
      <c r="L60" s="81"/>
      <c r="M60" s="81"/>
      <c r="N60" s="81"/>
    </row>
    <row r="61" spans="1:14" x14ac:dyDescent="0.25">
      <c r="A61" s="118">
        <v>363500.07</v>
      </c>
      <c r="B61" s="119" t="s">
        <v>152</v>
      </c>
      <c r="C61" s="1" t="s">
        <v>147</v>
      </c>
      <c r="D61" s="137"/>
      <c r="E61" s="103">
        <f t="shared" si="10"/>
        <v>0</v>
      </c>
      <c r="F61" s="82"/>
      <c r="G61" s="130">
        <v>20</v>
      </c>
      <c r="H61" s="86"/>
      <c r="I61" s="140"/>
      <c r="J61" s="110">
        <f t="shared" si="8"/>
        <v>0</v>
      </c>
      <c r="K61" s="81"/>
      <c r="L61" s="81"/>
      <c r="M61" s="81"/>
      <c r="N61" s="81"/>
    </row>
    <row r="62" spans="1:14" x14ac:dyDescent="0.25">
      <c r="A62" s="118">
        <v>363500.08</v>
      </c>
      <c r="B62" s="119" t="s">
        <v>153</v>
      </c>
      <c r="C62" s="1" t="s">
        <v>147</v>
      </c>
      <c r="D62" s="137"/>
      <c r="E62" s="103">
        <f t="shared" si="10"/>
        <v>0</v>
      </c>
      <c r="F62" s="82"/>
      <c r="G62" s="130">
        <v>5</v>
      </c>
      <c r="H62" s="86"/>
      <c r="I62" s="140"/>
      <c r="J62" s="110">
        <f t="shared" si="8"/>
        <v>0</v>
      </c>
      <c r="K62" s="81"/>
      <c r="L62" s="81"/>
      <c r="M62" s="81"/>
      <c r="N62" s="81"/>
    </row>
    <row r="63" spans="1:14" x14ac:dyDescent="0.25">
      <c r="A63" s="118">
        <v>363500.09</v>
      </c>
      <c r="B63" s="119" t="s">
        <v>159</v>
      </c>
      <c r="C63" s="1" t="s">
        <v>147</v>
      </c>
      <c r="D63" s="137"/>
      <c r="E63" s="103">
        <f t="shared" si="10"/>
        <v>0</v>
      </c>
      <c r="F63" s="82"/>
      <c r="G63" s="130">
        <v>0</v>
      </c>
      <c r="H63" s="86"/>
      <c r="I63" s="140"/>
      <c r="J63" s="110">
        <f t="shared" si="8"/>
        <v>0</v>
      </c>
      <c r="K63" s="81"/>
      <c r="L63" s="81"/>
      <c r="M63" s="81"/>
      <c r="N63" s="81"/>
    </row>
    <row r="64" spans="1:14" x14ac:dyDescent="0.25">
      <c r="A64" s="118">
        <v>363500.1</v>
      </c>
      <c r="B64" s="119" t="s">
        <v>154</v>
      </c>
      <c r="C64" s="1" t="s">
        <v>147</v>
      </c>
      <c r="D64" s="137"/>
      <c r="E64" s="103">
        <f t="shared" si="10"/>
        <v>0</v>
      </c>
      <c r="F64" s="82"/>
      <c r="G64" s="130">
        <v>0</v>
      </c>
      <c r="H64" s="86"/>
      <c r="I64" s="140"/>
      <c r="J64" s="110">
        <f t="shared" si="8"/>
        <v>0</v>
      </c>
      <c r="K64" s="81"/>
      <c r="L64" s="81"/>
      <c r="M64" s="81"/>
      <c r="N64" s="81"/>
    </row>
    <row r="65" spans="1:10" x14ac:dyDescent="0.25">
      <c r="A65" s="11"/>
      <c r="B65" s="1"/>
      <c r="C65" s="44"/>
      <c r="D65" s="104"/>
      <c r="E65" s="104"/>
      <c r="F65" s="14"/>
      <c r="G65" s="1"/>
      <c r="H65" s="26"/>
      <c r="I65" s="104"/>
      <c r="J65" s="104"/>
    </row>
    <row r="66" spans="1:10" x14ac:dyDescent="0.25">
      <c r="A66" s="8"/>
      <c r="B66" s="9" t="s">
        <v>31</v>
      </c>
      <c r="C66" s="62"/>
      <c r="D66" s="103"/>
      <c r="E66" s="103"/>
      <c r="F66" s="14"/>
      <c r="G66" s="70"/>
      <c r="H66" s="26"/>
      <c r="I66" s="110"/>
      <c r="J66" s="110"/>
    </row>
    <row r="67" spans="1:10" x14ac:dyDescent="0.25">
      <c r="A67" s="8">
        <v>3653</v>
      </c>
      <c r="B67" s="9" t="s">
        <v>32</v>
      </c>
      <c r="C67" s="62"/>
      <c r="D67" s="103"/>
      <c r="E67" s="103"/>
      <c r="F67" s="14"/>
      <c r="G67" s="70"/>
      <c r="H67" s="26"/>
      <c r="I67" s="110"/>
      <c r="J67" s="110"/>
    </row>
    <row r="68" spans="1:10" x14ac:dyDescent="0.25">
      <c r="A68" s="11">
        <v>365310</v>
      </c>
      <c r="B68" s="1" t="s">
        <v>33</v>
      </c>
      <c r="C68" s="1" t="s">
        <v>147</v>
      </c>
      <c r="D68" s="137"/>
      <c r="E68" s="103">
        <f t="shared" ref="E68:E75" si="11">D68*G68</f>
        <v>0</v>
      </c>
      <c r="F68" s="14"/>
      <c r="G68" s="126">
        <v>10</v>
      </c>
      <c r="H68" s="26"/>
      <c r="I68" s="139"/>
      <c r="J68" s="110">
        <f t="shared" ref="J68:J76" si="12">G68*I68</f>
        <v>0</v>
      </c>
    </row>
    <row r="69" spans="1:10" x14ac:dyDescent="0.25">
      <c r="A69" s="11">
        <f>SUM(A68)+10</f>
        <v>365320</v>
      </c>
      <c r="B69" s="1" t="s">
        <v>34</v>
      </c>
      <c r="C69" s="1" t="s">
        <v>147</v>
      </c>
      <c r="D69" s="137"/>
      <c r="E69" s="103">
        <f t="shared" si="11"/>
        <v>0</v>
      </c>
      <c r="F69" s="14"/>
      <c r="G69" s="126">
        <v>10</v>
      </c>
      <c r="H69" s="26"/>
      <c r="I69" s="139"/>
      <c r="J69" s="110">
        <f t="shared" si="12"/>
        <v>0</v>
      </c>
    </row>
    <row r="70" spans="1:10" x14ac:dyDescent="0.25">
      <c r="A70" s="11">
        <f t="shared" ref="A70:A76" si="13">SUM(A69)+10</f>
        <v>365330</v>
      </c>
      <c r="B70" s="1" t="s">
        <v>35</v>
      </c>
      <c r="C70" s="1" t="s">
        <v>147</v>
      </c>
      <c r="D70" s="137"/>
      <c r="E70" s="103">
        <f t="shared" si="11"/>
        <v>0</v>
      </c>
      <c r="F70" s="14"/>
      <c r="G70" s="126">
        <v>10</v>
      </c>
      <c r="H70" s="26"/>
      <c r="I70" s="139"/>
      <c r="J70" s="110">
        <f t="shared" si="12"/>
        <v>0</v>
      </c>
    </row>
    <row r="71" spans="1:10" x14ac:dyDescent="0.25">
      <c r="A71" s="11">
        <f t="shared" si="13"/>
        <v>365340</v>
      </c>
      <c r="B71" s="1" t="s">
        <v>36</v>
      </c>
      <c r="C71" s="1" t="s">
        <v>147</v>
      </c>
      <c r="D71" s="137"/>
      <c r="E71" s="103">
        <f t="shared" si="11"/>
        <v>0</v>
      </c>
      <c r="F71" s="14"/>
      <c r="G71" s="126">
        <v>10</v>
      </c>
      <c r="H71" s="26"/>
      <c r="I71" s="139"/>
      <c r="J71" s="110">
        <f t="shared" si="12"/>
        <v>0</v>
      </c>
    </row>
    <row r="72" spans="1:10" x14ac:dyDescent="0.25">
      <c r="A72" s="11">
        <f t="shared" si="13"/>
        <v>365350</v>
      </c>
      <c r="B72" s="1" t="s">
        <v>37</v>
      </c>
      <c r="C72" s="1" t="s">
        <v>147</v>
      </c>
      <c r="D72" s="137"/>
      <c r="E72" s="103">
        <f t="shared" si="11"/>
        <v>0</v>
      </c>
      <c r="F72" s="14"/>
      <c r="G72" s="126">
        <v>10</v>
      </c>
      <c r="H72" s="26"/>
      <c r="I72" s="139"/>
      <c r="J72" s="110">
        <f t="shared" si="12"/>
        <v>0</v>
      </c>
    </row>
    <row r="73" spans="1:10" x14ac:dyDescent="0.25">
      <c r="A73" s="11">
        <f t="shared" si="13"/>
        <v>365360</v>
      </c>
      <c r="B73" s="1" t="s">
        <v>38</v>
      </c>
      <c r="C73" s="1" t="s">
        <v>147</v>
      </c>
      <c r="D73" s="137"/>
      <c r="E73" s="103">
        <f t="shared" si="11"/>
        <v>0</v>
      </c>
      <c r="F73" s="14"/>
      <c r="G73" s="126">
        <v>10</v>
      </c>
      <c r="H73" s="26"/>
      <c r="I73" s="139"/>
      <c r="J73" s="110">
        <f t="shared" si="12"/>
        <v>0</v>
      </c>
    </row>
    <row r="74" spans="1:10" x14ac:dyDescent="0.25">
      <c r="A74" s="11">
        <f t="shared" si="13"/>
        <v>365370</v>
      </c>
      <c r="B74" s="1" t="s">
        <v>39</v>
      </c>
      <c r="C74" s="1" t="s">
        <v>147</v>
      </c>
      <c r="D74" s="137"/>
      <c r="E74" s="103">
        <f t="shared" si="11"/>
        <v>0</v>
      </c>
      <c r="F74" s="14"/>
      <c r="G74" s="126">
        <v>10</v>
      </c>
      <c r="H74" s="26"/>
      <c r="I74" s="139"/>
      <c r="J74" s="110">
        <f t="shared" si="12"/>
        <v>0</v>
      </c>
    </row>
    <row r="75" spans="1:10" x14ac:dyDescent="0.25">
      <c r="A75" s="11">
        <f t="shared" si="13"/>
        <v>365380</v>
      </c>
      <c r="B75" s="1" t="s">
        <v>40</v>
      </c>
      <c r="C75" s="1" t="s">
        <v>147</v>
      </c>
      <c r="D75" s="137"/>
      <c r="E75" s="103">
        <f t="shared" si="11"/>
        <v>0</v>
      </c>
      <c r="F75" s="14"/>
      <c r="G75" s="126">
        <v>10</v>
      </c>
      <c r="H75" s="26"/>
      <c r="I75" s="139"/>
      <c r="J75" s="110">
        <f t="shared" si="12"/>
        <v>0</v>
      </c>
    </row>
    <row r="76" spans="1:10" x14ac:dyDescent="0.25">
      <c r="A76" s="11">
        <f t="shared" si="13"/>
        <v>365390</v>
      </c>
      <c r="B76" s="1" t="s">
        <v>41</v>
      </c>
      <c r="C76" s="1" t="s">
        <v>147</v>
      </c>
      <c r="D76" s="137"/>
      <c r="E76" s="103">
        <f>D76*G76</f>
        <v>0</v>
      </c>
      <c r="F76" s="14"/>
      <c r="G76" s="126">
        <v>10</v>
      </c>
      <c r="H76" s="26"/>
      <c r="I76" s="139"/>
      <c r="J76" s="110">
        <f t="shared" si="12"/>
        <v>0</v>
      </c>
    </row>
    <row r="77" spans="1:10" x14ac:dyDescent="0.25">
      <c r="A77" s="11"/>
      <c r="B77" s="1"/>
      <c r="C77" s="1"/>
      <c r="D77" s="104"/>
      <c r="E77" s="104"/>
      <c r="F77" s="14"/>
      <c r="G77" s="1"/>
      <c r="H77" s="26"/>
      <c r="I77" s="104"/>
      <c r="J77" s="104"/>
    </row>
    <row r="78" spans="1:10" x14ac:dyDescent="0.25">
      <c r="A78" s="8">
        <v>3654</v>
      </c>
      <c r="B78" s="9" t="s">
        <v>148</v>
      </c>
      <c r="C78" s="62"/>
      <c r="D78" s="103"/>
      <c r="E78" s="103"/>
      <c r="F78" s="14"/>
      <c r="G78" s="70"/>
      <c r="H78" s="26"/>
      <c r="I78" s="110"/>
      <c r="J78" s="110"/>
    </row>
    <row r="79" spans="1:10" x14ac:dyDescent="0.25">
      <c r="A79" s="11">
        <v>365410</v>
      </c>
      <c r="B79" s="1" t="s">
        <v>33</v>
      </c>
      <c r="C79" s="1" t="s">
        <v>147</v>
      </c>
      <c r="D79" s="137"/>
      <c r="E79" s="103">
        <f t="shared" ref="E79:E87" si="14">D79*G79</f>
        <v>0</v>
      </c>
      <c r="F79" s="14"/>
      <c r="G79" s="126">
        <v>10</v>
      </c>
      <c r="H79" s="26"/>
      <c r="I79" s="139"/>
      <c r="J79" s="110">
        <f t="shared" ref="J79:J87" si="15">G79*I79</f>
        <v>0</v>
      </c>
    </row>
    <row r="80" spans="1:10" x14ac:dyDescent="0.25">
      <c r="A80" s="11">
        <f>SUM(A79)+10</f>
        <v>365420</v>
      </c>
      <c r="B80" s="1" t="s">
        <v>34</v>
      </c>
      <c r="C80" s="1" t="s">
        <v>147</v>
      </c>
      <c r="D80" s="137"/>
      <c r="E80" s="103">
        <f t="shared" si="14"/>
        <v>0</v>
      </c>
      <c r="F80" s="14"/>
      <c r="G80" s="126">
        <v>10</v>
      </c>
      <c r="H80" s="26"/>
      <c r="I80" s="139"/>
      <c r="J80" s="110">
        <f t="shared" si="15"/>
        <v>0</v>
      </c>
    </row>
    <row r="81" spans="1:12" x14ac:dyDescent="0.25">
      <c r="A81" s="11">
        <f t="shared" ref="A81:A86" si="16">SUM(A80)+10</f>
        <v>365430</v>
      </c>
      <c r="B81" s="1" t="s">
        <v>35</v>
      </c>
      <c r="C81" s="1" t="s">
        <v>147</v>
      </c>
      <c r="D81" s="137"/>
      <c r="E81" s="103">
        <f t="shared" si="14"/>
        <v>0</v>
      </c>
      <c r="F81" s="14"/>
      <c r="G81" s="126">
        <v>10</v>
      </c>
      <c r="H81" s="26"/>
      <c r="I81" s="139"/>
      <c r="J81" s="110">
        <f t="shared" si="15"/>
        <v>0</v>
      </c>
    </row>
    <row r="82" spans="1:12" x14ac:dyDescent="0.25">
      <c r="A82" s="11">
        <f t="shared" si="16"/>
        <v>365440</v>
      </c>
      <c r="B82" s="1" t="s">
        <v>36</v>
      </c>
      <c r="C82" s="1" t="s">
        <v>147</v>
      </c>
      <c r="D82" s="137"/>
      <c r="E82" s="103">
        <f t="shared" si="14"/>
        <v>0</v>
      </c>
      <c r="F82" s="14"/>
      <c r="G82" s="126">
        <v>10</v>
      </c>
      <c r="H82" s="26"/>
      <c r="I82" s="139"/>
      <c r="J82" s="110">
        <f t="shared" si="15"/>
        <v>0</v>
      </c>
    </row>
    <row r="83" spans="1:12" x14ac:dyDescent="0.25">
      <c r="A83" s="11">
        <f t="shared" si="16"/>
        <v>365450</v>
      </c>
      <c r="B83" s="1" t="s">
        <v>37</v>
      </c>
      <c r="C83" s="1" t="s">
        <v>147</v>
      </c>
      <c r="D83" s="137"/>
      <c r="E83" s="103">
        <f t="shared" si="14"/>
        <v>0</v>
      </c>
      <c r="F83" s="14"/>
      <c r="G83" s="126">
        <v>10</v>
      </c>
      <c r="H83" s="26"/>
      <c r="I83" s="139"/>
      <c r="J83" s="110">
        <f t="shared" si="15"/>
        <v>0</v>
      </c>
    </row>
    <row r="84" spans="1:12" x14ac:dyDescent="0.25">
      <c r="A84" s="11">
        <f t="shared" si="16"/>
        <v>365460</v>
      </c>
      <c r="B84" s="1" t="s">
        <v>38</v>
      </c>
      <c r="C84" s="1" t="s">
        <v>147</v>
      </c>
      <c r="D84" s="137"/>
      <c r="E84" s="103">
        <f t="shared" si="14"/>
        <v>0</v>
      </c>
      <c r="F84" s="14"/>
      <c r="G84" s="126">
        <v>10</v>
      </c>
      <c r="H84" s="26"/>
      <c r="I84" s="139"/>
      <c r="J84" s="110">
        <f t="shared" si="15"/>
        <v>0</v>
      </c>
    </row>
    <row r="85" spans="1:12" x14ac:dyDescent="0.25">
      <c r="A85" s="11">
        <f t="shared" si="16"/>
        <v>365470</v>
      </c>
      <c r="B85" s="1" t="s">
        <v>39</v>
      </c>
      <c r="C85" s="1" t="s">
        <v>147</v>
      </c>
      <c r="D85" s="137"/>
      <c r="E85" s="103">
        <f t="shared" si="14"/>
        <v>0</v>
      </c>
      <c r="F85" s="14"/>
      <c r="G85" s="126">
        <v>10</v>
      </c>
      <c r="H85" s="26"/>
      <c r="I85" s="139"/>
      <c r="J85" s="110">
        <f t="shared" si="15"/>
        <v>0</v>
      </c>
    </row>
    <row r="86" spans="1:12" x14ac:dyDescent="0.25">
      <c r="A86" s="11">
        <f t="shared" si="16"/>
        <v>365480</v>
      </c>
      <c r="B86" s="1" t="s">
        <v>40</v>
      </c>
      <c r="C86" s="1" t="s">
        <v>147</v>
      </c>
      <c r="D86" s="137"/>
      <c r="E86" s="103">
        <f t="shared" si="14"/>
        <v>0</v>
      </c>
      <c r="F86" s="14"/>
      <c r="G86" s="126">
        <v>10</v>
      </c>
      <c r="H86" s="26"/>
      <c r="I86" s="139"/>
      <c r="J86" s="110">
        <f t="shared" si="15"/>
        <v>0</v>
      </c>
    </row>
    <row r="87" spans="1:12" x14ac:dyDescent="0.25">
      <c r="A87" s="11">
        <f>SUM(A86)+10</f>
        <v>365490</v>
      </c>
      <c r="B87" s="1" t="s">
        <v>41</v>
      </c>
      <c r="C87" s="1" t="s">
        <v>147</v>
      </c>
      <c r="D87" s="137"/>
      <c r="E87" s="103">
        <f t="shared" si="14"/>
        <v>0</v>
      </c>
      <c r="F87" s="14"/>
      <c r="G87" s="126">
        <v>10</v>
      </c>
      <c r="H87" s="26"/>
      <c r="I87" s="139"/>
      <c r="J87" s="110">
        <f t="shared" si="15"/>
        <v>0</v>
      </c>
    </row>
    <row r="88" spans="1:12" ht="14.4" thickBot="1" x14ac:dyDescent="0.3">
      <c r="A88" s="8">
        <v>8011</v>
      </c>
      <c r="B88" s="9" t="s">
        <v>52</v>
      </c>
      <c r="C88" s="43"/>
      <c r="D88" s="71" t="s">
        <v>165</v>
      </c>
      <c r="E88" s="78">
        <f>SUM(E11:E87)</f>
        <v>0</v>
      </c>
      <c r="F88" s="64"/>
      <c r="G88" s="134"/>
      <c r="H88" s="87"/>
      <c r="I88" s="95" t="s">
        <v>53</v>
      </c>
      <c r="J88" s="78">
        <f>SUM(J11:J87)</f>
        <v>0</v>
      </c>
    </row>
    <row r="89" spans="1:12" ht="15" thickTop="1" thickBot="1" x14ac:dyDescent="0.3">
      <c r="A89" s="11"/>
      <c r="B89" s="1"/>
      <c r="C89" s="1"/>
      <c r="D89"/>
      <c r="E89"/>
      <c r="F89"/>
      <c r="G89"/>
      <c r="H89"/>
      <c r="I89"/>
      <c r="J89"/>
    </row>
    <row r="90" spans="1:12" ht="14.4" thickBot="1" x14ac:dyDescent="0.3">
      <c r="B90" s="17" t="s">
        <v>54</v>
      </c>
      <c r="C90" s="45"/>
      <c r="D90" s="69"/>
      <c r="E90"/>
      <c r="F90"/>
      <c r="G90" s="4"/>
      <c r="H90"/>
      <c r="I90"/>
      <c r="J90"/>
      <c r="K90"/>
      <c r="L90"/>
    </row>
    <row r="91" spans="1:12" ht="14.4" thickBot="1" x14ac:dyDescent="0.3">
      <c r="B91" s="23" t="s">
        <v>170</v>
      </c>
      <c r="C91" s="65">
        <v>0.5</v>
      </c>
      <c r="D91" s="69"/>
      <c r="E91"/>
      <c r="F91"/>
      <c r="G91" s="4"/>
      <c r="H91"/>
      <c r="I91"/>
      <c r="J91"/>
      <c r="K91"/>
      <c r="L91"/>
    </row>
    <row r="92" spans="1:12" ht="14.4" thickBot="1" x14ac:dyDescent="0.3">
      <c r="B92" s="18" t="s">
        <v>168</v>
      </c>
      <c r="C92" s="66">
        <v>0.5</v>
      </c>
      <c r="D92" s="69"/>
      <c r="E92"/>
      <c r="F92"/>
      <c r="G92" s="4"/>
      <c r="H92"/>
      <c r="I92"/>
      <c r="J92"/>
      <c r="K92"/>
      <c r="L92"/>
    </row>
    <row r="93" spans="1:12" ht="14.4" thickBot="1" x14ac:dyDescent="0.3">
      <c r="B93" s="18" t="s">
        <v>52</v>
      </c>
      <c r="C93" s="67">
        <f>SUM(C91:C92)</f>
        <v>1</v>
      </c>
      <c r="D93" s="69"/>
      <c r="E93"/>
      <c r="F93"/>
      <c r="G93" s="4"/>
      <c r="H93"/>
      <c r="I93"/>
      <c r="J93"/>
      <c r="K93"/>
      <c r="L93"/>
    </row>
    <row r="94" spans="1:12" ht="14.4" thickBot="1" x14ac:dyDescent="0.3">
      <c r="D94" s="69"/>
      <c r="E94"/>
      <c r="F94"/>
      <c r="G94" s="4"/>
      <c r="H94"/>
      <c r="I94"/>
      <c r="J94"/>
      <c r="K94"/>
      <c r="L94"/>
    </row>
    <row r="95" spans="1:12" x14ac:dyDescent="0.25">
      <c r="B95" s="19" t="s">
        <v>55</v>
      </c>
      <c r="C95" s="46"/>
      <c r="D95" s="72"/>
      <c r="E95"/>
      <c r="F95"/>
      <c r="G95" s="4"/>
      <c r="H95"/>
      <c r="I95"/>
      <c r="J95"/>
      <c r="K95"/>
      <c r="L95"/>
    </row>
    <row r="96" spans="1:12" x14ac:dyDescent="0.25">
      <c r="B96" s="29" t="s">
        <v>169</v>
      </c>
      <c r="C96" s="102">
        <f>C91</f>
        <v>0.5</v>
      </c>
      <c r="D96" s="73">
        <f>E88*C91</f>
        <v>0</v>
      </c>
      <c r="E96"/>
      <c r="F96"/>
      <c r="G96" s="4"/>
      <c r="H96"/>
      <c r="I96"/>
      <c r="J96"/>
      <c r="K96"/>
      <c r="L96"/>
    </row>
    <row r="97" spans="1:12" ht="14.4" thickBot="1" x14ac:dyDescent="0.3">
      <c r="B97" s="21" t="s">
        <v>167</v>
      </c>
      <c r="C97" s="96">
        <f>C92</f>
        <v>0.5</v>
      </c>
      <c r="D97" s="74">
        <f>J88*C92</f>
        <v>0</v>
      </c>
      <c r="E97"/>
      <c r="F97"/>
      <c r="G97" s="4"/>
      <c r="H97"/>
      <c r="I97"/>
      <c r="J97"/>
      <c r="K97"/>
      <c r="L97"/>
    </row>
    <row r="98" spans="1:12" ht="25.2" thickBot="1" x14ac:dyDescent="0.45">
      <c r="A98" s="33" t="s">
        <v>56</v>
      </c>
      <c r="B98" s="22" t="s">
        <v>163</v>
      </c>
      <c r="C98" s="97">
        <f>SUM(C96:C97)</f>
        <v>1</v>
      </c>
      <c r="D98" s="75">
        <f>SUM(D96:D97)</f>
        <v>0</v>
      </c>
      <c r="E98"/>
      <c r="F98"/>
      <c r="G98" s="4"/>
      <c r="H98"/>
      <c r="I98"/>
      <c r="J98"/>
      <c r="K98"/>
      <c r="L98"/>
    </row>
    <row r="99" spans="1:12" x14ac:dyDescent="0.25">
      <c r="D99" s="69"/>
      <c r="E99"/>
      <c r="F99"/>
      <c r="G99" s="4"/>
      <c r="H99"/>
      <c r="I99"/>
      <c r="J99"/>
      <c r="K99"/>
      <c r="L99"/>
    </row>
    <row r="100" spans="1:12" x14ac:dyDescent="0.25">
      <c r="D100" s="69"/>
      <c r="E100"/>
      <c r="F100"/>
      <c r="G100" s="4"/>
      <c r="H100"/>
      <c r="I100"/>
      <c r="J100"/>
      <c r="K100"/>
      <c r="L100"/>
    </row>
    <row r="101" spans="1:12" x14ac:dyDescent="0.25">
      <c r="D101" s="69"/>
      <c r="E101"/>
      <c r="F101"/>
      <c r="G101" s="4"/>
      <c r="H101"/>
      <c r="I101"/>
      <c r="J101"/>
      <c r="K101"/>
      <c r="L101"/>
    </row>
    <row r="102" spans="1:12" ht="14.4" thickBot="1" x14ac:dyDescent="0.3">
      <c r="D102" s="69"/>
      <c r="E102"/>
      <c r="F102"/>
      <c r="G102" s="4"/>
      <c r="H102"/>
      <c r="I102"/>
      <c r="J102"/>
      <c r="K102"/>
      <c r="L102"/>
    </row>
    <row r="103" spans="1:12" ht="14.4" thickTop="1" x14ac:dyDescent="0.25">
      <c r="A103" s="30"/>
      <c r="B103" s="31"/>
      <c r="D103" s="69"/>
      <c r="E103"/>
      <c r="F103"/>
      <c r="G103" s="4"/>
      <c r="H103"/>
      <c r="I103"/>
      <c r="J103"/>
      <c r="K103"/>
      <c r="L103"/>
    </row>
    <row r="104" spans="1:12" ht="14.4" thickBot="1" x14ac:dyDescent="0.3">
      <c r="A104" s="50" t="s">
        <v>57</v>
      </c>
      <c r="B104" s="32"/>
      <c r="D104" s="69"/>
      <c r="E104"/>
      <c r="F104"/>
      <c r="G104" s="4"/>
      <c r="H104"/>
      <c r="I104"/>
      <c r="J104"/>
      <c r="K104"/>
      <c r="L104"/>
    </row>
    <row r="105" spans="1:12" ht="14.4" thickTop="1" x14ac:dyDescent="0.25">
      <c r="A105" s="8">
        <v>36</v>
      </c>
      <c r="B105" s="9" t="s">
        <v>58</v>
      </c>
      <c r="C105" s="43"/>
      <c r="D105" s="76"/>
      <c r="E105" s="16"/>
      <c r="F105" s="25"/>
      <c r="G105" s="10"/>
      <c r="H105"/>
      <c r="I105"/>
      <c r="J105"/>
    </row>
    <row r="106" spans="1:12" x14ac:dyDescent="0.25">
      <c r="A106" s="11">
        <v>361030</v>
      </c>
      <c r="B106" s="1" t="s">
        <v>59</v>
      </c>
      <c r="C106" s="44" t="s">
        <v>10</v>
      </c>
      <c r="D106" s="137"/>
      <c r="E106" s="103">
        <f t="shared" ref="E106:E109" si="17">SUM(G106*D106)</f>
        <v>0</v>
      </c>
      <c r="F106" s="14"/>
      <c r="G106" s="135">
        <v>10</v>
      </c>
      <c r="H106"/>
      <c r="I106"/>
      <c r="J106"/>
    </row>
    <row r="107" spans="1:12" x14ac:dyDescent="0.25">
      <c r="A107" s="11">
        <v>361040</v>
      </c>
      <c r="B107" s="1" t="s">
        <v>60</v>
      </c>
      <c r="C107" s="44" t="s">
        <v>10</v>
      </c>
      <c r="D107" s="137"/>
      <c r="E107" s="103">
        <f t="shared" si="17"/>
        <v>0</v>
      </c>
      <c r="F107" s="14"/>
      <c r="G107" s="135">
        <v>10</v>
      </c>
      <c r="H107"/>
      <c r="I107"/>
      <c r="J107"/>
    </row>
    <row r="108" spans="1:12" x14ac:dyDescent="0.25">
      <c r="A108" s="11">
        <v>361050</v>
      </c>
      <c r="B108" s="1" t="s">
        <v>61</v>
      </c>
      <c r="C108" s="44" t="s">
        <v>10</v>
      </c>
      <c r="D108" s="137"/>
      <c r="E108" s="103">
        <f t="shared" si="17"/>
        <v>0</v>
      </c>
      <c r="F108" s="14"/>
      <c r="G108" s="135">
        <v>10</v>
      </c>
      <c r="H108"/>
      <c r="I108"/>
      <c r="J108"/>
    </row>
    <row r="109" spans="1:12" x14ac:dyDescent="0.25">
      <c r="A109" s="11">
        <v>361060</v>
      </c>
      <c r="B109" s="1" t="s">
        <v>62</v>
      </c>
      <c r="C109" s="44" t="s">
        <v>10</v>
      </c>
      <c r="D109" s="137"/>
      <c r="E109" s="103">
        <f t="shared" si="17"/>
        <v>0</v>
      </c>
      <c r="F109" s="14"/>
      <c r="G109" s="135">
        <v>10</v>
      </c>
      <c r="H109"/>
      <c r="I109"/>
      <c r="J109"/>
    </row>
    <row r="110" spans="1:12" x14ac:dyDescent="0.25">
      <c r="D110" s="104"/>
      <c r="E110" s="104"/>
      <c r="F110" s="28"/>
      <c r="G110" s="136"/>
      <c r="H110"/>
      <c r="I110"/>
      <c r="J110"/>
    </row>
    <row r="111" spans="1:12" x14ac:dyDescent="0.25">
      <c r="A111" s="8">
        <v>3635</v>
      </c>
      <c r="B111" s="9" t="s">
        <v>63</v>
      </c>
      <c r="C111" s="43"/>
      <c r="D111" s="105"/>
      <c r="E111" s="103"/>
      <c r="F111" s="25"/>
      <c r="G111" s="10"/>
      <c r="H111"/>
      <c r="I111"/>
      <c r="J111"/>
    </row>
    <row r="112" spans="1:12" x14ac:dyDescent="0.25">
      <c r="A112" s="11">
        <v>363510</v>
      </c>
      <c r="B112" s="1" t="s">
        <v>64</v>
      </c>
      <c r="C112" s="44" t="s">
        <v>10</v>
      </c>
      <c r="D112" s="137"/>
      <c r="E112" s="103">
        <f t="shared" ref="E112:E117" si="18">SUM(G112*D112)</f>
        <v>0</v>
      </c>
      <c r="F112" s="14"/>
      <c r="G112" s="135">
        <v>0</v>
      </c>
      <c r="H112"/>
      <c r="I112"/>
      <c r="J112"/>
    </row>
    <row r="113" spans="1:10" x14ac:dyDescent="0.25">
      <c r="A113" s="11">
        <v>363520</v>
      </c>
      <c r="B113" s="1" t="s">
        <v>65</v>
      </c>
      <c r="C113" s="44" t="s">
        <v>10</v>
      </c>
      <c r="D113" s="137"/>
      <c r="E113" s="103">
        <f t="shared" si="18"/>
        <v>0</v>
      </c>
      <c r="F113" s="14"/>
      <c r="G113" s="135">
        <v>0</v>
      </c>
      <c r="H113"/>
      <c r="I113"/>
      <c r="J113"/>
    </row>
    <row r="114" spans="1:10" x14ac:dyDescent="0.25">
      <c r="A114" s="11">
        <v>363530</v>
      </c>
      <c r="B114" s="1" t="s">
        <v>66</v>
      </c>
      <c r="C114" s="44" t="s">
        <v>10</v>
      </c>
      <c r="D114" s="137"/>
      <c r="E114" s="103">
        <f t="shared" si="18"/>
        <v>0</v>
      </c>
      <c r="F114" s="14"/>
      <c r="G114" s="135">
        <v>0</v>
      </c>
      <c r="H114"/>
      <c r="I114"/>
      <c r="J114"/>
    </row>
    <row r="115" spans="1:10" x14ac:dyDescent="0.25">
      <c r="A115" s="11">
        <v>363550</v>
      </c>
      <c r="B115" s="1" t="s">
        <v>67</v>
      </c>
      <c r="C115" s="44" t="s">
        <v>10</v>
      </c>
      <c r="D115" s="137"/>
      <c r="E115" s="103">
        <f t="shared" si="18"/>
        <v>0</v>
      </c>
      <c r="F115" s="14"/>
      <c r="G115" s="135">
        <v>0</v>
      </c>
      <c r="H115"/>
      <c r="I115"/>
      <c r="J115"/>
    </row>
    <row r="116" spans="1:10" x14ac:dyDescent="0.25">
      <c r="A116" s="11">
        <v>363560</v>
      </c>
      <c r="B116" s="1" t="s">
        <v>68</v>
      </c>
      <c r="C116" s="44" t="s">
        <v>10</v>
      </c>
      <c r="D116" s="137"/>
      <c r="E116" s="103">
        <f t="shared" si="18"/>
        <v>0</v>
      </c>
      <c r="F116" s="14"/>
      <c r="G116" s="135">
        <v>0</v>
      </c>
      <c r="H116"/>
      <c r="I116"/>
      <c r="J116"/>
    </row>
    <row r="117" spans="1:10" x14ac:dyDescent="0.25">
      <c r="A117" s="11">
        <v>363570</v>
      </c>
      <c r="B117" s="1" t="s">
        <v>69</v>
      </c>
      <c r="C117" s="44" t="s">
        <v>10</v>
      </c>
      <c r="D117" s="137"/>
      <c r="E117" s="103">
        <f t="shared" si="18"/>
        <v>0</v>
      </c>
      <c r="F117" s="14"/>
      <c r="G117" s="135">
        <v>0</v>
      </c>
      <c r="H117"/>
      <c r="I117"/>
      <c r="J117"/>
    </row>
    <row r="118" spans="1:10" x14ac:dyDescent="0.25">
      <c r="D118" s="104"/>
      <c r="E118" s="104"/>
      <c r="F118" s="28"/>
      <c r="G118" s="136"/>
      <c r="H118"/>
      <c r="I118"/>
      <c r="J118"/>
    </row>
    <row r="119" spans="1:10" ht="27.6" x14ac:dyDescent="0.25">
      <c r="A119" s="8">
        <v>363</v>
      </c>
      <c r="B119" s="38" t="s">
        <v>70</v>
      </c>
      <c r="C119" s="62"/>
      <c r="D119" s="105"/>
      <c r="E119" s="103"/>
      <c r="F119" s="25"/>
      <c r="G119" s="10"/>
      <c r="H119"/>
      <c r="I119"/>
      <c r="J119"/>
    </row>
    <row r="120" spans="1:10" x14ac:dyDescent="0.25">
      <c r="A120" s="8">
        <v>3636</v>
      </c>
      <c r="B120" s="9" t="s">
        <v>71</v>
      </c>
      <c r="C120" s="62"/>
      <c r="D120" s="105"/>
      <c r="E120" s="103"/>
      <c r="F120" s="25"/>
      <c r="G120" s="10"/>
      <c r="H120"/>
      <c r="I120"/>
      <c r="J120"/>
    </row>
    <row r="121" spans="1:10" x14ac:dyDescent="0.25">
      <c r="A121" s="11">
        <v>363610</v>
      </c>
      <c r="B121" s="37" t="s">
        <v>72</v>
      </c>
      <c r="C121" s="44" t="s">
        <v>10</v>
      </c>
      <c r="D121" s="137"/>
      <c r="E121" s="103">
        <f t="shared" ref="E121:E126" si="19">SUM(G121*D121)</f>
        <v>0</v>
      </c>
      <c r="F121" s="14"/>
      <c r="G121" s="135">
        <v>100</v>
      </c>
      <c r="H121"/>
      <c r="I121"/>
      <c r="J121"/>
    </row>
    <row r="122" spans="1:10" x14ac:dyDescent="0.25">
      <c r="A122" s="11">
        <v>363620</v>
      </c>
      <c r="B122" s="37" t="s">
        <v>73</v>
      </c>
      <c r="C122" s="44" t="s">
        <v>10</v>
      </c>
      <c r="D122" s="137"/>
      <c r="E122" s="103">
        <f t="shared" si="19"/>
        <v>0</v>
      </c>
      <c r="F122" s="14"/>
      <c r="G122" s="135">
        <v>100</v>
      </c>
      <c r="H122"/>
      <c r="I122"/>
      <c r="J122"/>
    </row>
    <row r="123" spans="1:10" x14ac:dyDescent="0.25">
      <c r="A123" s="11">
        <v>363630</v>
      </c>
      <c r="B123" s="37" t="s">
        <v>74</v>
      </c>
      <c r="C123" s="44" t="s">
        <v>10</v>
      </c>
      <c r="D123" s="137"/>
      <c r="E123" s="103">
        <f t="shared" si="19"/>
        <v>0</v>
      </c>
      <c r="F123" s="14"/>
      <c r="G123" s="135">
        <v>100</v>
      </c>
      <c r="H123"/>
      <c r="I123"/>
      <c r="J123"/>
    </row>
    <row r="124" spans="1:10" x14ac:dyDescent="0.25">
      <c r="A124" s="11">
        <v>363640</v>
      </c>
      <c r="B124" s="37" t="s">
        <v>75</v>
      </c>
      <c r="C124" s="44" t="s">
        <v>10</v>
      </c>
      <c r="D124" s="137"/>
      <c r="E124" s="103">
        <f t="shared" si="19"/>
        <v>0</v>
      </c>
      <c r="F124" s="14"/>
      <c r="G124" s="135">
        <v>50</v>
      </c>
      <c r="H124"/>
      <c r="I124"/>
      <c r="J124"/>
    </row>
    <row r="125" spans="1:10" x14ac:dyDescent="0.25">
      <c r="A125" s="11">
        <v>363650</v>
      </c>
      <c r="B125" s="37" t="s">
        <v>76</v>
      </c>
      <c r="C125" s="44" t="s">
        <v>10</v>
      </c>
      <c r="D125" s="137"/>
      <c r="E125" s="103">
        <f t="shared" si="19"/>
        <v>0</v>
      </c>
      <c r="F125" s="14"/>
      <c r="G125" s="135">
        <v>0</v>
      </c>
      <c r="H125"/>
      <c r="I125"/>
      <c r="J125"/>
    </row>
    <row r="126" spans="1:10" x14ac:dyDescent="0.25">
      <c r="A126" s="11">
        <v>363660</v>
      </c>
      <c r="B126" s="37" t="s">
        <v>77</v>
      </c>
      <c r="C126" s="44" t="s">
        <v>10</v>
      </c>
      <c r="D126" s="137"/>
      <c r="E126" s="103">
        <f t="shared" si="19"/>
        <v>0</v>
      </c>
      <c r="F126" s="14"/>
      <c r="G126" s="135">
        <v>0</v>
      </c>
      <c r="H126"/>
      <c r="I126"/>
      <c r="J126"/>
    </row>
    <row r="127" spans="1:10" x14ac:dyDescent="0.25">
      <c r="A127" s="12"/>
      <c r="C127" s="4"/>
      <c r="D127" s="106"/>
      <c r="E127" s="107"/>
      <c r="G127" s="4"/>
      <c r="H127"/>
      <c r="I127"/>
      <c r="J127"/>
    </row>
    <row r="128" spans="1:10" x14ac:dyDescent="0.25">
      <c r="A128" s="8">
        <v>3637</v>
      </c>
      <c r="B128" s="9" t="s">
        <v>78</v>
      </c>
      <c r="C128" s="62"/>
      <c r="D128" s="105"/>
      <c r="E128" s="103"/>
      <c r="F128" s="25"/>
      <c r="G128" s="10"/>
      <c r="H128"/>
      <c r="I128"/>
      <c r="J128"/>
    </row>
    <row r="129" spans="1:10" x14ac:dyDescent="0.25">
      <c r="A129" s="11">
        <v>363710</v>
      </c>
      <c r="B129" s="37" t="s">
        <v>79</v>
      </c>
      <c r="C129" s="44" t="s">
        <v>10</v>
      </c>
      <c r="D129" s="137"/>
      <c r="E129" s="103">
        <f t="shared" ref="E129:E136" si="20">SUM(G129*D129)</f>
        <v>0</v>
      </c>
      <c r="F129" s="14"/>
      <c r="G129" s="1">
        <v>50</v>
      </c>
      <c r="H129"/>
      <c r="I129"/>
      <c r="J129"/>
    </row>
    <row r="130" spans="1:10" x14ac:dyDescent="0.25">
      <c r="A130" s="11">
        <f>SUM(A129)+10</f>
        <v>363720</v>
      </c>
      <c r="B130" s="37" t="s">
        <v>80</v>
      </c>
      <c r="C130" s="44" t="s">
        <v>10</v>
      </c>
      <c r="D130" s="137"/>
      <c r="E130" s="103">
        <f t="shared" si="20"/>
        <v>0</v>
      </c>
      <c r="F130" s="14"/>
      <c r="G130" s="1">
        <v>100</v>
      </c>
      <c r="H130"/>
      <c r="I130"/>
      <c r="J130"/>
    </row>
    <row r="131" spans="1:10" x14ac:dyDescent="0.25">
      <c r="A131" s="11">
        <f t="shared" ref="A131:A136" si="21">SUM(A130)+10</f>
        <v>363730</v>
      </c>
      <c r="B131" s="37" t="s">
        <v>81</v>
      </c>
      <c r="C131" s="44" t="s">
        <v>10</v>
      </c>
      <c r="D131" s="137"/>
      <c r="E131" s="103">
        <f t="shared" si="20"/>
        <v>0</v>
      </c>
      <c r="F131" s="14"/>
      <c r="G131" s="1">
        <v>100</v>
      </c>
      <c r="H131"/>
      <c r="I131"/>
      <c r="J131"/>
    </row>
    <row r="132" spans="1:10" x14ac:dyDescent="0.25">
      <c r="A132" s="11">
        <f t="shared" si="21"/>
        <v>363740</v>
      </c>
      <c r="B132" s="37" t="s">
        <v>82</v>
      </c>
      <c r="C132" s="44" t="s">
        <v>10</v>
      </c>
      <c r="D132" s="137"/>
      <c r="E132" s="103">
        <f t="shared" si="20"/>
        <v>0</v>
      </c>
      <c r="F132" s="14"/>
      <c r="G132" s="1">
        <v>50</v>
      </c>
      <c r="H132"/>
      <c r="I132"/>
      <c r="J132"/>
    </row>
    <row r="133" spans="1:10" x14ac:dyDescent="0.25">
      <c r="A133" s="11">
        <f t="shared" si="21"/>
        <v>363750</v>
      </c>
      <c r="B133" s="37" t="s">
        <v>83</v>
      </c>
      <c r="C133" s="44" t="s">
        <v>10</v>
      </c>
      <c r="D133" s="137"/>
      <c r="E133" s="103">
        <f t="shared" si="20"/>
        <v>0</v>
      </c>
      <c r="F133" s="14"/>
      <c r="G133" s="1">
        <v>20</v>
      </c>
      <c r="H133"/>
      <c r="I133"/>
      <c r="J133"/>
    </row>
    <row r="134" spans="1:10" x14ac:dyDescent="0.25">
      <c r="A134" s="11">
        <f t="shared" si="21"/>
        <v>363760</v>
      </c>
      <c r="B134" s="37" t="s">
        <v>84</v>
      </c>
      <c r="C134" s="44" t="s">
        <v>10</v>
      </c>
      <c r="D134" s="137"/>
      <c r="E134" s="103">
        <f t="shared" si="20"/>
        <v>0</v>
      </c>
      <c r="F134" s="14"/>
      <c r="G134" s="1">
        <v>20</v>
      </c>
      <c r="H134"/>
      <c r="I134"/>
      <c r="J134"/>
    </row>
    <row r="135" spans="1:10" x14ac:dyDescent="0.25">
      <c r="A135" s="11">
        <f t="shared" si="21"/>
        <v>363770</v>
      </c>
      <c r="B135" s="37" t="s">
        <v>85</v>
      </c>
      <c r="C135" s="44" t="s">
        <v>10</v>
      </c>
      <c r="D135" s="137"/>
      <c r="E135" s="103">
        <f t="shared" si="20"/>
        <v>0</v>
      </c>
      <c r="F135" s="14"/>
      <c r="G135" s="1">
        <v>0</v>
      </c>
      <c r="H135"/>
      <c r="I135"/>
      <c r="J135"/>
    </row>
    <row r="136" spans="1:10" x14ac:dyDescent="0.25">
      <c r="A136" s="11">
        <f t="shared" si="21"/>
        <v>363780</v>
      </c>
      <c r="B136" s="37" t="s">
        <v>86</v>
      </c>
      <c r="C136" s="44" t="s">
        <v>10</v>
      </c>
      <c r="D136" s="137"/>
      <c r="E136" s="103">
        <f t="shared" si="20"/>
        <v>0</v>
      </c>
      <c r="F136" s="14"/>
      <c r="G136" s="1">
        <v>0</v>
      </c>
      <c r="H136"/>
      <c r="I136"/>
      <c r="J136"/>
    </row>
    <row r="137" spans="1:10" x14ac:dyDescent="0.25">
      <c r="A137" s="12"/>
      <c r="C137" s="4"/>
      <c r="D137" s="106"/>
      <c r="E137" s="107"/>
      <c r="G137" s="4"/>
      <c r="H137"/>
      <c r="I137"/>
      <c r="J137"/>
    </row>
    <row r="138" spans="1:10" x14ac:dyDescent="0.25">
      <c r="A138" s="8">
        <v>3637</v>
      </c>
      <c r="B138" s="9" t="s">
        <v>87</v>
      </c>
      <c r="C138" s="62"/>
      <c r="D138" s="105"/>
      <c r="E138" s="103"/>
      <c r="F138" s="25"/>
      <c r="G138" s="10"/>
      <c r="H138"/>
      <c r="I138"/>
      <c r="J138"/>
    </row>
    <row r="139" spans="1:10" x14ac:dyDescent="0.25">
      <c r="A139" s="11">
        <v>363710</v>
      </c>
      <c r="B139" s="37" t="s">
        <v>79</v>
      </c>
      <c r="C139" s="44" t="s">
        <v>10</v>
      </c>
      <c r="D139" s="137"/>
      <c r="E139" s="103">
        <f t="shared" ref="E139:E146" si="22">SUM(G139*D139)</f>
        <v>0</v>
      </c>
      <c r="F139" s="14"/>
      <c r="G139" s="1">
        <v>5</v>
      </c>
      <c r="H139"/>
      <c r="I139"/>
      <c r="J139"/>
    </row>
    <row r="140" spans="1:10" x14ac:dyDescent="0.25">
      <c r="A140" s="11">
        <f>SUM(A139)+10</f>
        <v>363720</v>
      </c>
      <c r="B140" s="37" t="s">
        <v>80</v>
      </c>
      <c r="C140" s="44" t="s">
        <v>10</v>
      </c>
      <c r="D140" s="137"/>
      <c r="E140" s="103">
        <f t="shared" si="22"/>
        <v>0</v>
      </c>
      <c r="F140" s="14"/>
      <c r="G140" s="1">
        <v>5</v>
      </c>
      <c r="H140"/>
      <c r="I140"/>
      <c r="J140"/>
    </row>
    <row r="141" spans="1:10" x14ac:dyDescent="0.25">
      <c r="A141" s="11">
        <f t="shared" ref="A141:A146" si="23">SUM(A140)+10</f>
        <v>363730</v>
      </c>
      <c r="B141" s="37" t="s">
        <v>81</v>
      </c>
      <c r="C141" s="44" t="s">
        <v>10</v>
      </c>
      <c r="D141" s="137"/>
      <c r="E141" s="103">
        <f t="shared" si="22"/>
        <v>0</v>
      </c>
      <c r="F141" s="14"/>
      <c r="G141" s="1">
        <v>5</v>
      </c>
      <c r="H141"/>
      <c r="I141"/>
      <c r="J141"/>
    </row>
    <row r="142" spans="1:10" x14ac:dyDescent="0.25">
      <c r="A142" s="11">
        <f t="shared" si="23"/>
        <v>363740</v>
      </c>
      <c r="B142" s="37" t="s">
        <v>82</v>
      </c>
      <c r="C142" s="44" t="s">
        <v>10</v>
      </c>
      <c r="D142" s="137"/>
      <c r="E142" s="103">
        <f t="shared" si="22"/>
        <v>0</v>
      </c>
      <c r="F142" s="14"/>
      <c r="G142" s="1">
        <v>5</v>
      </c>
      <c r="H142"/>
      <c r="I142"/>
      <c r="J142"/>
    </row>
    <row r="143" spans="1:10" x14ac:dyDescent="0.25">
      <c r="A143" s="11">
        <f t="shared" si="23"/>
        <v>363750</v>
      </c>
      <c r="B143" s="37" t="s">
        <v>83</v>
      </c>
      <c r="C143" s="44" t="s">
        <v>10</v>
      </c>
      <c r="D143" s="137"/>
      <c r="E143" s="103">
        <f t="shared" si="22"/>
        <v>0</v>
      </c>
      <c r="F143" s="14"/>
      <c r="G143" s="1">
        <v>5</v>
      </c>
      <c r="H143"/>
      <c r="I143"/>
      <c r="J143"/>
    </row>
    <row r="144" spans="1:10" x14ac:dyDescent="0.25">
      <c r="A144" s="11">
        <f t="shared" si="23"/>
        <v>363760</v>
      </c>
      <c r="B144" s="37" t="s">
        <v>84</v>
      </c>
      <c r="C144" s="44" t="s">
        <v>10</v>
      </c>
      <c r="D144" s="137"/>
      <c r="E144" s="103">
        <f t="shared" si="22"/>
        <v>0</v>
      </c>
      <c r="F144" s="14"/>
      <c r="G144" s="1">
        <v>5</v>
      </c>
      <c r="H144"/>
      <c r="I144"/>
      <c r="J144"/>
    </row>
    <row r="145" spans="1:10" x14ac:dyDescent="0.25">
      <c r="A145" s="11">
        <f t="shared" si="23"/>
        <v>363770</v>
      </c>
      <c r="B145" s="37" t="s">
        <v>85</v>
      </c>
      <c r="C145" s="44" t="s">
        <v>10</v>
      </c>
      <c r="D145" s="137"/>
      <c r="E145" s="103">
        <f t="shared" si="22"/>
        <v>0</v>
      </c>
      <c r="F145" s="14"/>
      <c r="G145" s="1">
        <v>5</v>
      </c>
      <c r="H145"/>
      <c r="I145"/>
      <c r="J145"/>
    </row>
    <row r="146" spans="1:10" x14ac:dyDescent="0.25">
      <c r="A146" s="11">
        <f t="shared" si="23"/>
        <v>363780</v>
      </c>
      <c r="B146" s="37" t="s">
        <v>86</v>
      </c>
      <c r="C146" s="44" t="s">
        <v>10</v>
      </c>
      <c r="D146" s="137"/>
      <c r="E146" s="103">
        <f t="shared" si="22"/>
        <v>0</v>
      </c>
      <c r="F146" s="14"/>
      <c r="G146" s="1">
        <v>5</v>
      </c>
      <c r="H146"/>
      <c r="I146"/>
      <c r="J146"/>
    </row>
    <row r="147" spans="1:10" x14ac:dyDescent="0.25">
      <c r="A147" s="12"/>
      <c r="C147" s="4"/>
      <c r="D147" s="106"/>
      <c r="E147" s="107"/>
      <c r="G147" s="4"/>
      <c r="H147"/>
      <c r="I147"/>
      <c r="J147"/>
    </row>
    <row r="148" spans="1:10" x14ac:dyDescent="0.25">
      <c r="A148" s="8">
        <v>3638</v>
      </c>
      <c r="B148" s="9" t="s">
        <v>88</v>
      </c>
      <c r="C148" s="62"/>
      <c r="D148" s="105"/>
      <c r="E148" s="103"/>
      <c r="F148" s="25"/>
      <c r="G148" s="10"/>
      <c r="H148"/>
      <c r="I148"/>
      <c r="J148"/>
    </row>
    <row r="149" spans="1:10" x14ac:dyDescent="0.25">
      <c r="A149" s="11">
        <v>363810</v>
      </c>
      <c r="B149" s="37" t="s">
        <v>89</v>
      </c>
      <c r="C149" s="44" t="s">
        <v>10</v>
      </c>
      <c r="D149" s="137"/>
      <c r="E149" s="103">
        <f t="shared" ref="E149:E150" si="24">SUM(G149*D149)</f>
        <v>0</v>
      </c>
      <c r="F149" s="14"/>
      <c r="G149" s="1">
        <v>25</v>
      </c>
      <c r="H149"/>
      <c r="I149"/>
      <c r="J149"/>
    </row>
    <row r="150" spans="1:10" x14ac:dyDescent="0.25">
      <c r="A150" s="11">
        <f>SUM(A149)+10</f>
        <v>363820</v>
      </c>
      <c r="B150" s="37" t="s">
        <v>90</v>
      </c>
      <c r="C150" s="44" t="s">
        <v>10</v>
      </c>
      <c r="D150" s="137"/>
      <c r="E150" s="103">
        <f t="shared" si="24"/>
        <v>0</v>
      </c>
      <c r="F150" s="14"/>
      <c r="G150" s="1">
        <v>25</v>
      </c>
      <c r="H150"/>
      <c r="I150"/>
      <c r="J150"/>
    </row>
    <row r="151" spans="1:10" x14ac:dyDescent="0.25">
      <c r="A151" s="12"/>
      <c r="B151" s="4" t="s">
        <v>155</v>
      </c>
      <c r="C151" s="4"/>
      <c r="D151" s="106"/>
      <c r="E151" s="107"/>
      <c r="G151" s="4"/>
      <c r="H151"/>
      <c r="I151"/>
      <c r="J151"/>
    </row>
    <row r="152" spans="1:10" x14ac:dyDescent="0.25">
      <c r="A152" s="8">
        <v>3639</v>
      </c>
      <c r="B152" s="9" t="s">
        <v>91</v>
      </c>
      <c r="C152" s="62"/>
      <c r="D152" s="105"/>
      <c r="E152" s="103"/>
      <c r="F152" s="25"/>
      <c r="G152" s="10"/>
      <c r="H152"/>
      <c r="I152"/>
      <c r="J152"/>
    </row>
    <row r="153" spans="1:10" x14ac:dyDescent="0.25">
      <c r="A153" s="11">
        <v>363910</v>
      </c>
      <c r="B153" s="63" t="s">
        <v>92</v>
      </c>
      <c r="C153" s="44" t="s">
        <v>10</v>
      </c>
      <c r="D153" s="137"/>
      <c r="E153" s="103">
        <f t="shared" ref="E153:E174" si="25">SUM(G153*D153)</f>
        <v>0</v>
      </c>
      <c r="F153" s="14"/>
      <c r="G153" s="1">
        <v>5</v>
      </c>
      <c r="H153"/>
      <c r="I153"/>
      <c r="J153"/>
    </row>
    <row r="154" spans="1:10" x14ac:dyDescent="0.25">
      <c r="A154" s="11">
        <f>SUM(A153)+10</f>
        <v>363920</v>
      </c>
      <c r="B154" s="63" t="s">
        <v>93</v>
      </c>
      <c r="C154" s="44" t="s">
        <v>10</v>
      </c>
      <c r="D154" s="137"/>
      <c r="E154" s="103">
        <f t="shared" si="25"/>
        <v>0</v>
      </c>
      <c r="F154" s="14"/>
      <c r="G154" s="1">
        <v>500</v>
      </c>
      <c r="H154"/>
      <c r="I154"/>
      <c r="J154"/>
    </row>
    <row r="155" spans="1:10" x14ac:dyDescent="0.25">
      <c r="A155" s="11">
        <f t="shared" ref="A155:A174" si="26">SUM(A154)+10</f>
        <v>363930</v>
      </c>
      <c r="B155" s="63" t="s">
        <v>94</v>
      </c>
      <c r="C155" s="44" t="s">
        <v>10</v>
      </c>
      <c r="D155" s="137"/>
      <c r="E155" s="103">
        <f t="shared" si="25"/>
        <v>0</v>
      </c>
      <c r="F155" s="14"/>
      <c r="G155" s="1">
        <v>50</v>
      </c>
      <c r="H155"/>
      <c r="I155"/>
      <c r="J155"/>
    </row>
    <row r="156" spans="1:10" x14ac:dyDescent="0.25">
      <c r="A156" s="11">
        <f t="shared" si="26"/>
        <v>363940</v>
      </c>
      <c r="B156" s="63" t="s">
        <v>95</v>
      </c>
      <c r="C156" s="44" t="s">
        <v>10</v>
      </c>
      <c r="D156" s="137"/>
      <c r="E156" s="103">
        <f t="shared" si="25"/>
        <v>0</v>
      </c>
      <c r="F156" s="14"/>
      <c r="G156" s="1">
        <v>50</v>
      </c>
      <c r="H156"/>
      <c r="I156"/>
      <c r="J156"/>
    </row>
    <row r="157" spans="1:10" x14ac:dyDescent="0.25">
      <c r="A157" s="11">
        <f t="shared" si="26"/>
        <v>363950</v>
      </c>
      <c r="B157" s="63" t="s">
        <v>96</v>
      </c>
      <c r="C157" s="44" t="s">
        <v>10</v>
      </c>
      <c r="D157" s="137"/>
      <c r="E157" s="103">
        <f t="shared" si="25"/>
        <v>0</v>
      </c>
      <c r="F157" s="14"/>
      <c r="G157" s="1">
        <v>50</v>
      </c>
      <c r="H157"/>
      <c r="I157"/>
      <c r="J157"/>
    </row>
    <row r="158" spans="1:10" x14ac:dyDescent="0.25">
      <c r="A158" s="11">
        <f t="shared" si="26"/>
        <v>363960</v>
      </c>
      <c r="B158" s="63" t="s">
        <v>97</v>
      </c>
      <c r="C158" s="44" t="s">
        <v>10</v>
      </c>
      <c r="D158" s="137"/>
      <c r="E158" s="103">
        <f t="shared" si="25"/>
        <v>0</v>
      </c>
      <c r="F158" s="14"/>
      <c r="G158" s="1">
        <v>50</v>
      </c>
      <c r="H158"/>
      <c r="I158"/>
      <c r="J158"/>
    </row>
    <row r="159" spans="1:10" x14ac:dyDescent="0.25">
      <c r="A159" s="11">
        <f t="shared" si="26"/>
        <v>363970</v>
      </c>
      <c r="B159" s="63" t="s">
        <v>98</v>
      </c>
      <c r="C159" s="44" t="s">
        <v>10</v>
      </c>
      <c r="D159" s="137"/>
      <c r="E159" s="103">
        <f t="shared" si="25"/>
        <v>0</v>
      </c>
      <c r="F159" s="14"/>
      <c r="G159" s="1">
        <v>50</v>
      </c>
      <c r="H159"/>
      <c r="I159"/>
      <c r="J159"/>
    </row>
    <row r="160" spans="1:10" x14ac:dyDescent="0.25">
      <c r="A160" s="11">
        <f t="shared" si="26"/>
        <v>363980</v>
      </c>
      <c r="B160" s="63" t="s">
        <v>99</v>
      </c>
      <c r="C160" s="44" t="s">
        <v>10</v>
      </c>
      <c r="D160" s="137"/>
      <c r="E160" s="103">
        <f t="shared" si="25"/>
        <v>0</v>
      </c>
      <c r="F160" s="14"/>
      <c r="G160" s="1">
        <v>50</v>
      </c>
      <c r="H160"/>
      <c r="I160"/>
      <c r="J160"/>
    </row>
    <row r="161" spans="1:10" x14ac:dyDescent="0.25">
      <c r="A161" s="11">
        <f t="shared" si="26"/>
        <v>363990</v>
      </c>
      <c r="B161" s="63" t="s">
        <v>100</v>
      </c>
      <c r="C161" s="44" t="s">
        <v>10</v>
      </c>
      <c r="D161" s="137"/>
      <c r="E161" s="103">
        <f t="shared" si="25"/>
        <v>0</v>
      </c>
      <c r="F161" s="14"/>
      <c r="G161" s="1">
        <v>50</v>
      </c>
      <c r="H161"/>
      <c r="I161"/>
      <c r="J161"/>
    </row>
    <row r="162" spans="1:10" x14ac:dyDescent="0.25">
      <c r="A162" s="11">
        <f t="shared" si="26"/>
        <v>364000</v>
      </c>
      <c r="B162" s="63" t="s">
        <v>101</v>
      </c>
      <c r="C162" s="44" t="s">
        <v>10</v>
      </c>
      <c r="D162" s="137"/>
      <c r="E162" s="103">
        <f t="shared" si="25"/>
        <v>0</v>
      </c>
      <c r="F162" s="14"/>
      <c r="G162" s="1">
        <v>50</v>
      </c>
      <c r="H162"/>
      <c r="I162"/>
      <c r="J162"/>
    </row>
    <row r="163" spans="1:10" x14ac:dyDescent="0.25">
      <c r="A163" s="11">
        <f t="shared" si="26"/>
        <v>364010</v>
      </c>
      <c r="B163" s="63" t="s">
        <v>102</v>
      </c>
      <c r="C163" s="44" t="s">
        <v>10</v>
      </c>
      <c r="D163" s="137"/>
      <c r="E163" s="103">
        <f t="shared" si="25"/>
        <v>0</v>
      </c>
      <c r="F163" s="14"/>
      <c r="G163" s="1">
        <v>50</v>
      </c>
      <c r="H163"/>
      <c r="I163"/>
      <c r="J163"/>
    </row>
    <row r="164" spans="1:10" x14ac:dyDescent="0.25">
      <c r="A164" s="11">
        <f t="shared" si="26"/>
        <v>364020</v>
      </c>
      <c r="B164" s="63" t="s">
        <v>103</v>
      </c>
      <c r="C164" s="44" t="s">
        <v>10</v>
      </c>
      <c r="D164" s="137"/>
      <c r="E164" s="103">
        <f t="shared" si="25"/>
        <v>0</v>
      </c>
      <c r="F164" s="14"/>
      <c r="G164" s="1">
        <v>50</v>
      </c>
      <c r="H164"/>
      <c r="I164"/>
      <c r="J164"/>
    </row>
    <row r="165" spans="1:10" x14ac:dyDescent="0.25">
      <c r="A165" s="11">
        <f t="shared" si="26"/>
        <v>364030</v>
      </c>
      <c r="B165" s="63" t="s">
        <v>104</v>
      </c>
      <c r="C165" s="44" t="s">
        <v>10</v>
      </c>
      <c r="D165" s="137"/>
      <c r="E165" s="103">
        <f>SUM(G165*D165)</f>
        <v>0</v>
      </c>
      <c r="F165" s="14"/>
      <c r="G165" s="1">
        <v>500</v>
      </c>
      <c r="H165"/>
      <c r="I165"/>
      <c r="J165"/>
    </row>
    <row r="166" spans="1:10" x14ac:dyDescent="0.25">
      <c r="A166" s="11">
        <f t="shared" si="26"/>
        <v>364040</v>
      </c>
      <c r="B166" s="63" t="s">
        <v>105</v>
      </c>
      <c r="C166" s="44" t="s">
        <v>10</v>
      </c>
      <c r="D166" s="137"/>
      <c r="E166" s="103">
        <f t="shared" si="25"/>
        <v>0</v>
      </c>
      <c r="F166" s="14"/>
      <c r="G166" s="1">
        <v>50</v>
      </c>
      <c r="H166"/>
      <c r="I166"/>
      <c r="J166"/>
    </row>
    <row r="167" spans="1:10" x14ac:dyDescent="0.25">
      <c r="A167" s="11">
        <f t="shared" si="26"/>
        <v>364050</v>
      </c>
      <c r="B167" s="63" t="s">
        <v>106</v>
      </c>
      <c r="C167" s="44" t="s">
        <v>10</v>
      </c>
      <c r="D167" s="137"/>
      <c r="E167" s="103">
        <f t="shared" si="25"/>
        <v>0</v>
      </c>
      <c r="F167" s="14"/>
      <c r="G167" s="1">
        <v>50</v>
      </c>
      <c r="H167"/>
      <c r="I167"/>
      <c r="J167"/>
    </row>
    <row r="168" spans="1:10" x14ac:dyDescent="0.25">
      <c r="A168" s="11">
        <f t="shared" si="26"/>
        <v>364060</v>
      </c>
      <c r="B168" s="63" t="s">
        <v>107</v>
      </c>
      <c r="C168" s="44" t="s">
        <v>10</v>
      </c>
      <c r="D168" s="137"/>
      <c r="E168" s="103">
        <f t="shared" si="25"/>
        <v>0</v>
      </c>
      <c r="F168" s="14"/>
      <c r="G168" s="1">
        <v>50</v>
      </c>
      <c r="H168"/>
      <c r="I168"/>
      <c r="J168"/>
    </row>
    <row r="169" spans="1:10" x14ac:dyDescent="0.25">
      <c r="A169" s="11">
        <f t="shared" si="26"/>
        <v>364070</v>
      </c>
      <c r="B169" s="63" t="s">
        <v>108</v>
      </c>
      <c r="C169" s="44" t="s">
        <v>10</v>
      </c>
      <c r="D169" s="137"/>
      <c r="E169" s="103">
        <f t="shared" si="25"/>
        <v>0</v>
      </c>
      <c r="F169" s="14"/>
      <c r="G169" s="1">
        <v>1000</v>
      </c>
      <c r="H169"/>
      <c r="I169"/>
      <c r="J169"/>
    </row>
    <row r="170" spans="1:10" x14ac:dyDescent="0.25">
      <c r="A170" s="11">
        <f t="shared" si="26"/>
        <v>364080</v>
      </c>
      <c r="B170" s="63" t="s">
        <v>109</v>
      </c>
      <c r="C170" s="44" t="s">
        <v>10</v>
      </c>
      <c r="D170" s="137"/>
      <c r="E170" s="103">
        <f t="shared" si="25"/>
        <v>0</v>
      </c>
      <c r="F170" s="14"/>
      <c r="G170" s="1">
        <v>5000</v>
      </c>
      <c r="H170"/>
      <c r="I170"/>
      <c r="J170"/>
    </row>
    <row r="171" spans="1:10" x14ac:dyDescent="0.25">
      <c r="A171" s="11">
        <f t="shared" si="26"/>
        <v>364090</v>
      </c>
      <c r="B171" s="63" t="s">
        <v>110</v>
      </c>
      <c r="C171" s="44" t="s">
        <v>10</v>
      </c>
      <c r="D171" s="137"/>
      <c r="E171" s="103">
        <f t="shared" si="25"/>
        <v>0</v>
      </c>
      <c r="F171" s="14"/>
      <c r="G171" s="1">
        <v>1000</v>
      </c>
      <c r="H171"/>
      <c r="I171"/>
      <c r="J171"/>
    </row>
    <row r="172" spans="1:10" x14ac:dyDescent="0.25">
      <c r="A172" s="11">
        <f t="shared" si="26"/>
        <v>364100</v>
      </c>
      <c r="B172" s="63" t="s">
        <v>111</v>
      </c>
      <c r="C172" s="44" t="s">
        <v>10</v>
      </c>
      <c r="D172" s="137"/>
      <c r="E172" s="103">
        <f t="shared" si="25"/>
        <v>0</v>
      </c>
      <c r="F172" s="14"/>
      <c r="G172" s="1">
        <v>50</v>
      </c>
      <c r="H172"/>
      <c r="I172"/>
      <c r="J172"/>
    </row>
    <row r="173" spans="1:10" x14ac:dyDescent="0.25">
      <c r="A173" s="11">
        <f t="shared" si="26"/>
        <v>364110</v>
      </c>
      <c r="B173" s="63" t="s">
        <v>112</v>
      </c>
      <c r="C173" s="44" t="s">
        <v>10</v>
      </c>
      <c r="D173" s="137"/>
      <c r="E173" s="103">
        <f t="shared" si="25"/>
        <v>0</v>
      </c>
      <c r="F173" s="14"/>
      <c r="G173" s="1">
        <v>50</v>
      </c>
      <c r="H173"/>
      <c r="I173"/>
      <c r="J173"/>
    </row>
    <row r="174" spans="1:10" x14ac:dyDescent="0.25">
      <c r="A174" s="11">
        <f t="shared" si="26"/>
        <v>364120</v>
      </c>
      <c r="B174" s="63" t="s">
        <v>113</v>
      </c>
      <c r="C174" s="44" t="s">
        <v>10</v>
      </c>
      <c r="D174" s="137"/>
      <c r="E174" s="103">
        <f t="shared" si="25"/>
        <v>0</v>
      </c>
      <c r="F174" s="14"/>
      <c r="G174" s="1">
        <v>7000</v>
      </c>
      <c r="H174"/>
      <c r="I174"/>
      <c r="J174"/>
    </row>
    <row r="175" spans="1:10" x14ac:dyDescent="0.25">
      <c r="C175" s="4"/>
      <c r="D175" s="104"/>
      <c r="E175" s="104"/>
      <c r="F175" s="15"/>
      <c r="G175" s="4"/>
      <c r="H175"/>
      <c r="I175"/>
      <c r="J175"/>
    </row>
    <row r="176" spans="1:10" x14ac:dyDescent="0.25">
      <c r="A176" s="8">
        <v>3642</v>
      </c>
      <c r="B176" s="9" t="s">
        <v>114</v>
      </c>
      <c r="C176" s="62"/>
      <c r="D176" s="105"/>
      <c r="E176" s="103"/>
      <c r="F176" s="25"/>
      <c r="G176" s="10"/>
      <c r="H176"/>
      <c r="I176"/>
      <c r="J176"/>
    </row>
    <row r="177" spans="1:10" x14ac:dyDescent="0.25">
      <c r="A177" s="11">
        <v>364421</v>
      </c>
      <c r="B177" s="1" t="s">
        <v>115</v>
      </c>
      <c r="C177" s="1" t="s">
        <v>10</v>
      </c>
      <c r="D177" s="137"/>
      <c r="E177" s="103">
        <f t="shared" ref="E177" si="27">SUM(G177*D177)</f>
        <v>0</v>
      </c>
      <c r="F177" s="14"/>
      <c r="G177" s="1">
        <v>0</v>
      </c>
      <c r="H177"/>
      <c r="I177"/>
      <c r="J177"/>
    </row>
    <row r="178" spans="1:10" x14ac:dyDescent="0.25">
      <c r="A178" s="11">
        <v>364422</v>
      </c>
      <c r="B178" s="1" t="s">
        <v>116</v>
      </c>
      <c r="C178" s="1" t="s">
        <v>10</v>
      </c>
      <c r="D178" s="137"/>
      <c r="E178" s="103">
        <f>SUM(G178*D178)</f>
        <v>0</v>
      </c>
      <c r="F178" s="14"/>
      <c r="G178" s="1">
        <v>0</v>
      </c>
      <c r="H178"/>
      <c r="I178"/>
      <c r="J178"/>
    </row>
    <row r="179" spans="1:10" x14ac:dyDescent="0.25">
      <c r="A179" s="141"/>
      <c r="B179" s="1"/>
      <c r="C179" s="1"/>
      <c r="D179" s="142"/>
      <c r="E179" s="143"/>
      <c r="F179" s="144"/>
      <c r="G179" s="1"/>
      <c r="H179"/>
      <c r="I179"/>
      <c r="J179"/>
    </row>
    <row r="180" spans="1:10" ht="27.6" x14ac:dyDescent="0.25">
      <c r="A180" s="8">
        <v>365</v>
      </c>
      <c r="B180" s="38" t="s">
        <v>42</v>
      </c>
      <c r="C180" s="62"/>
      <c r="D180" s="106"/>
      <c r="E180" s="107"/>
      <c r="G180" s="1"/>
      <c r="H180"/>
      <c r="I180"/>
      <c r="J180"/>
    </row>
    <row r="181" spans="1:10" ht="27.6" x14ac:dyDescent="0.25">
      <c r="A181" s="8">
        <v>3650</v>
      </c>
      <c r="B181" s="38" t="s">
        <v>43</v>
      </c>
      <c r="C181" s="62"/>
      <c r="D181" s="105"/>
      <c r="E181" s="103"/>
      <c r="F181" s="25"/>
      <c r="G181" s="10"/>
      <c r="H181"/>
      <c r="I181"/>
      <c r="J181"/>
    </row>
    <row r="182" spans="1:10" x14ac:dyDescent="0.25">
      <c r="A182" s="11">
        <v>365010</v>
      </c>
      <c r="B182" s="63" t="s">
        <v>44</v>
      </c>
      <c r="C182" s="1" t="s">
        <v>10</v>
      </c>
      <c r="D182" s="138"/>
      <c r="E182" s="103">
        <f t="shared" ref="E182:E184" si="28">D182*G182</f>
        <v>0</v>
      </c>
      <c r="F182" s="14"/>
      <c r="G182" s="1">
        <v>20</v>
      </c>
      <c r="H182"/>
      <c r="I182"/>
      <c r="J182"/>
    </row>
    <row r="183" spans="1:10" ht="26.4" x14ac:dyDescent="0.25">
      <c r="A183" s="11">
        <f>SUM(A182)+10</f>
        <v>365020</v>
      </c>
      <c r="B183" s="63" t="s">
        <v>45</v>
      </c>
      <c r="C183" s="1" t="s">
        <v>10</v>
      </c>
      <c r="D183" s="138"/>
      <c r="E183" s="103">
        <f t="shared" si="28"/>
        <v>0</v>
      </c>
      <c r="F183" s="14"/>
      <c r="G183" s="1">
        <v>20</v>
      </c>
      <c r="H183"/>
      <c r="I183"/>
      <c r="J183"/>
    </row>
    <row r="184" spans="1:10" x14ac:dyDescent="0.25">
      <c r="A184" s="11">
        <f t="shared" ref="A184:A186" si="29">SUM(A183)+10</f>
        <v>365030</v>
      </c>
      <c r="B184" s="63" t="s">
        <v>46</v>
      </c>
      <c r="C184" s="1" t="s">
        <v>10</v>
      </c>
      <c r="D184" s="138"/>
      <c r="E184" s="103">
        <f t="shared" si="28"/>
        <v>0</v>
      </c>
      <c r="F184" s="14"/>
      <c r="G184" s="1">
        <v>20</v>
      </c>
      <c r="H184"/>
      <c r="I184"/>
      <c r="J184"/>
    </row>
    <row r="185" spans="1:10" ht="26.4" x14ac:dyDescent="0.25">
      <c r="A185" s="11">
        <f t="shared" si="29"/>
        <v>365040</v>
      </c>
      <c r="B185" s="63" t="s">
        <v>47</v>
      </c>
      <c r="C185" s="1" t="s">
        <v>10</v>
      </c>
      <c r="D185" s="138"/>
      <c r="E185" s="103">
        <f>D185*G185</f>
        <v>0</v>
      </c>
      <c r="F185" s="14"/>
      <c r="G185" s="1">
        <v>20</v>
      </c>
      <c r="H185"/>
      <c r="I185"/>
      <c r="J185"/>
    </row>
    <row r="186" spans="1:10" x14ac:dyDescent="0.25">
      <c r="A186" s="11">
        <f t="shared" si="29"/>
        <v>365050</v>
      </c>
      <c r="B186" s="63" t="s">
        <v>48</v>
      </c>
      <c r="C186" s="1" t="s">
        <v>10</v>
      </c>
      <c r="D186" s="138"/>
      <c r="E186" s="103">
        <f>D186*G186</f>
        <v>0</v>
      </c>
      <c r="F186" s="49"/>
      <c r="G186" s="1">
        <v>10</v>
      </c>
      <c r="H186"/>
      <c r="I186"/>
      <c r="J186"/>
    </row>
    <row r="187" spans="1:10" x14ac:dyDescent="0.25">
      <c r="A187" s="11"/>
      <c r="B187" s="63"/>
      <c r="C187" s="1"/>
      <c r="D187" s="104"/>
      <c r="E187" s="104"/>
      <c r="F187" s="14"/>
      <c r="G187" s="1"/>
      <c r="H187"/>
      <c r="I187"/>
      <c r="J187"/>
    </row>
    <row r="188" spans="1:10" x14ac:dyDescent="0.25">
      <c r="A188" s="8">
        <v>3651</v>
      </c>
      <c r="B188" s="9" t="s">
        <v>49</v>
      </c>
      <c r="C188" s="62"/>
      <c r="D188" s="108"/>
      <c r="E188" s="108"/>
      <c r="F188" s="14"/>
      <c r="G188" s="70"/>
      <c r="H188"/>
      <c r="I188"/>
      <c r="J188"/>
    </row>
    <row r="189" spans="1:10" x14ac:dyDescent="0.25">
      <c r="A189" s="11">
        <v>365100</v>
      </c>
      <c r="B189" s="1" t="s">
        <v>50</v>
      </c>
      <c r="C189" s="1" t="s">
        <v>10</v>
      </c>
      <c r="D189" s="138"/>
      <c r="E189" s="108">
        <f t="shared" ref="E189:E194" si="30">D189*G189</f>
        <v>0</v>
      </c>
      <c r="F189" s="14"/>
      <c r="G189" s="1">
        <v>10</v>
      </c>
      <c r="H189"/>
      <c r="I189"/>
      <c r="J189"/>
    </row>
    <row r="190" spans="1:10" x14ac:dyDescent="0.25">
      <c r="A190" s="11">
        <v>365110</v>
      </c>
      <c r="B190" s="1" t="s">
        <v>51</v>
      </c>
      <c r="C190" s="1" t="s">
        <v>10</v>
      </c>
      <c r="D190" s="138"/>
      <c r="E190" s="108">
        <f t="shared" si="30"/>
        <v>0</v>
      </c>
      <c r="F190" s="14"/>
      <c r="G190" s="1">
        <v>6</v>
      </c>
      <c r="H190"/>
      <c r="I190"/>
      <c r="J190"/>
    </row>
    <row r="191" spans="1:10" x14ac:dyDescent="0.25">
      <c r="A191" s="11">
        <v>365120</v>
      </c>
      <c r="B191" s="1" t="s">
        <v>177</v>
      </c>
      <c r="C191" s="1" t="s">
        <v>10</v>
      </c>
      <c r="D191" s="138"/>
      <c r="E191" s="108">
        <f t="shared" si="30"/>
        <v>0</v>
      </c>
      <c r="F191" s="14"/>
      <c r="G191" s="1">
        <v>10</v>
      </c>
      <c r="H191"/>
      <c r="I191"/>
      <c r="J191"/>
    </row>
    <row r="192" spans="1:10" x14ac:dyDescent="0.25">
      <c r="A192" s="11">
        <v>365130</v>
      </c>
      <c r="B192" s="1" t="s">
        <v>175</v>
      </c>
      <c r="C192" s="1" t="s">
        <v>10</v>
      </c>
      <c r="D192" s="138"/>
      <c r="E192" s="108">
        <f>D192*G192</f>
        <v>0</v>
      </c>
      <c r="F192" s="14"/>
      <c r="G192" s="1">
        <v>5</v>
      </c>
      <c r="H192"/>
      <c r="I192"/>
      <c r="J192"/>
    </row>
    <row r="193" spans="1:10" x14ac:dyDescent="0.25">
      <c r="A193" s="11">
        <v>365140</v>
      </c>
      <c r="B193" s="1" t="s">
        <v>143</v>
      </c>
      <c r="C193" s="1" t="s">
        <v>10</v>
      </c>
      <c r="D193" s="138"/>
      <c r="E193" s="108">
        <f t="shared" si="30"/>
        <v>0</v>
      </c>
      <c r="F193" s="14"/>
      <c r="G193" s="1">
        <v>5</v>
      </c>
      <c r="H193"/>
      <c r="I193"/>
      <c r="J193"/>
    </row>
    <row r="194" spans="1:10" x14ac:dyDescent="0.25">
      <c r="A194" s="11">
        <v>365150</v>
      </c>
      <c r="B194" s="1" t="s">
        <v>144</v>
      </c>
      <c r="C194" s="1" t="s">
        <v>10</v>
      </c>
      <c r="D194" s="138"/>
      <c r="E194" s="108">
        <f t="shared" si="30"/>
        <v>0</v>
      </c>
      <c r="F194" s="14"/>
      <c r="G194" s="1">
        <v>2</v>
      </c>
      <c r="H194"/>
      <c r="I194"/>
      <c r="J194"/>
    </row>
    <row r="195" spans="1:10" x14ac:dyDescent="0.25">
      <c r="A195" s="11">
        <v>365160</v>
      </c>
      <c r="B195" s="37" t="s">
        <v>145</v>
      </c>
      <c r="C195" s="1" t="s">
        <v>10</v>
      </c>
      <c r="D195" s="138"/>
      <c r="E195" s="108">
        <f>D195*G195</f>
        <v>0</v>
      </c>
      <c r="F195" s="14"/>
      <c r="G195" s="126">
        <v>10</v>
      </c>
      <c r="H195"/>
      <c r="I195"/>
      <c r="J195"/>
    </row>
    <row r="196" spans="1:10" x14ac:dyDescent="0.25">
      <c r="A196" s="11">
        <v>365170</v>
      </c>
      <c r="B196" s="37" t="s">
        <v>176</v>
      </c>
      <c r="C196" s="1" t="s">
        <v>10</v>
      </c>
      <c r="D196" s="138"/>
      <c r="E196" s="109">
        <f>D196*G196</f>
        <v>0</v>
      </c>
      <c r="F196" s="101"/>
      <c r="G196" s="130">
        <v>100</v>
      </c>
      <c r="H196"/>
      <c r="I196"/>
      <c r="J196"/>
    </row>
    <row r="197" spans="1:10" ht="14.4" thickBot="1" x14ac:dyDescent="0.3">
      <c r="A197" s="11">
        <v>365180</v>
      </c>
      <c r="B197" s="37" t="s">
        <v>174</v>
      </c>
      <c r="C197" s="1" t="s">
        <v>10</v>
      </c>
      <c r="D197" s="138"/>
      <c r="E197" s="109">
        <f>D197*G197</f>
        <v>0</v>
      </c>
      <c r="F197" s="101"/>
      <c r="G197" s="133">
        <v>100</v>
      </c>
      <c r="H197"/>
      <c r="I197"/>
      <c r="J197"/>
    </row>
    <row r="198" spans="1:10" ht="14.4" thickBot="1" x14ac:dyDescent="0.3">
      <c r="A198" s="51" t="s">
        <v>117</v>
      </c>
      <c r="B198" s="34"/>
      <c r="D198" s="35" t="s">
        <v>118</v>
      </c>
      <c r="E198" s="39">
        <f>SUM(E106:E197)</f>
        <v>0</v>
      </c>
      <c r="F198" s="36"/>
      <c r="G198" s="58"/>
      <c r="H198"/>
      <c r="I198"/>
      <c r="J198"/>
    </row>
    <row r="199" spans="1:10" ht="14.4" thickBot="1" x14ac:dyDescent="0.3">
      <c r="F199" s="15"/>
    </row>
    <row r="200" spans="1:10" ht="14.4" thickBot="1" x14ac:dyDescent="0.3">
      <c r="B200" s="17" t="s">
        <v>54</v>
      </c>
      <c r="C200" s="45"/>
      <c r="F200" s="15"/>
    </row>
    <row r="201" spans="1:10" ht="14.4" thickBot="1" x14ac:dyDescent="0.3">
      <c r="B201" s="23" t="s">
        <v>171</v>
      </c>
      <c r="C201" s="65">
        <v>1</v>
      </c>
      <c r="F201" s="15"/>
    </row>
    <row r="202" spans="1:10" ht="14.4" thickBot="1" x14ac:dyDescent="0.3">
      <c r="F202" s="15"/>
    </row>
    <row r="203" spans="1:10" x14ac:dyDescent="0.25">
      <c r="B203" s="19" t="s">
        <v>55</v>
      </c>
      <c r="C203" s="46"/>
      <c r="D203" s="20"/>
      <c r="F203" s="15"/>
    </row>
    <row r="204" spans="1:10" ht="14.4" thickBot="1" x14ac:dyDescent="0.3">
      <c r="B204" s="29" t="s">
        <v>169</v>
      </c>
      <c r="C204" s="96">
        <f>C201</f>
        <v>1</v>
      </c>
      <c r="D204" s="73">
        <f>E198*C201</f>
        <v>0</v>
      </c>
      <c r="F204" s="15"/>
    </row>
    <row r="205" spans="1:10" ht="25.2" thickBot="1" x14ac:dyDescent="0.45">
      <c r="A205" s="33" t="s">
        <v>119</v>
      </c>
      <c r="B205" s="22" t="s">
        <v>162</v>
      </c>
      <c r="C205" s="97">
        <f>SUM(C204:C204)</f>
        <v>1</v>
      </c>
      <c r="D205" s="75">
        <f>SUM(D204:D204)</f>
        <v>0</v>
      </c>
      <c r="F205" s="15"/>
    </row>
    <row r="206" spans="1:10" ht="14.4" thickBot="1" x14ac:dyDescent="0.3">
      <c r="F206" s="15"/>
    </row>
    <row r="207" spans="1:10" ht="22.8" x14ac:dyDescent="0.4">
      <c r="C207" s="47" t="s">
        <v>120</v>
      </c>
      <c r="D207" s="40" t="s">
        <v>121</v>
      </c>
      <c r="F207" s="15"/>
    </row>
    <row r="208" spans="1:10" ht="22.8" x14ac:dyDescent="0.4">
      <c r="C208" s="48" t="s">
        <v>122</v>
      </c>
      <c r="D208" s="77">
        <f>D98</f>
        <v>0</v>
      </c>
      <c r="F208" s="15"/>
    </row>
    <row r="209" spans="2:6" ht="23.4" thickBot="1" x14ac:dyDescent="0.45">
      <c r="C209" s="59" t="s">
        <v>119</v>
      </c>
      <c r="D209" s="77">
        <f>D205</f>
        <v>0</v>
      </c>
      <c r="F209" s="15"/>
    </row>
    <row r="210" spans="2:6" ht="28.8" thickBot="1" x14ac:dyDescent="0.55000000000000004">
      <c r="B210" s="60" t="s">
        <v>123</v>
      </c>
      <c r="C210" s="61"/>
      <c r="D210" s="98">
        <f>SUM(D208,D209)</f>
        <v>0</v>
      </c>
      <c r="F210" s="15"/>
    </row>
    <row r="211" spans="2:6" x14ac:dyDescent="0.25">
      <c r="F211" s="15"/>
    </row>
    <row r="212" spans="2:6" ht="15.6" x14ac:dyDescent="0.3">
      <c r="B212" s="147"/>
      <c r="C212" s="145" t="s">
        <v>179</v>
      </c>
      <c r="F212" s="15"/>
    </row>
    <row r="213" spans="2:6" ht="15.6" x14ac:dyDescent="0.3">
      <c r="B213" s="146" t="s">
        <v>178</v>
      </c>
      <c r="C213" s="148"/>
      <c r="F213" s="15"/>
    </row>
    <row r="214" spans="2:6" x14ac:dyDescent="0.25">
      <c r="F214" s="15"/>
    </row>
    <row r="215" spans="2:6" x14ac:dyDescent="0.25">
      <c r="F215" s="15"/>
    </row>
    <row r="216" spans="2:6" x14ac:dyDescent="0.25">
      <c r="F216" s="15"/>
    </row>
    <row r="217" spans="2:6" x14ac:dyDescent="0.25">
      <c r="F217" s="15"/>
    </row>
    <row r="218" spans="2:6" x14ac:dyDescent="0.25">
      <c r="F218" s="15"/>
    </row>
    <row r="219" spans="2:6" x14ac:dyDescent="0.25">
      <c r="F219" s="15"/>
    </row>
    <row r="220" spans="2:6" x14ac:dyDescent="0.25">
      <c r="F220" s="15"/>
    </row>
    <row r="221" spans="2:6" x14ac:dyDescent="0.25">
      <c r="F221" s="15"/>
    </row>
    <row r="222" spans="2:6" x14ac:dyDescent="0.25">
      <c r="F222" s="15"/>
    </row>
    <row r="223" spans="2:6" x14ac:dyDescent="0.25">
      <c r="F223" s="15"/>
    </row>
    <row r="224" spans="2:6" x14ac:dyDescent="0.25">
      <c r="F224" s="15"/>
    </row>
    <row r="225" spans="6:6" x14ac:dyDescent="0.25">
      <c r="F225" s="15"/>
    </row>
    <row r="226" spans="6:6" x14ac:dyDescent="0.25">
      <c r="F226" s="15"/>
    </row>
    <row r="227" spans="6:6" x14ac:dyDescent="0.25">
      <c r="F227" s="15"/>
    </row>
    <row r="228" spans="6:6" x14ac:dyDescent="0.25">
      <c r="F228" s="15"/>
    </row>
    <row r="229" spans="6:6" x14ac:dyDescent="0.25">
      <c r="F229" s="15"/>
    </row>
    <row r="230" spans="6:6" x14ac:dyDescent="0.25">
      <c r="F230" s="15"/>
    </row>
    <row r="231" spans="6:6" x14ac:dyDescent="0.25">
      <c r="F231" s="27"/>
    </row>
  </sheetData>
  <sheetProtection algorithmName="SHA-512" hashValue="QbsIzXQvHYWmGseuSv0R2mScZ0mers2sN0T9TOC6uBn4eMS8USygo5+HUNrxv6T5SgsHGwdDU7lkExtlC+Sb3w==" saltValue="CxIUGbLHY1ZeYgdxfuGdxQ==" spinCount="100000" sheet="1" objects="1" scenarios="1" selectLockedCells="1"/>
  <mergeCells count="2">
    <mergeCell ref="D9:D10"/>
    <mergeCell ref="I9:I10"/>
  </mergeCells>
  <conditionalFormatting sqref="C213">
    <cfRule type="containsBlanks" dxfId="0" priority="1">
      <formula>LEN(TRIM(C213))=0</formula>
    </cfRule>
  </conditionalFormatting>
  <pageMargins left="0.7" right="0.7" top="0.75" bottom="0.75" header="0.3" footer="0.3"/>
  <pageSetup paperSize="8" scale="6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P7F47XRYZNDU-1400349141-107355</_dlc_DocId>
    <_dlc_DocIdUrl xmlns="fd846815-3440-47ad-91c2-6fb63ce1b515">
      <Url>https://gemeenteznstd.sharepoint.com/sites/PC_Europeseaanbestedingen-Aanbestedingsdossiers2/_layouts/15/DocIdRedir.aspx?ID=P7F47XRYZNDU-1400349141-107355</Url>
      <Description>P7F47XRYZNDU-1400349141-107355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34CC88C-8ADD-4495-9639-17A3BCCCF7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78A279-AD9E-4911-996D-29C217BBED6F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sharepoint/v3/fields"/>
    <ds:schemaRef ds:uri="135651e0-58b9-4230-86b3-f75358f04432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8187ad9-badc-4a75-bbe4-fadf97d1e93e"/>
    <ds:schemaRef ds:uri="fd846815-3440-47ad-91c2-6fb63ce1b51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0E67EE-8B40-437E-9EE7-C1543B3D3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FCD7E5A-EC3A-4351-BBD2-42EACAFC385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Zaanstad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Jager, Jan de</dc:creator>
  <cp:keywords/>
  <dc:description/>
  <cp:lastModifiedBy>Beurs, Floor de</cp:lastModifiedBy>
  <cp:revision/>
  <cp:lastPrinted>2025-06-12T11:54:44Z</cp:lastPrinted>
  <dcterms:created xsi:type="dcterms:W3CDTF">2014-12-03T07:19:13Z</dcterms:created>
  <dcterms:modified xsi:type="dcterms:W3CDTF">2025-07-08T19:18:23Z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50f1fdd0-e658-4bbb-b5d1-995283cbd0c1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</Properties>
</file>