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roningenseaportsnv.sharepoint.com/sites/PROJ-P000057-02-04-BTOphogenOHZfase3/Gedeelde documenten/General/01 Aanbestedingsdocumenten/"/>
    </mc:Choice>
  </mc:AlternateContent>
  <xr:revisionPtr revIDLastSave="0" documentId="8_{17E37C5C-DBD0-47AB-BC61-6C998A2E6A9C}" xr6:coauthVersionLast="47" xr6:coauthVersionMax="47" xr10:uidLastSave="{00000000-0000-0000-0000-000000000000}"/>
  <bookViews>
    <workbookView xWindow="1560" yWindow="1560" windowWidth="21600" windowHeight="11295" xr2:uid="{E1087A9A-E427-49FD-83E9-3430F4F218BA}"/>
  </bookViews>
  <sheets>
    <sheet name="SvO" sheetId="1" r:id="rId1"/>
    <sheet name="Realisatie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22" i="1"/>
  <c r="H96" i="2"/>
  <c r="H94" i="2"/>
  <c r="H93" i="2"/>
  <c r="H89" i="2"/>
  <c r="H87" i="2"/>
  <c r="H86" i="2"/>
  <c r="H85" i="2"/>
  <c r="H83" i="2"/>
  <c r="H82" i="2"/>
  <c r="H81" i="2"/>
  <c r="H80" i="2"/>
  <c r="H79" i="2"/>
  <c r="H78" i="2"/>
  <c r="H77" i="2"/>
  <c r="H75" i="2"/>
  <c r="H74" i="2"/>
  <c r="H73" i="2"/>
  <c r="H72" i="2"/>
  <c r="H71" i="2"/>
  <c r="H70" i="2"/>
  <c r="H69" i="2"/>
  <c r="H68" i="2"/>
  <c r="H66" i="2"/>
  <c r="H65" i="2"/>
  <c r="H64" i="2"/>
  <c r="H63" i="2"/>
  <c r="H61" i="2"/>
  <c r="H60" i="2"/>
  <c r="H59" i="2"/>
  <c r="H58" i="2"/>
  <c r="H56" i="2"/>
  <c r="H55" i="2"/>
  <c r="H54" i="2"/>
  <c r="F53" i="2"/>
  <c r="H53" i="2" s="1"/>
  <c r="H51" i="2"/>
  <c r="H50" i="2"/>
  <c r="H48" i="2"/>
  <c r="H47" i="2"/>
  <c r="H46" i="2"/>
  <c r="H44" i="2"/>
  <c r="H43" i="2"/>
  <c r="H42" i="2"/>
  <c r="H40" i="2"/>
  <c r="H39" i="2"/>
  <c r="H38" i="2"/>
  <c r="H36" i="2"/>
  <c r="H34" i="2"/>
  <c r="H33" i="2"/>
  <c r="H31" i="2"/>
  <c r="H30" i="2"/>
  <c r="H29" i="2"/>
  <c r="H28" i="2"/>
  <c r="H27" i="2"/>
  <c r="H24" i="2"/>
  <c r="H22" i="2"/>
  <c r="H21" i="2"/>
  <c r="H20" i="2"/>
  <c r="H18" i="2"/>
  <c r="H17" i="2"/>
  <c r="H15" i="2"/>
  <c r="H14" i="2"/>
  <c r="H13" i="2"/>
  <c r="H12" i="2"/>
  <c r="H11" i="2"/>
  <c r="E27" i="1" l="1"/>
  <c r="E31" i="1" s="1"/>
  <c r="E34" i="1" l="1"/>
  <c r="E36" i="1" s="1"/>
  <c r="E40" i="1" s="1"/>
  <c r="E44" i="1" l="1"/>
  <c r="E47" i="1" s="1"/>
  <c r="E51" i="1" s="1"/>
</calcChain>
</file>

<file path=xl/sharedStrings.xml><?xml version="1.0" encoding="utf-8"?>
<sst xmlns="http://schemas.openxmlformats.org/spreadsheetml/2006/main" count="311" uniqueCount="167">
  <si>
    <t>Staat van Ontleding Oosterhorn Zuid Fase 3</t>
  </si>
  <si>
    <t>geel = invullen door Inschrijver</t>
  </si>
  <si>
    <t>Versie 1.0</t>
  </si>
  <si>
    <t>BOUWTEAMFASE</t>
  </si>
  <si>
    <t>Onderdeel</t>
  </si>
  <si>
    <t>prijs subonderdeel</t>
  </si>
  <si>
    <t>prijs per onderdeel</t>
  </si>
  <si>
    <t>Totale kosten Aanbieding, deel Bouwteamfase</t>
  </si>
  <si>
    <t>1.1</t>
  </si>
  <si>
    <t>1.2</t>
  </si>
  <si>
    <t>REALISATIEFASE</t>
  </si>
  <si>
    <t>Activiteiten</t>
  </si>
  <si>
    <t>A</t>
  </si>
  <si>
    <t>Totaal directe kosten activiteiten onderdelen Realisatiefase</t>
  </si>
  <si>
    <t>Indirecte kosten Realisatiefase:</t>
  </si>
  <si>
    <t>Eenmalige en Algemene Bouwplaatskosten (EK en ABK)</t>
  </si>
  <si>
    <t>Projectorganisatiekosten, inclusief uitvoering</t>
  </si>
  <si>
    <t>B</t>
  </si>
  <si>
    <t>Totaal indirecte kosten onderdelen Realisatiefase</t>
  </si>
  <si>
    <t>A+B</t>
  </si>
  <si>
    <t>Totale directe en indirecte kosten</t>
  </si>
  <si>
    <t>percentage AKW&amp;R Realisatiefase</t>
  </si>
  <si>
    <t xml:space="preserve"> t.o.v. A+B</t>
  </si>
  <si>
    <t>C</t>
  </si>
  <si>
    <t>AKW&amp;R Realisatiefase</t>
  </si>
  <si>
    <t>A+B+C</t>
  </si>
  <si>
    <t>Totale kosten Aanbieding - onderdelen Realisatiefase</t>
  </si>
  <si>
    <t>Totale Aanbieding (Bouwteamfase + onderdelen Realisatiefase)</t>
  </si>
  <si>
    <t>Tarievenlijst werk Bouwteam Fase 3 deelgebied D</t>
  </si>
  <si>
    <t>Inschrijver:</t>
  </si>
  <si>
    <t>Datum</t>
  </si>
  <si>
    <t>Omschrijving</t>
  </si>
  <si>
    <t xml:space="preserve">Toelichting </t>
  </si>
  <si>
    <t>Eenheid</t>
  </si>
  <si>
    <t>Hoeveelheid</t>
  </si>
  <si>
    <t>Eenheidsprijs</t>
  </si>
  <si>
    <t>Kosten</t>
  </si>
  <si>
    <t>weken</t>
  </si>
  <si>
    <t>Postnr</t>
  </si>
  <si>
    <t>Opruimwerkzaamheden</t>
  </si>
  <si>
    <t/>
  </si>
  <si>
    <t>verwijderen groenvoorzieningen</t>
  </si>
  <si>
    <t>verwijderen zwerfafval</t>
  </si>
  <si>
    <t>ha</t>
  </si>
  <si>
    <t>maaien gewas/ onkruid</t>
  </si>
  <si>
    <t>rooien bomen en struiken</t>
  </si>
  <si>
    <t>frezen terrein, maaiveld en taluds</t>
  </si>
  <si>
    <t>maaien bestaande watergangen</t>
  </si>
  <si>
    <t>m1</t>
  </si>
  <si>
    <t>verwijderen waterhuishoudkundige elementen</t>
  </si>
  <si>
    <t>dempen watergangen opnemen in grondwerk</t>
  </si>
  <si>
    <t>verwijderen diverse duikers</t>
  </si>
  <si>
    <t>verwijderen slibkist</t>
  </si>
  <si>
    <t>st</t>
  </si>
  <si>
    <t>verwijderen verhardingen Oosterweg</t>
  </si>
  <si>
    <t>verwijderen asfaltverhardingen teervrij</t>
  </si>
  <si>
    <t>m3</t>
  </si>
  <si>
    <t>verwijderen fundering niet toepasbaar, incl stortkosten</t>
  </si>
  <si>
    <t>verwijderen fundering toepasbaar in het wer</t>
  </si>
  <si>
    <t>verwijderen asbest verontreiniging</t>
  </si>
  <si>
    <t>ter plaatse van afgebroken boerderij op de wierde</t>
  </si>
  <si>
    <t>saneringskosten, ca 300 m3 asbesthoudende grond (teelaardelaag)</t>
  </si>
  <si>
    <t>eur</t>
  </si>
  <si>
    <t>Grondwerk</t>
  </si>
  <si>
    <t>grondwerk watergangen</t>
  </si>
  <si>
    <t>opschonen bestaande watergangen</t>
  </si>
  <si>
    <t>hoeveelheid grond is aanname, 10 km lengte</t>
  </si>
  <si>
    <t>ontgraven nieuwe watergangen, lengte 2.5 km, ca 20 m3 per m1</t>
  </si>
  <si>
    <t>oostelijk deel, tot -2,7 m zomerpeil</t>
  </si>
  <si>
    <t>ontgraven tbv waterbergingscompensatie</t>
  </si>
  <si>
    <t>zuidelijke watergang verbreden</t>
  </si>
  <si>
    <t>ontgraven uit deelgebieden A en B</t>
  </si>
  <si>
    <t>ontgraven voorbelasting deelgebied A, oostelijk Kloosterlaan</t>
  </si>
  <si>
    <t>ontgraven voorbelasting deelgebied B, westelijk Kloosterlaan</t>
  </si>
  <si>
    <t>ontgraven uit voormalig depot OTW</t>
  </si>
  <si>
    <t>gerijpt slib prov. Groningen</t>
  </si>
  <si>
    <t>volume is schatting</t>
  </si>
  <si>
    <t>vervoeren grond</t>
  </si>
  <si>
    <t>vervoeren uit voormalig depot OTW</t>
  </si>
  <si>
    <t>vervoeren uit gegraven watergangen</t>
  </si>
  <si>
    <t>vervoeren uit deelgebieden A en B</t>
  </si>
  <si>
    <t>verwerken grond op verschillende locaties</t>
  </si>
  <si>
    <t>verwerken in tijdelijk depot</t>
  </si>
  <si>
    <t>hoeveelheid is schatting</t>
  </si>
  <si>
    <t>verwerken in te dempen watergangen</t>
  </si>
  <si>
    <t>ca 6 km</t>
  </si>
  <si>
    <t>verwerken in bekleding en taluds nieuwe sloten</t>
  </si>
  <si>
    <t>ca 6km</t>
  </si>
  <si>
    <t>verwerken grond in terreinen</t>
  </si>
  <si>
    <t>tbv ophoging terreinen</t>
  </si>
  <si>
    <t>grond verwerken in plot 23 tm 30, tot -0,80 m NAP</t>
  </si>
  <si>
    <t>schatting hoeveelheid</t>
  </si>
  <si>
    <t>grond verwerken in plot 23 tm 30, vanaf -0,80 m NAP tot 0,00 m NAP</t>
  </si>
  <si>
    <t>grond verwerken in plot 23 tm 30, zettingsverlies</t>
  </si>
  <si>
    <t>verwerken grond t.b.v. voorbelasting</t>
  </si>
  <si>
    <t>verwerken in plot 23 tm 30 dikte maximaal 1 meter</t>
  </si>
  <si>
    <t>verwerken tpv gedempte watergangen</t>
  </si>
  <si>
    <t>bewerken grond</t>
  </si>
  <si>
    <t>verdichten grond totale werk</t>
  </si>
  <si>
    <t>inschatting</t>
  </si>
  <si>
    <t>profileren grond tot niveau -0,80 m NAP</t>
  </si>
  <si>
    <t>profileren grond tot niveau 0,00 m NAP</t>
  </si>
  <si>
    <t>Profileren grond overhoogte</t>
  </si>
  <si>
    <t>overige grondwerkzaamheden</t>
  </si>
  <si>
    <t>plaatsen zakbakens, standaard</t>
  </si>
  <si>
    <t>toepassen waterspanningsmeters</t>
  </si>
  <si>
    <t>toepassen peilbuizen</t>
  </si>
  <si>
    <t>meten en rapporteren zettingen</t>
  </si>
  <si>
    <t>Leidingwerk</t>
  </si>
  <si>
    <t>lev+aanbrengen duiker PVC 315 mm</t>
  </si>
  <si>
    <t>diameter en lengte aanname</t>
  </si>
  <si>
    <t>lev+aanbrengen duiker PVC 500 mm</t>
  </si>
  <si>
    <t>lev+aanbrengen duiker beton 500 mm</t>
  </si>
  <si>
    <t>lev+aanbrengen drainage tbv zettingen</t>
  </si>
  <si>
    <t>zaaien aangebracht grond</t>
  </si>
  <si>
    <t>ivm verstuiving</t>
  </si>
  <si>
    <t>maaien gewassen gedurende uitvoering 2x</t>
  </si>
  <si>
    <t>opname en vastlegging bomen</t>
  </si>
  <si>
    <t>aanbrengen boombescherming</t>
  </si>
  <si>
    <t>in stand houden boombescherming</t>
  </si>
  <si>
    <t>aanbrengen bomen laanbeplanting, HO 14-16</t>
  </si>
  <si>
    <t>aanbrengen bomen solitair, HO 18-20</t>
  </si>
  <si>
    <t>aanbrengen struiken, H 100-150</t>
  </si>
  <si>
    <t>Terreininrichting</t>
  </si>
  <si>
    <t>aanleg en onderhoud bouwwegen</t>
  </si>
  <si>
    <t>afwerken zandbed definitieve wegen</t>
  </si>
  <si>
    <t>schatting is 6 km weglengte</t>
  </si>
  <si>
    <t>m2</t>
  </si>
  <si>
    <t>aanbrengen drainagebuis 125 mm wegcunet</t>
  </si>
  <si>
    <t>aanbrengen mantelbuizen 315 mm wegcunet</t>
  </si>
  <si>
    <t>aanbrengen fundering wegcunet</t>
  </si>
  <si>
    <t>ton</t>
  </si>
  <si>
    <t>aanbrengen asfalt</t>
  </si>
  <si>
    <t>aanbrengen lichtmasten</t>
  </si>
  <si>
    <t>excl bekabeling</t>
  </si>
  <si>
    <t>Werken van algemene aard</t>
  </si>
  <si>
    <t>maken plannen</t>
  </si>
  <si>
    <t>oa werkplan, faseringsplan, verkeersplan</t>
  </si>
  <si>
    <t>uitvoeren berekeningen</t>
  </si>
  <si>
    <t>oa aerius/ fitberekeningen</t>
  </si>
  <si>
    <t>communnicatie derden</t>
  </si>
  <si>
    <t>Flora en fauna</t>
  </si>
  <si>
    <t>diverse maatregelen</t>
  </si>
  <si>
    <t>vrijhouden/ verjagen</t>
  </si>
  <si>
    <t>maatregelen wet natuurbescherming</t>
  </si>
  <si>
    <t>ontheffing roofvogel e.a.</t>
  </si>
  <si>
    <t>niet afprijzen</t>
  </si>
  <si>
    <t>aanbrengen voorzieningen oeverzwaluw, haas, marters</t>
  </si>
  <si>
    <t>na akkoord bevoegd gezag, zie F&amp;F scan</t>
  </si>
  <si>
    <t>Overig</t>
  </si>
  <si>
    <t>schoonhouden wegen</t>
  </si>
  <si>
    <t>meetwerkzaamheden en tekenwerk tbv revisietekeningen, na voltooien werkzaamheden</t>
  </si>
  <si>
    <t>Realisatieprijs, zie separaat tabblad</t>
  </si>
  <si>
    <t xml:space="preserve">De werkzaamheden in de realisatiefase worden door de Inschrijver uitgewerkt en onderbouwd in tabblad 2 ‘Realisatieprijs’; de Staat van Ontleding bevat hiervoor uitsluitend een samenvattend overzicht. De Tarievenlijst betreft een indicatieve benadering van de werkelijkheid en dient uitsluitend ter onderbouwing en vergelijking van de inschrijvingen en voor het verrekenen van wijzigingen tijdens de bouwteamfase en uitvoeringsfase.
</t>
  </si>
  <si>
    <t>Opstellen DO (t/m acceptatie OG) (vaste prijs)</t>
  </si>
  <si>
    <t>Inclusief éénmalige kosten en AKWR</t>
  </si>
  <si>
    <t>% invullen</t>
  </si>
  <si>
    <t>inclusief verzekeringen en leges</t>
  </si>
  <si>
    <t>tevens bij posten waar materiaal vrijkomt: afvoerkosten en stortkosten meenemen in de eenheidsprijs.</t>
  </si>
  <si>
    <t>dempen bestaande watergangen met grond uit post 213</t>
  </si>
  <si>
    <t xml:space="preserve">let op: </t>
  </si>
  <si>
    <t>daar waar relevant is de post inclusief leveranties. Met uitzondering van de te leveren ophoogmateriaal omdat dit juist het onderwerp is van de bouwteamfase.</t>
  </si>
  <si>
    <t>Groenvoorzieningen, incl. leverantie</t>
  </si>
  <si>
    <t>TOTAAL DIRECTE KOSTEN REALISATIEPRIJS WERK UITVOERINGSFASE</t>
  </si>
  <si>
    <t xml:space="preserve">Bouwteam kosten (vaste prijs).
</t>
  </si>
  <si>
    <t>1.3</t>
  </si>
  <si>
    <r>
      <t>Benodigde aanvullende onderzoeken aangegeven door Inschrijver (vaste prijs).</t>
    </r>
    <r>
      <rPr>
        <sz val="11"/>
        <color rgb="FF0070C0"/>
        <rFont val="Aptos"/>
        <family val="2"/>
      </rPr>
      <t xml:space="preserve"> Benoem hier welke aanvullende onderzoeken inschrijver nodig acht:</t>
    </r>
    <r>
      <rPr>
        <sz val="11"/>
        <color theme="1"/>
        <rFont val="Aptos"/>
        <family val="2"/>
      </rPr>
      <t xml:space="preserve">
</t>
    </r>
    <r>
      <rPr>
        <sz val="11"/>
        <color rgb="FF0070C0"/>
        <rFont val="Aptos"/>
        <family val="2"/>
      </rPr>
      <t>1. 
2.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</si>
</sst>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_ [$€-2]\ * #,##0.00_ ;_ [$€-2]\ * \-#,##0.00_ ;_ [$€-2]\ * &quot;-&quot;??_ ;_ @_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1"/>
      <color theme="1"/>
      <name val="Aptos"/>
      <family val="2"/>
    </font>
    <font>
      <b/>
      <sz val="11"/>
      <color theme="1"/>
      <name val="Aptos"/>
      <family val="2"/>
    </font>
    <font>
      <b/>
      <sz val="11"/>
      <color theme="0"/>
      <name val="Aptos"/>
      <family val="2"/>
    </font>
    <font>
      <sz val="11"/>
      <color theme="0"/>
      <name val="Aptos"/>
      <family val="2"/>
    </font>
    <font>
      <i/>
      <sz val="11"/>
      <color rgb="FF0070C0"/>
      <name val="Aptos"/>
      <family val="2"/>
    </font>
    <font>
      <sz val="11"/>
      <name val="Aptos"/>
      <family val="2"/>
    </font>
    <font>
      <b/>
      <sz val="11"/>
      <name val="Aptos"/>
      <family val="2"/>
    </font>
    <font>
      <b/>
      <i/>
      <sz val="14"/>
      <color theme="0"/>
      <name val="Aptos"/>
      <family val="2"/>
    </font>
    <font>
      <b/>
      <sz val="14"/>
      <color theme="0"/>
      <name val="Aptos"/>
      <family val="2"/>
    </font>
    <font>
      <sz val="11"/>
      <color theme="1"/>
      <name val="Arial"/>
      <family val="2"/>
    </font>
    <font>
      <b/>
      <sz val="14"/>
      <color theme="4"/>
      <name val="Arial"/>
      <family val="2"/>
    </font>
    <font>
      <b/>
      <sz val="11"/>
      <color theme="1"/>
      <name val="Arial"/>
      <family val="2"/>
    </font>
    <font>
      <b/>
      <u/>
      <sz val="11"/>
      <color theme="1"/>
      <name val="Calibri"/>
      <family val="2"/>
      <scheme val="minor"/>
    </font>
    <font>
      <u/>
      <sz val="11"/>
      <color theme="1"/>
      <name val="Calibri"/>
      <family val="2"/>
      <scheme val="minor"/>
    </font>
    <font>
      <i/>
      <sz val="11"/>
      <color theme="1"/>
      <name val="Calibri"/>
      <family val="2"/>
      <scheme val="minor"/>
    </font>
    <font>
      <i/>
      <sz val="11"/>
      <color theme="1"/>
      <name val="Arial"/>
      <family val="2"/>
    </font>
    <font>
      <b/>
      <sz val="11"/>
      <color theme="5"/>
      <name val="Arial"/>
      <family val="2"/>
    </font>
    <font>
      <sz val="11"/>
      <color rgb="FF0070C0"/>
      <name val="Aptos"/>
      <family val="2"/>
    </font>
  </fonts>
  <fills count="1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8EBBF"/>
        <bgColor indexed="64"/>
      </patternFill>
    </fill>
  </fills>
  <borders count="42">
    <border>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bottom style="medium">
        <color rgb="FF000000"/>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130">
    <xf numFmtId="0" fontId="0" fillId="0" borderId="0" xfId="0"/>
    <xf numFmtId="0" fontId="14" fillId="0" borderId="0" xfId="0" applyFont="1"/>
    <xf numFmtId="0" fontId="15" fillId="0" borderId="30" xfId="0" applyFont="1" applyBorder="1"/>
    <xf numFmtId="0" fontId="15" fillId="0" borderId="31" xfId="0" applyFont="1" applyBorder="1"/>
    <xf numFmtId="0" fontId="14" fillId="0" borderId="31" xfId="0" applyFont="1" applyBorder="1"/>
    <xf numFmtId="0" fontId="14" fillId="0" borderId="32" xfId="0" applyFont="1" applyBorder="1"/>
    <xf numFmtId="0" fontId="14" fillId="0" borderId="8" xfId="0" applyFont="1" applyBorder="1"/>
    <xf numFmtId="0" fontId="14" fillId="0" borderId="14" xfId="0" applyFont="1" applyBorder="1"/>
    <xf numFmtId="0" fontId="14" fillId="0" borderId="13" xfId="0" applyFont="1" applyBorder="1"/>
    <xf numFmtId="0" fontId="16" fillId="0" borderId="0" xfId="0" applyFont="1" applyAlignment="1">
      <alignment horizontal="center"/>
    </xf>
    <xf numFmtId="0" fontId="16" fillId="0" borderId="0" xfId="0" applyFont="1" applyAlignment="1">
      <alignment horizontal="left"/>
    </xf>
    <xf numFmtId="0" fontId="16" fillId="0" borderId="14" xfId="0" applyFont="1" applyBorder="1" applyAlignment="1">
      <alignment horizontal="center"/>
    </xf>
    <xf numFmtId="166" fontId="14" fillId="0" borderId="14" xfId="0" applyNumberFormat="1" applyFont="1" applyBorder="1"/>
    <xf numFmtId="166" fontId="14" fillId="0" borderId="0" xfId="0" applyNumberFormat="1" applyFont="1"/>
    <xf numFmtId="0" fontId="16" fillId="0" borderId="13" xfId="0" applyFont="1" applyBorder="1" applyAlignment="1">
      <alignment horizontal="left"/>
    </xf>
    <xf numFmtId="0" fontId="17" fillId="9" borderId="13" xfId="0" applyFont="1" applyFill="1" applyBorder="1"/>
    <xf numFmtId="0" fontId="17" fillId="9" borderId="0" xfId="0" applyFont="1" applyFill="1"/>
    <xf numFmtId="0" fontId="0" fillId="9" borderId="0" xfId="0" applyFill="1"/>
    <xf numFmtId="0" fontId="14" fillId="9" borderId="0" xfId="0" applyFont="1" applyFill="1"/>
    <xf numFmtId="0" fontId="14" fillId="9" borderId="14" xfId="0" applyFont="1" applyFill="1" applyBorder="1"/>
    <xf numFmtId="0" fontId="18" fillId="9" borderId="13" xfId="0" applyFont="1" applyFill="1" applyBorder="1"/>
    <xf numFmtId="0" fontId="18" fillId="9" borderId="0" xfId="0" applyFont="1" applyFill="1"/>
    <xf numFmtId="0" fontId="0" fillId="0" borderId="13" xfId="0" applyBorder="1"/>
    <xf numFmtId="0" fontId="18" fillId="9" borderId="13" xfId="0" applyFont="1" applyFill="1" applyBorder="1" applyAlignment="1">
      <alignment vertical="top"/>
    </xf>
    <xf numFmtId="0" fontId="18" fillId="9" borderId="0" xfId="0" applyFont="1" applyFill="1" applyAlignment="1">
      <alignment vertical="top"/>
    </xf>
    <xf numFmtId="166" fontId="14" fillId="9" borderId="14" xfId="0" applyNumberFormat="1" applyFont="1" applyFill="1" applyBorder="1"/>
    <xf numFmtId="0" fontId="0" fillId="9" borderId="13" xfId="0" applyFill="1" applyBorder="1"/>
    <xf numFmtId="0" fontId="19" fillId="0" borderId="0" xfId="0" applyFont="1"/>
    <xf numFmtId="0" fontId="20" fillId="0" borderId="0" xfId="0" applyFont="1"/>
    <xf numFmtId="0" fontId="20" fillId="0" borderId="0" xfId="0" applyFont="1" applyAlignment="1">
      <alignment horizontal="left" indent="2"/>
    </xf>
    <xf numFmtId="0" fontId="16" fillId="10" borderId="34" xfId="0" applyFont="1" applyFill="1" applyBorder="1"/>
    <xf numFmtId="0" fontId="16" fillId="10" borderId="35" xfId="0" applyFont="1" applyFill="1" applyBorder="1"/>
    <xf numFmtId="0" fontId="14" fillId="10" borderId="35" xfId="0" applyFont="1" applyFill="1" applyBorder="1"/>
    <xf numFmtId="166" fontId="16" fillId="10" borderId="36" xfId="0" applyNumberFormat="1" applyFont="1" applyFill="1" applyBorder="1"/>
    <xf numFmtId="0" fontId="14" fillId="5" borderId="0" xfId="0" applyFont="1" applyFill="1"/>
    <xf numFmtId="0" fontId="14" fillId="5" borderId="31" xfId="0" applyFont="1" applyFill="1" applyBorder="1"/>
    <xf numFmtId="0" fontId="5" fillId="5" borderId="31" xfId="0" applyFont="1" applyFill="1" applyBorder="1" applyAlignment="1">
      <alignment horizontal="left"/>
    </xf>
    <xf numFmtId="0" fontId="21" fillId="0" borderId="0" xfId="0" applyFont="1"/>
    <xf numFmtId="0" fontId="5" fillId="2" borderId="0" xfId="0" applyFont="1" applyFill="1" applyAlignment="1">
      <alignment vertical="top" wrapText="1"/>
    </xf>
    <xf numFmtId="0" fontId="6" fillId="2" borderId="0" xfId="0" applyFont="1" applyFill="1" applyAlignment="1">
      <alignment vertical="top" wrapText="1"/>
    </xf>
    <xf numFmtId="0" fontId="5" fillId="5" borderId="0" xfId="0" applyFont="1" applyFill="1" applyAlignment="1">
      <alignment horizontal="center" vertical="top" wrapText="1"/>
    </xf>
    <xf numFmtId="0" fontId="0" fillId="0" borderId="0" xfId="0" applyAlignment="1">
      <alignment vertical="top" wrapText="1"/>
    </xf>
    <xf numFmtId="14" fontId="6" fillId="2" borderId="0" xfId="0" applyNumberFormat="1" applyFont="1" applyFill="1" applyAlignment="1">
      <alignment horizontal="left" vertical="top" wrapText="1"/>
    </xf>
    <xf numFmtId="0" fontId="14" fillId="0" borderId="8" xfId="0" applyFont="1" applyBorder="1" applyAlignment="1">
      <alignment vertical="top" wrapText="1"/>
    </xf>
    <xf numFmtId="14" fontId="5" fillId="2" borderId="0" xfId="0" applyNumberFormat="1" applyFont="1" applyFill="1" applyAlignment="1">
      <alignment horizontal="left" vertical="top" wrapText="1"/>
    </xf>
    <xf numFmtId="0" fontId="6" fillId="2" borderId="23" xfId="0" applyFont="1" applyFill="1" applyBorder="1" applyAlignment="1">
      <alignment vertical="top" wrapText="1"/>
    </xf>
    <xf numFmtId="0" fontId="6" fillId="2" borderId="1" xfId="0" applyFont="1" applyFill="1" applyBorder="1" applyAlignment="1">
      <alignment vertical="top" wrapText="1"/>
    </xf>
    <xf numFmtId="164" fontId="6" fillId="2" borderId="28" xfId="1" applyNumberFormat="1" applyFont="1" applyFill="1" applyBorder="1" applyAlignment="1">
      <alignment vertical="top" wrapText="1"/>
    </xf>
    <xf numFmtId="0" fontId="2" fillId="0" borderId="0" xfId="0" applyFont="1" applyAlignment="1">
      <alignment vertical="top" wrapText="1"/>
    </xf>
    <xf numFmtId="0" fontId="5" fillId="0" borderId="24" xfId="0" applyFont="1" applyBorder="1" applyAlignment="1">
      <alignment horizontal="left" vertical="top" wrapText="1"/>
    </xf>
    <xf numFmtId="0" fontId="6" fillId="3" borderId="25" xfId="0" applyFont="1" applyFill="1" applyBorder="1" applyAlignment="1">
      <alignment vertical="top" wrapText="1"/>
    </xf>
    <xf numFmtId="0" fontId="6" fillId="3" borderId="26" xfId="0" applyFont="1" applyFill="1" applyBorder="1" applyAlignment="1">
      <alignment vertical="top" wrapText="1"/>
    </xf>
    <xf numFmtId="164" fontId="5" fillId="3" borderId="27" xfId="1" applyNumberFormat="1" applyFont="1" applyFill="1" applyBorder="1" applyAlignment="1">
      <alignment vertical="top" wrapText="1"/>
    </xf>
    <xf numFmtId="0" fontId="9" fillId="0" borderId="8" xfId="0" applyFont="1" applyBorder="1" applyAlignment="1">
      <alignment horizontal="left" vertical="top" wrapText="1"/>
    </xf>
    <xf numFmtId="0" fontId="5" fillId="0" borderId="3" xfId="0" applyFont="1" applyBorder="1" applyAlignment="1">
      <alignment vertical="top" wrapText="1"/>
    </xf>
    <xf numFmtId="44" fontId="5" fillId="5" borderId="3" xfId="0" applyNumberFormat="1" applyFont="1" applyFill="1" applyBorder="1" applyAlignment="1">
      <alignment vertical="top" wrapText="1"/>
    </xf>
    <xf numFmtId="0" fontId="9" fillId="0" borderId="37" xfId="0" applyFont="1" applyBorder="1" applyAlignment="1">
      <alignment horizontal="left" vertical="top" wrapText="1"/>
    </xf>
    <xf numFmtId="0" fontId="5" fillId="0" borderId="38" xfId="0" applyFont="1" applyBorder="1" applyAlignment="1">
      <alignment vertical="top" wrapText="1"/>
    </xf>
    <xf numFmtId="44" fontId="5" fillId="5" borderId="38" xfId="0" applyNumberFormat="1" applyFont="1" applyFill="1" applyBorder="1" applyAlignment="1">
      <alignment vertical="top" wrapText="1"/>
    </xf>
    <xf numFmtId="0" fontId="9" fillId="0" borderId="0" xfId="0" applyFont="1" applyAlignment="1">
      <alignment horizontal="right" vertical="top" wrapText="1"/>
    </xf>
    <xf numFmtId="0" fontId="5" fillId="0" borderId="0" xfId="0" applyFont="1" applyAlignment="1">
      <alignment horizontal="left" vertical="top" wrapText="1"/>
    </xf>
    <xf numFmtId="0" fontId="5" fillId="0" borderId="0" xfId="0" applyFont="1" applyAlignment="1">
      <alignment vertical="top" wrapText="1"/>
    </xf>
    <xf numFmtId="164" fontId="5" fillId="0" borderId="0" xfId="1" applyNumberFormat="1" applyFont="1" applyFill="1" applyBorder="1" applyAlignment="1">
      <alignment vertical="top" wrapText="1"/>
    </xf>
    <xf numFmtId="0" fontId="6" fillId="0" borderId="0" xfId="0" applyFont="1" applyAlignment="1">
      <alignment vertical="top" wrapText="1"/>
    </xf>
    <xf numFmtId="0" fontId="4" fillId="0" borderId="0" xfId="0" applyFont="1" applyAlignment="1">
      <alignment vertical="top" wrapText="1"/>
    </xf>
    <xf numFmtId="0" fontId="6" fillId="0" borderId="24" xfId="0" applyFont="1" applyBorder="1" applyAlignment="1">
      <alignment horizontal="left" vertical="top" wrapText="1"/>
    </xf>
    <xf numFmtId="164" fontId="5" fillId="0" borderId="27" xfId="1" applyNumberFormat="1" applyFont="1" applyFill="1" applyBorder="1" applyAlignment="1">
      <alignment vertical="top" wrapText="1"/>
    </xf>
    <xf numFmtId="0" fontId="6" fillId="0" borderId="13" xfId="0" applyFont="1" applyBorder="1" applyAlignment="1">
      <alignment horizontal="left" vertical="top" wrapText="1"/>
    </xf>
    <xf numFmtId="164" fontId="5" fillId="0" borderId="14" xfId="1" applyNumberFormat="1" applyFont="1" applyFill="1" applyBorder="1" applyAlignment="1">
      <alignment vertical="top" wrapText="1"/>
    </xf>
    <xf numFmtId="0" fontId="9" fillId="0" borderId="13" xfId="0" applyFont="1" applyBorder="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6" fillId="6" borderId="4" xfId="0" applyFont="1" applyFill="1" applyBorder="1" applyAlignment="1">
      <alignment horizontal="right" vertical="top" wrapText="1"/>
    </xf>
    <xf numFmtId="0" fontId="6" fillId="6" borderId="11" xfId="0" applyFont="1" applyFill="1" applyBorder="1" applyAlignment="1">
      <alignment vertical="top" wrapText="1"/>
    </xf>
    <xf numFmtId="0" fontId="5" fillId="6" borderId="17" xfId="0" applyFont="1" applyFill="1" applyBorder="1" applyAlignment="1">
      <alignment vertical="top" wrapText="1"/>
    </xf>
    <xf numFmtId="164" fontId="6" fillId="6" borderId="5" xfId="1" applyNumberFormat="1" applyFont="1" applyFill="1" applyBorder="1" applyAlignment="1">
      <alignment vertical="top" wrapText="1"/>
    </xf>
    <xf numFmtId="0" fontId="6" fillId="2" borderId="1" xfId="0" applyFont="1" applyFill="1" applyBorder="1" applyAlignment="1">
      <alignment horizontal="center" vertical="top" wrapText="1"/>
    </xf>
    <xf numFmtId="0" fontId="5" fillId="0" borderId="8" xfId="0" applyFont="1" applyBorder="1" applyAlignment="1">
      <alignment vertical="top" wrapText="1"/>
    </xf>
    <xf numFmtId="0" fontId="5" fillId="0" borderId="10" xfId="0" applyFont="1" applyBorder="1" applyAlignment="1">
      <alignment vertical="top" wrapText="1"/>
    </xf>
    <xf numFmtId="165" fontId="5" fillId="0" borderId="15" xfId="0" applyNumberFormat="1" applyFont="1" applyBorder="1" applyAlignment="1">
      <alignment horizontal="center" vertical="top" wrapText="1"/>
    </xf>
    <xf numFmtId="164" fontId="5" fillId="0" borderId="9" xfId="1" applyNumberFormat="1" applyFont="1" applyFill="1" applyBorder="1" applyAlignment="1">
      <alignment vertical="top" wrapText="1"/>
    </xf>
    <xf numFmtId="0" fontId="6" fillId="0" borderId="8" xfId="0" applyFont="1" applyBorder="1" applyAlignment="1">
      <alignment horizontal="left" vertical="top" wrapText="1"/>
    </xf>
    <xf numFmtId="0" fontId="6" fillId="0" borderId="10" xfId="0" applyFont="1" applyBorder="1" applyAlignment="1">
      <alignment vertical="top" wrapText="1"/>
    </xf>
    <xf numFmtId="165" fontId="5" fillId="5" borderId="15" xfId="0" applyNumberFormat="1" applyFont="1" applyFill="1" applyBorder="1" applyAlignment="1">
      <alignment horizontal="center" vertical="top" wrapText="1"/>
    </xf>
    <xf numFmtId="0" fontId="6" fillId="0" borderId="18" xfId="0" applyFont="1" applyBorder="1" applyAlignment="1">
      <alignment horizontal="left" vertical="top" wrapText="1"/>
    </xf>
    <xf numFmtId="0" fontId="5" fillId="0" borderId="19" xfId="0" applyFont="1" applyBorder="1" applyAlignment="1">
      <alignment vertical="top" wrapText="1"/>
    </xf>
    <xf numFmtId="165" fontId="5" fillId="0" borderId="20" xfId="0" applyNumberFormat="1" applyFont="1" applyBorder="1" applyAlignment="1">
      <alignment horizontal="center" vertical="top" wrapText="1"/>
    </xf>
    <xf numFmtId="0" fontId="6" fillId="0" borderId="19" xfId="0" applyFont="1" applyBorder="1" applyAlignment="1">
      <alignment vertical="top" wrapText="1"/>
    </xf>
    <xf numFmtId="165" fontId="5" fillId="5" borderId="20" xfId="0" applyNumberFormat="1" applyFont="1" applyFill="1" applyBorder="1" applyAlignment="1">
      <alignment horizontal="center" vertical="top" wrapText="1"/>
    </xf>
    <xf numFmtId="0" fontId="5" fillId="0" borderId="18" xfId="0" applyFont="1" applyBorder="1" applyAlignment="1">
      <alignment vertical="top" wrapText="1"/>
    </xf>
    <xf numFmtId="0" fontId="5" fillId="0" borderId="20" xfId="0" applyFont="1" applyBorder="1" applyAlignment="1">
      <alignment horizontal="center" vertical="top" wrapText="1"/>
    </xf>
    <xf numFmtId="0" fontId="6" fillId="7" borderId="21" xfId="0" applyFont="1" applyFill="1" applyBorder="1" applyAlignment="1">
      <alignment horizontal="right" vertical="top" wrapText="1"/>
    </xf>
    <xf numFmtId="0" fontId="6" fillId="7" borderId="1" xfId="0" applyFont="1" applyFill="1" applyBorder="1" applyAlignment="1">
      <alignment vertical="top" wrapText="1"/>
    </xf>
    <xf numFmtId="164" fontId="6" fillId="7" borderId="22" xfId="1" applyNumberFormat="1" applyFont="1" applyFill="1" applyBorder="1" applyAlignment="1">
      <alignment vertical="top" wrapText="1"/>
    </xf>
    <xf numFmtId="0" fontId="5" fillId="2" borderId="0" xfId="0" applyFont="1" applyFill="1" applyAlignment="1">
      <alignment horizontal="center" vertical="top" wrapText="1"/>
    </xf>
    <xf numFmtId="0" fontId="6" fillId="0" borderId="6" xfId="0" applyFont="1" applyBorder="1" applyAlignment="1">
      <alignment horizontal="left" vertical="top" wrapText="1"/>
    </xf>
    <xf numFmtId="0" fontId="5" fillId="0" borderId="12" xfId="0" applyFont="1" applyBorder="1" applyAlignment="1">
      <alignment vertical="top" wrapText="1"/>
    </xf>
    <xf numFmtId="0" fontId="5" fillId="0" borderId="16" xfId="0" applyFont="1" applyBorder="1" applyAlignment="1">
      <alignment vertical="top" wrapText="1"/>
    </xf>
    <xf numFmtId="10" fontId="6" fillId="5" borderId="7" xfId="1" applyNumberFormat="1" applyFont="1" applyFill="1" applyBorder="1" applyAlignment="1">
      <alignment vertical="top" wrapText="1"/>
    </xf>
    <xf numFmtId="0" fontId="6" fillId="7" borderId="4" xfId="0" applyFont="1" applyFill="1" applyBorder="1" applyAlignment="1">
      <alignment horizontal="right" vertical="top" wrapText="1"/>
    </xf>
    <xf numFmtId="0" fontId="6" fillId="7" borderId="11" xfId="0" applyFont="1" applyFill="1" applyBorder="1" applyAlignment="1">
      <alignment vertical="top" wrapText="1"/>
    </xf>
    <xf numFmtId="0" fontId="6" fillId="7" borderId="17" xfId="0" applyFont="1" applyFill="1" applyBorder="1" applyAlignment="1">
      <alignment vertical="top" wrapText="1"/>
    </xf>
    <xf numFmtId="164" fontId="6" fillId="7" borderId="5" xfId="1" applyNumberFormat="1" applyFont="1" applyFill="1" applyBorder="1" applyAlignment="1">
      <alignment vertical="top" wrapText="1"/>
    </xf>
    <xf numFmtId="0" fontId="6" fillId="3" borderId="21" xfId="0" applyFont="1" applyFill="1" applyBorder="1" applyAlignment="1">
      <alignment horizontal="right" vertical="top" wrapText="1"/>
    </xf>
    <xf numFmtId="0" fontId="6" fillId="3" borderId="1" xfId="0" applyFont="1" applyFill="1" applyBorder="1" applyAlignment="1">
      <alignment vertical="top" wrapText="1"/>
    </xf>
    <xf numFmtId="164" fontId="6" fillId="3" borderId="22" xfId="1" applyNumberFormat="1" applyFont="1" applyFill="1" applyBorder="1" applyAlignment="1">
      <alignment vertical="top" wrapText="1"/>
    </xf>
    <xf numFmtId="164" fontId="13" fillId="8" borderId="22" xfId="1" applyNumberFormat="1" applyFont="1" applyFill="1" applyBorder="1" applyAlignment="1">
      <alignment vertical="top" wrapText="1"/>
    </xf>
    <xf numFmtId="0" fontId="9" fillId="0" borderId="18" xfId="0" applyFont="1" applyBorder="1" applyAlignment="1">
      <alignment horizontal="left" vertical="top" wrapText="1"/>
    </xf>
    <xf numFmtId="44" fontId="5" fillId="5" borderId="40" xfId="0" applyNumberFormat="1" applyFont="1" applyFill="1" applyBorder="1" applyAlignment="1">
      <alignment vertical="top" wrapText="1"/>
    </xf>
    <xf numFmtId="0" fontId="5" fillId="5" borderId="3" xfId="0" applyFont="1" applyFill="1" applyBorder="1" applyAlignment="1">
      <alignment vertical="top" wrapText="1"/>
    </xf>
    <xf numFmtId="0" fontId="14" fillId="5" borderId="10" xfId="0" applyFont="1" applyFill="1" applyBorder="1" applyAlignment="1">
      <alignment horizontal="center" vertical="top" wrapText="1"/>
    </xf>
    <xf numFmtId="0" fontId="0" fillId="0" borderId="15" xfId="0" applyBorder="1" applyAlignment="1">
      <alignment horizontal="center" vertical="top" wrapText="1"/>
    </xf>
    <xf numFmtId="0" fontId="9" fillId="0" borderId="0" xfId="0" applyFont="1" applyAlignment="1">
      <alignment vertical="top" wrapText="1"/>
    </xf>
    <xf numFmtId="0" fontId="12" fillId="8" borderId="23" xfId="0" applyFont="1" applyFill="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6" fillId="6" borderId="11" xfId="0" applyFont="1" applyFill="1" applyBorder="1" applyAlignment="1">
      <alignment vertical="top" wrapText="1"/>
    </xf>
    <xf numFmtId="0" fontId="5" fillId="6" borderId="17" xfId="0" applyFont="1" applyFill="1" applyBorder="1" applyAlignment="1">
      <alignment vertical="top" wrapText="1"/>
    </xf>
    <xf numFmtId="0" fontId="7" fillId="4" borderId="0" xfId="0" applyFont="1" applyFill="1" applyAlignment="1">
      <alignment vertical="top" wrapText="1"/>
    </xf>
    <xf numFmtId="0" fontId="8" fillId="4" borderId="0" xfId="0" applyFont="1" applyFill="1" applyAlignment="1">
      <alignment vertical="top" wrapText="1"/>
    </xf>
    <xf numFmtId="164" fontId="5" fillId="0" borderId="29" xfId="1" applyNumberFormat="1" applyFont="1" applyFill="1" applyBorder="1" applyAlignment="1">
      <alignment horizontal="center" vertical="center" wrapText="1"/>
    </xf>
    <xf numFmtId="164" fontId="5" fillId="0" borderId="41" xfId="1" applyNumberFormat="1" applyFont="1" applyFill="1" applyBorder="1" applyAlignment="1">
      <alignment horizontal="center" vertical="center" wrapText="1"/>
    </xf>
    <xf numFmtId="0" fontId="5" fillId="0" borderId="39" xfId="0" applyFont="1" applyBorder="1" applyAlignment="1">
      <alignment horizontal="center" vertical="center" wrapText="1"/>
    </xf>
    <xf numFmtId="0" fontId="6" fillId="0" borderId="25" xfId="0" applyFont="1" applyBorder="1" applyAlignment="1">
      <alignment vertical="top" wrapText="1"/>
    </xf>
    <xf numFmtId="0" fontId="6" fillId="0" borderId="26" xfId="0" applyFont="1" applyBorder="1" applyAlignment="1">
      <alignment vertical="top" wrapText="1"/>
    </xf>
    <xf numFmtId="0" fontId="5" fillId="0" borderId="25" xfId="0" applyFont="1" applyBorder="1" applyAlignment="1">
      <alignment vertical="top" wrapText="1"/>
    </xf>
    <xf numFmtId="0" fontId="18" fillId="9" borderId="0" xfId="0" applyFont="1" applyFill="1" applyAlignment="1">
      <alignment horizontal="left" vertical="top" wrapText="1"/>
    </xf>
    <xf numFmtId="0" fontId="14" fillId="5" borderId="10" xfId="0" applyFont="1" applyFill="1" applyBorder="1" applyAlignment="1">
      <alignment horizontal="center"/>
    </xf>
    <xf numFmtId="0" fontId="14" fillId="5" borderId="33" xfId="0" applyFont="1" applyFill="1" applyBorder="1" applyAlignment="1">
      <alignment horizontal="center"/>
    </xf>
    <xf numFmtId="0" fontId="14" fillId="5" borderId="15"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899818</xdr:colOff>
      <xdr:row>3</xdr:row>
      <xdr:rowOff>211</xdr:rowOff>
    </xdr:to>
    <xdr:pic>
      <xdr:nvPicPr>
        <xdr:cNvPr id="2" name="Afbeelding 1" descr="Groningen Seaports logo">
          <a:extLst>
            <a:ext uri="{FF2B5EF4-FFF2-40B4-BE49-F238E27FC236}">
              <a16:creationId xmlns:a16="http://schemas.microsoft.com/office/drawing/2014/main" id="{9E84D682-7534-4DC5-A37E-119545CA9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300"/>
          <a:ext cx="1083333" cy="451061"/>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C8BB-8191-4B21-8285-D5A4A2CB7881}">
  <sheetPr>
    <tabColor rgb="FF00B050"/>
    <pageSetUpPr fitToPage="1"/>
  </sheetPr>
  <dimension ref="A1:G51"/>
  <sheetViews>
    <sheetView showGridLines="0" tabSelected="1" zoomScale="85" zoomScaleNormal="85" workbookViewId="0">
      <selection activeCell="C17" sqref="C17:E17"/>
    </sheetView>
  </sheetViews>
  <sheetFormatPr defaultColWidth="8.85546875" defaultRowHeight="15" x14ac:dyDescent="0.25"/>
  <cols>
    <col min="1" max="1" width="2.7109375" style="61" customWidth="1"/>
    <col min="2" max="2" width="14.42578125" style="61" customWidth="1"/>
    <col min="3" max="3" width="53.42578125" style="61" bestFit="1" customWidth="1"/>
    <col min="4" max="4" width="50.7109375" style="61" customWidth="1"/>
    <col min="5" max="5" width="34.42578125" style="61" customWidth="1"/>
    <col min="6" max="6" width="9.85546875" style="41" customWidth="1"/>
    <col min="7" max="7" width="10.42578125" style="41" customWidth="1"/>
    <col min="8" max="16384" width="8.85546875" style="41"/>
  </cols>
  <sheetData>
    <row r="1" spans="1:5" x14ac:dyDescent="0.25">
      <c r="A1" s="38"/>
      <c r="B1" s="39"/>
      <c r="C1" s="39" t="s">
        <v>0</v>
      </c>
      <c r="D1" s="39"/>
      <c r="E1" s="40" t="s">
        <v>1</v>
      </c>
    </row>
    <row r="2" spans="1:5" x14ac:dyDescent="0.25">
      <c r="A2" s="38"/>
      <c r="B2" s="39"/>
      <c r="C2" s="39" t="s">
        <v>2</v>
      </c>
      <c r="D2" s="39"/>
      <c r="E2" s="38"/>
    </row>
    <row r="3" spans="1:5" x14ac:dyDescent="0.25">
      <c r="A3" s="38"/>
      <c r="B3" s="39"/>
      <c r="C3" s="42">
        <v>46003</v>
      </c>
      <c r="D3" s="39"/>
      <c r="E3" s="38"/>
    </row>
    <row r="4" spans="1:5" x14ac:dyDescent="0.25">
      <c r="A4" s="38"/>
      <c r="B4" s="39"/>
      <c r="C4" s="42"/>
      <c r="D4" s="39"/>
      <c r="E4" s="38"/>
    </row>
    <row r="5" spans="1:5" x14ac:dyDescent="0.25">
      <c r="A5" s="38"/>
      <c r="B5" s="43" t="s">
        <v>29</v>
      </c>
      <c r="C5" s="110"/>
      <c r="D5" s="111"/>
      <c r="E5" s="38"/>
    </row>
    <row r="6" spans="1:5" x14ac:dyDescent="0.25">
      <c r="A6" s="38"/>
      <c r="B6" s="43" t="s">
        <v>30</v>
      </c>
      <c r="C6" s="110"/>
      <c r="D6" s="111"/>
      <c r="E6" s="38"/>
    </row>
    <row r="7" spans="1:5" x14ac:dyDescent="0.25">
      <c r="A7" s="38"/>
      <c r="B7" s="39"/>
      <c r="C7" s="42"/>
      <c r="D7" s="39"/>
      <c r="E7" s="38"/>
    </row>
    <row r="8" spans="1:5" x14ac:dyDescent="0.25">
      <c r="A8" s="38"/>
      <c r="B8" s="39"/>
      <c r="C8" s="42"/>
      <c r="D8" s="39"/>
      <c r="E8" s="38"/>
    </row>
    <row r="9" spans="1:5" x14ac:dyDescent="0.25">
      <c r="A9" s="38"/>
      <c r="B9" s="39"/>
      <c r="C9" s="42"/>
      <c r="D9" s="39"/>
      <c r="E9" s="38"/>
    </row>
    <row r="10" spans="1:5" ht="15.75" thickBot="1" x14ac:dyDescent="0.3">
      <c r="A10" s="118" t="s">
        <v>3</v>
      </c>
      <c r="B10" s="119"/>
      <c r="C10" s="44"/>
      <c r="D10" s="44"/>
      <c r="E10" s="38"/>
    </row>
    <row r="11" spans="1:5" s="48" customFormat="1" ht="15.75" thickBot="1" x14ac:dyDescent="0.3">
      <c r="A11" s="39"/>
      <c r="B11" s="45"/>
      <c r="C11" s="46" t="s">
        <v>4</v>
      </c>
      <c r="D11" s="46" t="s">
        <v>5</v>
      </c>
      <c r="E11" s="47" t="s">
        <v>6</v>
      </c>
    </row>
    <row r="12" spans="1:5" x14ac:dyDescent="0.25">
      <c r="A12" s="38"/>
      <c r="B12" s="49">
        <v>1</v>
      </c>
      <c r="C12" s="50" t="s">
        <v>7</v>
      </c>
      <c r="D12" s="51"/>
      <c r="E12" s="52">
        <f>SUM(D13:D15)</f>
        <v>0</v>
      </c>
    </row>
    <row r="13" spans="1:5" ht="30" x14ac:dyDescent="0.25">
      <c r="A13" s="38"/>
      <c r="B13" s="53" t="s">
        <v>8</v>
      </c>
      <c r="C13" s="54" t="s">
        <v>164</v>
      </c>
      <c r="D13" s="55"/>
      <c r="E13" s="120" t="s">
        <v>155</v>
      </c>
    </row>
    <row r="14" spans="1:5" ht="90" x14ac:dyDescent="0.25">
      <c r="A14" s="38"/>
      <c r="B14" s="107" t="s">
        <v>9</v>
      </c>
      <c r="C14" s="109" t="s">
        <v>166</v>
      </c>
      <c r="D14" s="108"/>
      <c r="E14" s="121"/>
    </row>
    <row r="15" spans="1:5" ht="15.75" thickBot="1" x14ac:dyDescent="0.3">
      <c r="A15" s="38"/>
      <c r="B15" s="56" t="s">
        <v>165</v>
      </c>
      <c r="C15" s="57" t="s">
        <v>154</v>
      </c>
      <c r="D15" s="58"/>
      <c r="E15" s="122"/>
    </row>
    <row r="16" spans="1:5" x14ac:dyDescent="0.25">
      <c r="A16" s="38"/>
      <c r="B16" s="59"/>
      <c r="C16" s="112"/>
      <c r="D16" s="112"/>
      <c r="E16" s="112"/>
    </row>
    <row r="17" spans="1:7" x14ac:dyDescent="0.25">
      <c r="A17" s="38"/>
      <c r="B17" s="59"/>
      <c r="C17" s="112"/>
      <c r="D17" s="112"/>
      <c r="E17" s="112"/>
    </row>
    <row r="18" spans="1:7" x14ac:dyDescent="0.25">
      <c r="A18" s="38"/>
      <c r="B18" s="60"/>
      <c r="E18" s="62"/>
    </row>
    <row r="19" spans="1:7" x14ac:dyDescent="0.25">
      <c r="A19" s="38"/>
      <c r="B19" s="60"/>
      <c r="E19" s="62"/>
    </row>
    <row r="20" spans="1:7" ht="15.75" thickBot="1" x14ac:dyDescent="0.3">
      <c r="A20" s="118" t="s">
        <v>10</v>
      </c>
      <c r="B20" s="118"/>
      <c r="C20" s="63"/>
      <c r="E20" s="62"/>
    </row>
    <row r="21" spans="1:7" ht="15.75" thickBot="1" x14ac:dyDescent="0.3">
      <c r="A21" s="39"/>
      <c r="B21" s="45"/>
      <c r="C21" s="46" t="s">
        <v>11</v>
      </c>
      <c r="D21" s="46"/>
      <c r="E21" s="47" t="s">
        <v>6</v>
      </c>
      <c r="G21" s="64"/>
    </row>
    <row r="22" spans="1:7" x14ac:dyDescent="0.25">
      <c r="A22" s="38"/>
      <c r="B22" s="65">
        <v>2</v>
      </c>
      <c r="C22" s="123" t="s">
        <v>152</v>
      </c>
      <c r="D22" s="124"/>
      <c r="E22" s="66">
        <f>Realisatieprijs!H96</f>
        <v>0</v>
      </c>
      <c r="G22" s="64"/>
    </row>
    <row r="23" spans="1:7" ht="60" customHeight="1" x14ac:dyDescent="0.25">
      <c r="A23" s="38"/>
      <c r="B23" s="67"/>
      <c r="C23" s="125" t="s">
        <v>153</v>
      </c>
      <c r="D23" s="124"/>
      <c r="E23" s="68"/>
      <c r="G23" s="64"/>
    </row>
    <row r="24" spans="1:7" x14ac:dyDescent="0.25">
      <c r="A24" s="38"/>
      <c r="B24" s="67"/>
      <c r="D24" s="63"/>
      <c r="E24" s="68"/>
      <c r="G24" s="64"/>
    </row>
    <row r="25" spans="1:7" x14ac:dyDescent="0.25">
      <c r="A25" s="38"/>
      <c r="B25" s="69"/>
      <c r="C25" s="70"/>
      <c r="E25" s="68"/>
      <c r="G25" s="64"/>
    </row>
    <row r="26" spans="1:7" x14ac:dyDescent="0.25">
      <c r="A26" s="38"/>
      <c r="B26" s="67"/>
      <c r="C26" s="71"/>
      <c r="D26" s="63"/>
      <c r="E26" s="68"/>
    </row>
    <row r="27" spans="1:7" ht="15.75" thickBot="1" x14ac:dyDescent="0.3">
      <c r="A27" s="38"/>
      <c r="B27" s="72" t="s">
        <v>12</v>
      </c>
      <c r="C27" s="116" t="s">
        <v>13</v>
      </c>
      <c r="D27" s="117"/>
      <c r="E27" s="75">
        <f>SUM(E22:E26)</f>
        <v>0</v>
      </c>
    </row>
    <row r="28" spans="1:7" ht="15.75" thickBot="1" x14ac:dyDescent="0.3">
      <c r="A28" s="38"/>
      <c r="B28" s="38"/>
      <c r="C28" s="38"/>
      <c r="D28" s="38"/>
      <c r="E28" s="38"/>
    </row>
    <row r="29" spans="1:7" ht="15.75" thickBot="1" x14ac:dyDescent="0.3">
      <c r="A29" s="38"/>
      <c r="B29" s="45"/>
      <c r="C29" s="46" t="s">
        <v>14</v>
      </c>
      <c r="D29" s="76" t="s">
        <v>156</v>
      </c>
      <c r="E29" s="47" t="s">
        <v>6</v>
      </c>
    </row>
    <row r="30" spans="1:7" x14ac:dyDescent="0.25">
      <c r="A30" s="38"/>
      <c r="B30" s="77"/>
      <c r="C30" s="78"/>
      <c r="D30" s="79"/>
      <c r="E30" s="80"/>
    </row>
    <row r="31" spans="1:7" ht="30" x14ac:dyDescent="0.25">
      <c r="A31" s="38"/>
      <c r="B31" s="81">
        <v>3</v>
      </c>
      <c r="C31" s="82" t="s">
        <v>15</v>
      </c>
      <c r="D31" s="83"/>
      <c r="E31" s="80">
        <f>D31*E27</f>
        <v>0</v>
      </c>
    </row>
    <row r="32" spans="1:7" x14ac:dyDescent="0.25">
      <c r="A32" s="38"/>
      <c r="B32" s="84"/>
      <c r="C32" s="85" t="s">
        <v>157</v>
      </c>
      <c r="D32" s="86"/>
      <c r="E32" s="68"/>
    </row>
    <row r="33" spans="1:5" x14ac:dyDescent="0.25">
      <c r="A33" s="38"/>
      <c r="B33" s="84"/>
      <c r="C33" s="85"/>
      <c r="D33" s="86"/>
      <c r="E33" s="68"/>
    </row>
    <row r="34" spans="1:5" x14ac:dyDescent="0.25">
      <c r="A34" s="38"/>
      <c r="B34" s="84">
        <v>4</v>
      </c>
      <c r="C34" s="87" t="s">
        <v>16</v>
      </c>
      <c r="D34" s="88"/>
      <c r="E34" s="80">
        <f>D34*E27</f>
        <v>0</v>
      </c>
    </row>
    <row r="35" spans="1:5" x14ac:dyDescent="0.25">
      <c r="A35" s="38"/>
      <c r="B35" s="89"/>
      <c r="C35" s="87"/>
      <c r="D35" s="90"/>
      <c r="E35" s="68"/>
    </row>
    <row r="36" spans="1:5" ht="15.75" thickBot="1" x14ac:dyDescent="0.3">
      <c r="A36" s="38"/>
      <c r="B36" s="72" t="s">
        <v>17</v>
      </c>
      <c r="C36" s="73" t="s">
        <v>18</v>
      </c>
      <c r="D36" s="74"/>
      <c r="E36" s="75">
        <f>SUM(E29:E35)</f>
        <v>0</v>
      </c>
    </row>
    <row r="37" spans="1:5" x14ac:dyDescent="0.25">
      <c r="A37" s="38"/>
      <c r="B37" s="59"/>
      <c r="C37" s="112"/>
      <c r="D37" s="112"/>
      <c r="E37" s="112"/>
    </row>
    <row r="38" spans="1:5" x14ac:dyDescent="0.25">
      <c r="B38" s="38"/>
      <c r="C38" s="38"/>
      <c r="D38" s="38"/>
      <c r="E38" s="38"/>
    </row>
    <row r="39" spans="1:5" ht="15.75" thickBot="1" x14ac:dyDescent="0.3"/>
    <row r="40" spans="1:5" ht="15.75" thickBot="1" x14ac:dyDescent="0.3">
      <c r="A40" s="38"/>
      <c r="B40" s="91" t="s">
        <v>19</v>
      </c>
      <c r="C40" s="92" t="s">
        <v>20</v>
      </c>
      <c r="D40" s="92"/>
      <c r="E40" s="93">
        <f>E36+E27</f>
        <v>0</v>
      </c>
    </row>
    <row r="41" spans="1:5" x14ac:dyDescent="0.25">
      <c r="A41" s="38"/>
      <c r="B41" s="38"/>
      <c r="C41" s="38"/>
      <c r="D41" s="38"/>
      <c r="E41" s="38"/>
    </row>
    <row r="42" spans="1:5" ht="15.75" thickBot="1" x14ac:dyDescent="0.3">
      <c r="A42" s="38"/>
      <c r="B42" s="38"/>
      <c r="C42" s="38"/>
      <c r="D42" s="38"/>
      <c r="E42" s="94" t="s">
        <v>156</v>
      </c>
    </row>
    <row r="43" spans="1:5" x14ac:dyDescent="0.25">
      <c r="A43" s="38"/>
      <c r="B43" s="95">
        <v>5</v>
      </c>
      <c r="C43" s="96" t="s">
        <v>21</v>
      </c>
      <c r="D43" s="97" t="s">
        <v>22</v>
      </c>
      <c r="E43" s="98"/>
    </row>
    <row r="44" spans="1:5" ht="15.75" thickBot="1" x14ac:dyDescent="0.3">
      <c r="A44" s="38"/>
      <c r="B44" s="99" t="s">
        <v>23</v>
      </c>
      <c r="C44" s="100" t="s">
        <v>24</v>
      </c>
      <c r="D44" s="101"/>
      <c r="E44" s="102">
        <f>E43*E40</f>
        <v>0</v>
      </c>
    </row>
    <row r="45" spans="1:5" x14ac:dyDescent="0.25">
      <c r="A45" s="38"/>
      <c r="B45" s="38"/>
      <c r="C45" s="38"/>
      <c r="D45" s="38"/>
      <c r="E45" s="38"/>
    </row>
    <row r="46" spans="1:5" ht="15.75" thickBot="1" x14ac:dyDescent="0.3">
      <c r="A46" s="38"/>
      <c r="B46" s="38"/>
      <c r="C46" s="38"/>
      <c r="D46" s="38"/>
      <c r="E46" s="38"/>
    </row>
    <row r="47" spans="1:5" ht="30.75" thickBot="1" x14ac:dyDescent="0.3">
      <c r="A47" s="38"/>
      <c r="B47" s="103" t="s">
        <v>25</v>
      </c>
      <c r="C47" s="104" t="s">
        <v>26</v>
      </c>
      <c r="D47" s="104"/>
      <c r="E47" s="105">
        <f>E44+E40</f>
        <v>0</v>
      </c>
    </row>
    <row r="48" spans="1:5" x14ac:dyDescent="0.25">
      <c r="A48" s="38"/>
      <c r="B48" s="38"/>
      <c r="C48" s="38"/>
      <c r="D48" s="38"/>
      <c r="E48" s="38"/>
    </row>
    <row r="50" spans="1:5" ht="15.75" thickBot="1" x14ac:dyDescent="0.3"/>
    <row r="51" spans="1:5" ht="19.5" thickBot="1" x14ac:dyDescent="0.3">
      <c r="A51" s="38"/>
      <c r="B51" s="113" t="s">
        <v>27</v>
      </c>
      <c r="C51" s="114"/>
      <c r="D51" s="115"/>
      <c r="E51" s="106">
        <f>E47+E12</f>
        <v>0</v>
      </c>
    </row>
  </sheetData>
  <mergeCells count="12">
    <mergeCell ref="C5:D5"/>
    <mergeCell ref="C6:D6"/>
    <mergeCell ref="C37:E37"/>
    <mergeCell ref="B51:D51"/>
    <mergeCell ref="C27:D27"/>
    <mergeCell ref="A20:B20"/>
    <mergeCell ref="A10:B10"/>
    <mergeCell ref="C17:E17"/>
    <mergeCell ref="C16:E16"/>
    <mergeCell ref="E13:E15"/>
    <mergeCell ref="C22:D22"/>
    <mergeCell ref="C23:D23"/>
  </mergeCells>
  <phoneticPr fontId="3" type="noConversion"/>
  <pageMargins left="0.70866141732283472" right="0.70866141732283472" top="0.74803149606299213" bottom="0.74803149606299213" header="0.31496062992125984" footer="0.31496062992125984"/>
  <pageSetup paperSize="8"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BA75-FC01-4C4D-BC7D-EC99566D255E}">
  <sheetPr>
    <tabColor theme="4" tint="0.79998168889431442"/>
  </sheetPr>
  <dimension ref="A1:H96"/>
  <sheetViews>
    <sheetView topLeftCell="A51" workbookViewId="0">
      <selection activeCell="H97" sqref="H97"/>
    </sheetView>
  </sheetViews>
  <sheetFormatPr defaultRowHeight="15" x14ac:dyDescent="0.25"/>
  <cols>
    <col min="1" max="1" width="10.5703125" customWidth="1"/>
    <col min="2" max="2" width="61.7109375" bestFit="1" customWidth="1"/>
    <col min="3" max="3" width="15" customWidth="1"/>
    <col min="4" max="4" width="22.85546875" customWidth="1"/>
    <col min="5" max="5" width="9.42578125" bestFit="1" customWidth="1"/>
    <col min="6" max="6" width="14.140625" bestFit="1" customWidth="1"/>
    <col min="7" max="7" width="15.140625" bestFit="1" customWidth="1"/>
    <col min="8" max="8" width="25" customWidth="1"/>
  </cols>
  <sheetData>
    <row r="1" spans="1:8" ht="18" x14ac:dyDescent="0.25">
      <c r="A1" s="2" t="s">
        <v>28</v>
      </c>
      <c r="B1" s="3"/>
      <c r="C1" s="4"/>
      <c r="D1" s="4"/>
      <c r="E1" s="4"/>
      <c r="F1" s="36" t="s">
        <v>1</v>
      </c>
      <c r="G1" s="35"/>
      <c r="H1" s="5"/>
    </row>
    <row r="2" spans="1:8" x14ac:dyDescent="0.25">
      <c r="A2" s="6" t="s">
        <v>29</v>
      </c>
      <c r="B2" s="127"/>
      <c r="C2" s="128"/>
      <c r="D2" s="128"/>
      <c r="E2" s="129"/>
      <c r="F2" s="1"/>
      <c r="G2" s="1"/>
      <c r="H2" s="7"/>
    </row>
    <row r="3" spans="1:8" x14ac:dyDescent="0.25">
      <c r="A3" s="6" t="s">
        <v>30</v>
      </c>
      <c r="B3" s="127"/>
      <c r="C3" s="128"/>
      <c r="D3" s="128"/>
      <c r="E3" s="129"/>
      <c r="F3" s="1"/>
      <c r="G3" s="1"/>
      <c r="H3" s="7"/>
    </row>
    <row r="4" spans="1:8" x14ac:dyDescent="0.25">
      <c r="A4" s="8"/>
      <c r="B4" s="1"/>
      <c r="C4" s="1"/>
      <c r="D4" s="1"/>
      <c r="E4" s="1"/>
      <c r="F4" s="1"/>
      <c r="G4" s="1"/>
      <c r="H4" s="7"/>
    </row>
    <row r="5" spans="1:8" x14ac:dyDescent="0.25">
      <c r="A5" s="37" t="s">
        <v>160</v>
      </c>
      <c r="B5" s="37" t="s">
        <v>161</v>
      </c>
      <c r="C5" s="1"/>
      <c r="D5" s="1"/>
      <c r="E5" s="1"/>
      <c r="F5" s="1"/>
      <c r="G5" s="1"/>
      <c r="H5" s="7"/>
    </row>
    <row r="6" spans="1:8" x14ac:dyDescent="0.25">
      <c r="A6" s="8"/>
      <c r="B6" s="37" t="s">
        <v>158</v>
      </c>
      <c r="C6" s="1"/>
      <c r="D6" s="1"/>
      <c r="E6" s="1"/>
      <c r="F6" s="1"/>
      <c r="G6" s="1"/>
      <c r="H6" s="7"/>
    </row>
    <row r="7" spans="1:8" x14ac:dyDescent="0.25">
      <c r="A7" s="8"/>
      <c r="B7" s="1"/>
      <c r="C7" s="1"/>
      <c r="D7" s="1"/>
      <c r="E7" s="1"/>
      <c r="F7" s="13"/>
      <c r="G7" s="1"/>
      <c r="H7" s="7"/>
    </row>
    <row r="8" spans="1:8" x14ac:dyDescent="0.25">
      <c r="A8" s="14" t="s">
        <v>38</v>
      </c>
      <c r="B8" s="10" t="s">
        <v>31</v>
      </c>
      <c r="C8" s="10" t="s">
        <v>32</v>
      </c>
      <c r="D8" s="10"/>
      <c r="E8" s="10" t="s">
        <v>33</v>
      </c>
      <c r="F8" s="10" t="s">
        <v>34</v>
      </c>
      <c r="G8" s="9" t="s">
        <v>35</v>
      </c>
      <c r="H8" s="11" t="s">
        <v>36</v>
      </c>
    </row>
    <row r="9" spans="1:8" x14ac:dyDescent="0.25">
      <c r="A9" s="15">
        <v>1</v>
      </c>
      <c r="B9" s="16" t="s">
        <v>39</v>
      </c>
      <c r="C9" s="17" t="s">
        <v>40</v>
      </c>
      <c r="D9" s="18"/>
      <c r="E9" s="17" t="s">
        <v>40</v>
      </c>
      <c r="F9" s="17"/>
      <c r="G9" s="18"/>
      <c r="H9" s="19"/>
    </row>
    <row r="10" spans="1:8" x14ac:dyDescent="0.25">
      <c r="A10" s="20">
        <v>11</v>
      </c>
      <c r="B10" s="21" t="s">
        <v>41</v>
      </c>
      <c r="C10" s="17" t="s">
        <v>40</v>
      </c>
      <c r="D10" s="18"/>
      <c r="E10" s="17" t="s">
        <v>40</v>
      </c>
      <c r="F10" s="17"/>
      <c r="G10" s="18"/>
      <c r="H10" s="19"/>
    </row>
    <row r="11" spans="1:8" x14ac:dyDescent="0.25">
      <c r="A11" s="22">
        <v>111</v>
      </c>
      <c r="B11" t="s">
        <v>42</v>
      </c>
      <c r="C11" t="s">
        <v>40</v>
      </c>
      <c r="D11" s="1"/>
      <c r="E11" t="s">
        <v>43</v>
      </c>
      <c r="F11">
        <v>100</v>
      </c>
      <c r="G11" s="34"/>
      <c r="H11" s="12">
        <f>F11*G11</f>
        <v>0</v>
      </c>
    </row>
    <row r="12" spans="1:8" x14ac:dyDescent="0.25">
      <c r="A12" s="22">
        <v>112</v>
      </c>
      <c r="B12" t="s">
        <v>44</v>
      </c>
      <c r="C12" t="s">
        <v>40</v>
      </c>
      <c r="D12" s="1"/>
      <c r="E12" t="s">
        <v>43</v>
      </c>
      <c r="F12">
        <v>100</v>
      </c>
      <c r="G12" s="34"/>
      <c r="H12" s="12">
        <f t="shared" ref="H12:H75" si="0">F12*G12</f>
        <v>0</v>
      </c>
    </row>
    <row r="13" spans="1:8" x14ac:dyDescent="0.25">
      <c r="A13" s="22">
        <v>113</v>
      </c>
      <c r="B13" t="s">
        <v>45</v>
      </c>
      <c r="C13" t="s">
        <v>40</v>
      </c>
      <c r="D13" s="1"/>
      <c r="E13" t="s">
        <v>43</v>
      </c>
      <c r="F13">
        <v>20</v>
      </c>
      <c r="G13" s="34"/>
      <c r="H13" s="12">
        <f t="shared" si="0"/>
        <v>0</v>
      </c>
    </row>
    <row r="14" spans="1:8" x14ac:dyDescent="0.25">
      <c r="A14" s="22">
        <v>114</v>
      </c>
      <c r="B14" t="s">
        <v>46</v>
      </c>
      <c r="C14" t="s">
        <v>40</v>
      </c>
      <c r="D14" s="1"/>
      <c r="E14" t="s">
        <v>43</v>
      </c>
      <c r="F14">
        <v>50</v>
      </c>
      <c r="G14" s="34"/>
      <c r="H14" s="12">
        <f t="shared" si="0"/>
        <v>0</v>
      </c>
    </row>
    <row r="15" spans="1:8" x14ac:dyDescent="0.25">
      <c r="A15" s="22">
        <v>115</v>
      </c>
      <c r="B15" t="s">
        <v>47</v>
      </c>
      <c r="C15" t="s">
        <v>40</v>
      </c>
      <c r="D15" s="1"/>
      <c r="E15" t="s">
        <v>48</v>
      </c>
      <c r="F15">
        <v>10000</v>
      </c>
      <c r="G15" s="34"/>
      <c r="H15" s="12">
        <f t="shared" si="0"/>
        <v>0</v>
      </c>
    </row>
    <row r="16" spans="1:8" x14ac:dyDescent="0.25">
      <c r="A16" s="23">
        <v>12</v>
      </c>
      <c r="B16" s="24" t="s">
        <v>49</v>
      </c>
      <c r="C16" s="126" t="s">
        <v>50</v>
      </c>
      <c r="D16" s="126"/>
      <c r="E16" s="126"/>
      <c r="F16" s="126"/>
      <c r="G16" s="18"/>
      <c r="H16" s="25"/>
    </row>
    <row r="17" spans="1:8" x14ac:dyDescent="0.25">
      <c r="A17" s="22">
        <v>121</v>
      </c>
      <c r="B17" t="s">
        <v>51</v>
      </c>
      <c r="C17" t="s">
        <v>40</v>
      </c>
      <c r="D17" s="1"/>
      <c r="E17" t="s">
        <v>48</v>
      </c>
      <c r="F17">
        <v>100</v>
      </c>
      <c r="G17" s="34"/>
      <c r="H17" s="12">
        <f t="shared" si="0"/>
        <v>0</v>
      </c>
    </row>
    <row r="18" spans="1:8" x14ac:dyDescent="0.25">
      <c r="A18" s="22">
        <v>122</v>
      </c>
      <c r="B18" t="s">
        <v>52</v>
      </c>
      <c r="C18" t="s">
        <v>40</v>
      </c>
      <c r="D18" s="1"/>
      <c r="E18" t="s">
        <v>53</v>
      </c>
      <c r="F18">
        <v>1</v>
      </c>
      <c r="G18" s="34"/>
      <c r="H18" s="12">
        <f t="shared" si="0"/>
        <v>0</v>
      </c>
    </row>
    <row r="19" spans="1:8" x14ac:dyDescent="0.25">
      <c r="A19" s="20">
        <v>13</v>
      </c>
      <c r="B19" s="21" t="s">
        <v>54</v>
      </c>
      <c r="C19" s="17" t="s">
        <v>40</v>
      </c>
      <c r="D19" s="18"/>
      <c r="E19" s="17" t="s">
        <v>40</v>
      </c>
      <c r="F19" s="17"/>
      <c r="G19" s="18"/>
      <c r="H19" s="25"/>
    </row>
    <row r="20" spans="1:8" x14ac:dyDescent="0.25">
      <c r="A20" s="22">
        <v>131</v>
      </c>
      <c r="B20" t="s">
        <v>55</v>
      </c>
      <c r="C20" t="s">
        <v>40</v>
      </c>
      <c r="D20" s="1"/>
      <c r="E20" t="s">
        <v>56</v>
      </c>
      <c r="F20">
        <v>500</v>
      </c>
      <c r="G20" s="34"/>
      <c r="H20" s="12">
        <f t="shared" si="0"/>
        <v>0</v>
      </c>
    </row>
    <row r="21" spans="1:8" x14ac:dyDescent="0.25">
      <c r="A21" s="22">
        <v>132</v>
      </c>
      <c r="B21" t="s">
        <v>57</v>
      </c>
      <c r="C21" t="s">
        <v>40</v>
      </c>
      <c r="D21" s="1"/>
      <c r="E21" t="s">
        <v>56</v>
      </c>
      <c r="F21">
        <v>200</v>
      </c>
      <c r="G21" s="34"/>
      <c r="H21" s="12">
        <f t="shared" si="0"/>
        <v>0</v>
      </c>
    </row>
    <row r="22" spans="1:8" x14ac:dyDescent="0.25">
      <c r="A22" s="22">
        <v>133</v>
      </c>
      <c r="B22" t="s">
        <v>58</v>
      </c>
      <c r="C22" t="s">
        <v>40</v>
      </c>
      <c r="D22" s="1"/>
      <c r="E22" t="s">
        <v>56</v>
      </c>
      <c r="F22">
        <v>800</v>
      </c>
      <c r="G22" s="34"/>
      <c r="H22" s="12">
        <f t="shared" si="0"/>
        <v>0</v>
      </c>
    </row>
    <row r="23" spans="1:8" x14ac:dyDescent="0.25">
      <c r="A23" s="20">
        <v>14</v>
      </c>
      <c r="B23" s="21" t="s">
        <v>59</v>
      </c>
      <c r="C23" s="126" t="s">
        <v>60</v>
      </c>
      <c r="D23" s="126"/>
      <c r="E23" s="126"/>
      <c r="F23" s="126"/>
      <c r="G23" s="18"/>
      <c r="H23" s="25"/>
    </row>
    <row r="24" spans="1:8" x14ac:dyDescent="0.25">
      <c r="A24" s="22">
        <v>141</v>
      </c>
      <c r="B24" t="s">
        <v>61</v>
      </c>
      <c r="C24" t="s">
        <v>40</v>
      </c>
      <c r="D24" s="1"/>
      <c r="E24" t="s">
        <v>62</v>
      </c>
      <c r="F24">
        <v>1</v>
      </c>
      <c r="G24" s="34"/>
      <c r="H24" s="12">
        <f t="shared" si="0"/>
        <v>0</v>
      </c>
    </row>
    <row r="25" spans="1:8" x14ac:dyDescent="0.25">
      <c r="A25" s="15">
        <v>2</v>
      </c>
      <c r="B25" s="16" t="s">
        <v>63</v>
      </c>
      <c r="C25" s="17" t="s">
        <v>40</v>
      </c>
      <c r="D25" s="18"/>
      <c r="E25" s="17" t="s">
        <v>40</v>
      </c>
      <c r="F25" s="17"/>
      <c r="G25" s="18"/>
      <c r="H25" s="25"/>
    </row>
    <row r="26" spans="1:8" x14ac:dyDescent="0.25">
      <c r="A26" s="20">
        <v>21</v>
      </c>
      <c r="B26" s="21" t="s">
        <v>64</v>
      </c>
      <c r="C26" s="17" t="s">
        <v>40</v>
      </c>
      <c r="D26" s="18"/>
      <c r="E26" s="17" t="s">
        <v>40</v>
      </c>
      <c r="F26" s="17"/>
      <c r="G26" s="18"/>
      <c r="H26" s="25"/>
    </row>
    <row r="27" spans="1:8" x14ac:dyDescent="0.25">
      <c r="A27" s="22">
        <v>211</v>
      </c>
      <c r="B27" t="s">
        <v>65</v>
      </c>
      <c r="C27" t="s">
        <v>40</v>
      </c>
      <c r="D27" s="1"/>
      <c r="E27" t="s">
        <v>48</v>
      </c>
      <c r="F27">
        <v>10000</v>
      </c>
      <c r="G27" s="34"/>
      <c r="H27" s="12">
        <f t="shared" si="0"/>
        <v>0</v>
      </c>
    </row>
    <row r="28" spans="1:8" x14ac:dyDescent="0.25">
      <c r="A28" s="22">
        <v>212</v>
      </c>
      <c r="B28" t="s">
        <v>159</v>
      </c>
      <c r="C28" t="s">
        <v>66</v>
      </c>
      <c r="D28" s="1"/>
      <c r="E28" t="s">
        <v>56</v>
      </c>
      <c r="F28">
        <v>30000</v>
      </c>
      <c r="G28" s="34"/>
      <c r="H28" s="12">
        <f t="shared" si="0"/>
        <v>0</v>
      </c>
    </row>
    <row r="29" spans="1:8" x14ac:dyDescent="0.25">
      <c r="A29" s="22">
        <v>213</v>
      </c>
      <c r="B29" t="s">
        <v>67</v>
      </c>
      <c r="C29" t="s">
        <v>40</v>
      </c>
      <c r="D29" s="1"/>
      <c r="E29" t="s">
        <v>56</v>
      </c>
      <c r="F29">
        <v>50250</v>
      </c>
      <c r="G29" s="34"/>
      <c r="H29" s="12">
        <f t="shared" si="0"/>
        <v>0</v>
      </c>
    </row>
    <row r="30" spans="1:8" x14ac:dyDescent="0.25">
      <c r="A30" s="22">
        <v>214</v>
      </c>
      <c r="B30" t="s">
        <v>68</v>
      </c>
      <c r="C30" t="s">
        <v>69</v>
      </c>
      <c r="D30" s="1"/>
      <c r="E30" t="s">
        <v>56</v>
      </c>
      <c r="F30">
        <v>56000</v>
      </c>
      <c r="G30" s="34"/>
      <c r="H30" s="12">
        <f t="shared" si="0"/>
        <v>0</v>
      </c>
    </row>
    <row r="31" spans="1:8" x14ac:dyDescent="0.25">
      <c r="A31" s="22">
        <v>215</v>
      </c>
      <c r="B31" t="s">
        <v>70</v>
      </c>
      <c r="C31" t="s">
        <v>69</v>
      </c>
      <c r="D31" s="1"/>
      <c r="E31" t="s">
        <v>56</v>
      </c>
      <c r="F31">
        <v>5000</v>
      </c>
      <c r="G31" s="34"/>
      <c r="H31" s="12">
        <f t="shared" si="0"/>
        <v>0</v>
      </c>
    </row>
    <row r="32" spans="1:8" x14ac:dyDescent="0.25">
      <c r="A32" s="20">
        <v>22</v>
      </c>
      <c r="B32" s="21" t="s">
        <v>71</v>
      </c>
      <c r="C32" s="17" t="s">
        <v>40</v>
      </c>
      <c r="D32" s="18"/>
      <c r="E32" s="17" t="s">
        <v>40</v>
      </c>
      <c r="F32" s="17"/>
      <c r="G32" s="18"/>
      <c r="H32" s="25"/>
    </row>
    <row r="33" spans="1:8" x14ac:dyDescent="0.25">
      <c r="A33" s="22">
        <v>221</v>
      </c>
      <c r="B33" t="s">
        <v>72</v>
      </c>
      <c r="D33" s="1"/>
      <c r="E33" t="s">
        <v>56</v>
      </c>
      <c r="F33">
        <v>118580</v>
      </c>
      <c r="G33" s="34"/>
      <c r="H33" s="12">
        <f t="shared" si="0"/>
        <v>0</v>
      </c>
    </row>
    <row r="34" spans="1:8" x14ac:dyDescent="0.25">
      <c r="A34" s="22">
        <v>222</v>
      </c>
      <c r="B34" t="s">
        <v>73</v>
      </c>
      <c r="D34" s="1"/>
      <c r="E34" t="s">
        <v>56</v>
      </c>
      <c r="F34">
        <v>108500</v>
      </c>
      <c r="G34" s="34"/>
      <c r="H34" s="12">
        <f t="shared" si="0"/>
        <v>0</v>
      </c>
    </row>
    <row r="35" spans="1:8" x14ac:dyDescent="0.25">
      <c r="A35" s="20">
        <v>23</v>
      </c>
      <c r="B35" s="21" t="s">
        <v>74</v>
      </c>
      <c r="C35" s="17" t="s">
        <v>40</v>
      </c>
      <c r="D35" s="18"/>
      <c r="E35" s="17" t="s">
        <v>40</v>
      </c>
      <c r="F35" s="17"/>
      <c r="G35" s="18"/>
      <c r="H35" s="25"/>
    </row>
    <row r="36" spans="1:8" x14ac:dyDescent="0.25">
      <c r="A36" s="22">
        <v>231</v>
      </c>
      <c r="B36" t="s">
        <v>75</v>
      </c>
      <c r="C36" t="s">
        <v>76</v>
      </c>
      <c r="D36" s="1"/>
      <c r="E36" t="s">
        <v>56</v>
      </c>
      <c r="F36">
        <v>40000</v>
      </c>
      <c r="G36" s="34"/>
      <c r="H36" s="12">
        <f t="shared" si="0"/>
        <v>0</v>
      </c>
    </row>
    <row r="37" spans="1:8" x14ac:dyDescent="0.25">
      <c r="A37" s="20">
        <v>24</v>
      </c>
      <c r="B37" s="21" t="s">
        <v>77</v>
      </c>
      <c r="C37" s="17" t="s">
        <v>40</v>
      </c>
      <c r="D37" s="18"/>
      <c r="E37" s="17" t="s">
        <v>40</v>
      </c>
      <c r="F37" s="17"/>
      <c r="G37" s="18"/>
      <c r="H37" s="25"/>
    </row>
    <row r="38" spans="1:8" x14ac:dyDescent="0.25">
      <c r="A38" s="22">
        <v>241</v>
      </c>
      <c r="B38" t="s">
        <v>78</v>
      </c>
      <c r="C38" t="s">
        <v>40</v>
      </c>
      <c r="D38" s="1"/>
      <c r="E38" t="s">
        <v>56</v>
      </c>
      <c r="F38">
        <v>40000</v>
      </c>
      <c r="G38" s="34"/>
      <c r="H38" s="12">
        <f t="shared" si="0"/>
        <v>0</v>
      </c>
    </row>
    <row r="39" spans="1:8" x14ac:dyDescent="0.25">
      <c r="A39" s="22">
        <v>242</v>
      </c>
      <c r="B39" t="s">
        <v>79</v>
      </c>
      <c r="C39" t="s">
        <v>40</v>
      </c>
      <c r="D39" s="1"/>
      <c r="E39" t="s">
        <v>56</v>
      </c>
      <c r="F39">
        <v>50250</v>
      </c>
      <c r="G39" s="34"/>
      <c r="H39" s="12">
        <f t="shared" si="0"/>
        <v>0</v>
      </c>
    </row>
    <row r="40" spans="1:8" x14ac:dyDescent="0.25">
      <c r="A40" s="22">
        <v>243</v>
      </c>
      <c r="B40" t="s">
        <v>80</v>
      </c>
      <c r="C40" t="s">
        <v>40</v>
      </c>
      <c r="D40" s="1"/>
      <c r="E40" t="s">
        <v>56</v>
      </c>
      <c r="F40">
        <v>227080</v>
      </c>
      <c r="G40" s="34"/>
      <c r="H40" s="12">
        <f t="shared" si="0"/>
        <v>0</v>
      </c>
    </row>
    <row r="41" spans="1:8" x14ac:dyDescent="0.25">
      <c r="A41" s="20">
        <v>25</v>
      </c>
      <c r="B41" s="21" t="s">
        <v>81</v>
      </c>
      <c r="C41" s="17" t="s">
        <v>40</v>
      </c>
      <c r="D41" s="18"/>
      <c r="E41" s="17" t="s">
        <v>40</v>
      </c>
      <c r="F41" s="17"/>
      <c r="G41" s="18"/>
      <c r="H41" s="25"/>
    </row>
    <row r="42" spans="1:8" x14ac:dyDescent="0.25">
      <c r="A42" s="22">
        <v>251</v>
      </c>
      <c r="B42" t="s">
        <v>82</v>
      </c>
      <c r="C42" t="s">
        <v>83</v>
      </c>
      <c r="D42" s="1"/>
      <c r="E42" t="s">
        <v>56</v>
      </c>
      <c r="F42">
        <v>100000</v>
      </c>
      <c r="G42" s="34"/>
      <c r="H42" s="12">
        <f t="shared" si="0"/>
        <v>0</v>
      </c>
    </row>
    <row r="43" spans="1:8" x14ac:dyDescent="0.25">
      <c r="A43" s="22">
        <v>252</v>
      </c>
      <c r="B43" t="s">
        <v>84</v>
      </c>
      <c r="C43" t="s">
        <v>85</v>
      </c>
      <c r="D43" s="1"/>
      <c r="E43" t="s">
        <v>56</v>
      </c>
      <c r="F43">
        <v>24000</v>
      </c>
      <c r="G43" s="34"/>
      <c r="H43" s="12">
        <f t="shared" si="0"/>
        <v>0</v>
      </c>
    </row>
    <row r="44" spans="1:8" x14ac:dyDescent="0.25">
      <c r="A44" s="22">
        <v>253</v>
      </c>
      <c r="B44" t="s">
        <v>86</v>
      </c>
      <c r="C44" t="s">
        <v>87</v>
      </c>
      <c r="D44" s="1"/>
      <c r="E44" t="s">
        <v>56</v>
      </c>
      <c r="F44">
        <v>6000</v>
      </c>
      <c r="G44" s="34"/>
      <c r="H44" s="12">
        <f t="shared" si="0"/>
        <v>0</v>
      </c>
    </row>
    <row r="45" spans="1:8" x14ac:dyDescent="0.25">
      <c r="A45" s="20">
        <v>26</v>
      </c>
      <c r="B45" s="21" t="s">
        <v>88</v>
      </c>
      <c r="C45" s="21" t="s">
        <v>89</v>
      </c>
      <c r="D45" s="18"/>
      <c r="E45" s="17" t="s">
        <v>40</v>
      </c>
      <c r="F45" s="17"/>
      <c r="G45" s="18"/>
      <c r="H45" s="25"/>
    </row>
    <row r="46" spans="1:8" x14ac:dyDescent="0.25">
      <c r="A46" s="22">
        <v>261</v>
      </c>
      <c r="B46" t="s">
        <v>90</v>
      </c>
      <c r="C46" t="s">
        <v>91</v>
      </c>
      <c r="D46" s="1"/>
      <c r="E46" t="s">
        <v>56</v>
      </c>
      <c r="F46">
        <v>100000</v>
      </c>
      <c r="G46" s="34"/>
      <c r="H46" s="12">
        <f t="shared" si="0"/>
        <v>0</v>
      </c>
    </row>
    <row r="47" spans="1:8" x14ac:dyDescent="0.25">
      <c r="A47" s="22">
        <v>262</v>
      </c>
      <c r="B47" t="s">
        <v>92</v>
      </c>
      <c r="C47" t="s">
        <v>40</v>
      </c>
      <c r="D47" s="1"/>
      <c r="E47" t="s">
        <v>56</v>
      </c>
      <c r="F47">
        <v>502080</v>
      </c>
      <c r="G47" s="34"/>
      <c r="H47" s="12">
        <f t="shared" si="0"/>
        <v>0</v>
      </c>
    </row>
    <row r="48" spans="1:8" x14ac:dyDescent="0.25">
      <c r="A48" s="22">
        <v>263</v>
      </c>
      <c r="B48" t="s">
        <v>93</v>
      </c>
      <c r="C48" t="s">
        <v>40</v>
      </c>
      <c r="D48" s="1"/>
      <c r="E48" t="s">
        <v>56</v>
      </c>
      <c r="F48">
        <v>175000</v>
      </c>
      <c r="G48" s="34"/>
      <c r="H48" s="12">
        <f t="shared" si="0"/>
        <v>0</v>
      </c>
    </row>
    <row r="49" spans="1:8" x14ac:dyDescent="0.25">
      <c r="A49" s="20">
        <v>27</v>
      </c>
      <c r="B49" s="21" t="s">
        <v>94</v>
      </c>
      <c r="C49" s="17" t="s">
        <v>40</v>
      </c>
      <c r="D49" s="18"/>
      <c r="E49" s="17" t="s">
        <v>40</v>
      </c>
      <c r="F49" s="17"/>
      <c r="G49" s="18"/>
      <c r="H49" s="25"/>
    </row>
    <row r="50" spans="1:8" x14ac:dyDescent="0.25">
      <c r="A50" s="22">
        <v>271</v>
      </c>
      <c r="B50" t="s">
        <v>95</v>
      </c>
      <c r="C50" t="s">
        <v>40</v>
      </c>
      <c r="D50" s="1"/>
      <c r="E50" t="s">
        <v>56</v>
      </c>
      <c r="F50">
        <v>40000</v>
      </c>
      <c r="G50" s="34"/>
      <c r="H50" s="12">
        <f t="shared" si="0"/>
        <v>0</v>
      </c>
    </row>
    <row r="51" spans="1:8" x14ac:dyDescent="0.25">
      <c r="A51" s="22">
        <v>272</v>
      </c>
      <c r="B51" t="s">
        <v>96</v>
      </c>
      <c r="C51" t="s">
        <v>40</v>
      </c>
      <c r="D51" s="1"/>
      <c r="E51" t="s">
        <v>56</v>
      </c>
      <c r="F51">
        <v>25000</v>
      </c>
      <c r="G51" s="34"/>
      <c r="H51" s="12">
        <f t="shared" si="0"/>
        <v>0</v>
      </c>
    </row>
    <row r="52" spans="1:8" x14ac:dyDescent="0.25">
      <c r="A52" s="20">
        <v>28</v>
      </c>
      <c r="B52" s="21" t="s">
        <v>97</v>
      </c>
      <c r="C52" s="17" t="s">
        <v>40</v>
      </c>
      <c r="D52" s="18"/>
      <c r="E52" s="17" t="s">
        <v>40</v>
      </c>
      <c r="F52" s="17"/>
      <c r="G52" s="18"/>
      <c r="H52" s="25"/>
    </row>
    <row r="53" spans="1:8" x14ac:dyDescent="0.25">
      <c r="A53" s="22">
        <v>281</v>
      </c>
      <c r="B53" t="s">
        <v>98</v>
      </c>
      <c r="C53" t="s">
        <v>99</v>
      </c>
      <c r="D53" s="1"/>
      <c r="E53" t="s">
        <v>43</v>
      </c>
      <c r="F53">
        <f>12000000/10000</f>
        <v>1200</v>
      </c>
      <c r="G53" s="34"/>
      <c r="H53" s="12">
        <f t="shared" si="0"/>
        <v>0</v>
      </c>
    </row>
    <row r="54" spans="1:8" x14ac:dyDescent="0.25">
      <c r="A54" s="22">
        <v>282</v>
      </c>
      <c r="B54" t="s">
        <v>100</v>
      </c>
      <c r="C54" t="s">
        <v>40</v>
      </c>
      <c r="D54" s="1"/>
      <c r="E54" t="s">
        <v>43</v>
      </c>
      <c r="F54">
        <v>100</v>
      </c>
      <c r="G54" s="34"/>
      <c r="H54" s="12">
        <f t="shared" si="0"/>
        <v>0</v>
      </c>
    </row>
    <row r="55" spans="1:8" x14ac:dyDescent="0.25">
      <c r="A55" s="22">
        <v>283</v>
      </c>
      <c r="B55" t="s">
        <v>101</v>
      </c>
      <c r="C55" t="s">
        <v>40</v>
      </c>
      <c r="D55" s="1"/>
      <c r="E55" t="s">
        <v>43</v>
      </c>
      <c r="F55">
        <v>100</v>
      </c>
      <c r="G55" s="34"/>
      <c r="H55" s="12">
        <f t="shared" si="0"/>
        <v>0</v>
      </c>
    </row>
    <row r="56" spans="1:8" x14ac:dyDescent="0.25">
      <c r="A56" s="22">
        <v>284</v>
      </c>
      <c r="B56" t="s">
        <v>102</v>
      </c>
      <c r="C56" t="s">
        <v>40</v>
      </c>
      <c r="D56" s="1"/>
      <c r="E56" t="s">
        <v>43</v>
      </c>
      <c r="F56">
        <v>100</v>
      </c>
      <c r="G56" s="34"/>
      <c r="H56" s="12">
        <f t="shared" si="0"/>
        <v>0</v>
      </c>
    </row>
    <row r="57" spans="1:8" x14ac:dyDescent="0.25">
      <c r="A57" s="26">
        <v>210</v>
      </c>
      <c r="B57" s="17" t="s">
        <v>103</v>
      </c>
      <c r="C57" s="17" t="s">
        <v>40</v>
      </c>
      <c r="D57" s="18"/>
      <c r="E57" s="17" t="s">
        <v>40</v>
      </c>
      <c r="F57" s="17"/>
      <c r="G57" s="18"/>
      <c r="H57" s="25"/>
    </row>
    <row r="58" spans="1:8" x14ac:dyDescent="0.25">
      <c r="A58" s="22">
        <v>2101</v>
      </c>
      <c r="B58" t="s">
        <v>104</v>
      </c>
      <c r="C58" t="s">
        <v>40</v>
      </c>
      <c r="D58" s="1"/>
      <c r="E58" t="s">
        <v>53</v>
      </c>
      <c r="F58">
        <v>200</v>
      </c>
      <c r="G58" s="34"/>
      <c r="H58" s="12">
        <f t="shared" si="0"/>
        <v>0</v>
      </c>
    </row>
    <row r="59" spans="1:8" x14ac:dyDescent="0.25">
      <c r="A59" s="22">
        <v>2102</v>
      </c>
      <c r="B59" t="s">
        <v>105</v>
      </c>
      <c r="C59" t="s">
        <v>40</v>
      </c>
      <c r="D59" s="1"/>
      <c r="E59" t="s">
        <v>53</v>
      </c>
      <c r="F59">
        <v>100</v>
      </c>
      <c r="G59" s="34"/>
      <c r="H59" s="12">
        <f t="shared" si="0"/>
        <v>0</v>
      </c>
    </row>
    <row r="60" spans="1:8" x14ac:dyDescent="0.25">
      <c r="A60" s="22">
        <v>2103</v>
      </c>
      <c r="B60" t="s">
        <v>106</v>
      </c>
      <c r="C60" t="s">
        <v>40</v>
      </c>
      <c r="D60" s="1"/>
      <c r="E60" t="s">
        <v>53</v>
      </c>
      <c r="F60">
        <v>100</v>
      </c>
      <c r="G60" s="34"/>
      <c r="H60" s="12">
        <f t="shared" si="0"/>
        <v>0</v>
      </c>
    </row>
    <row r="61" spans="1:8" x14ac:dyDescent="0.25">
      <c r="A61" s="22">
        <v>2104</v>
      </c>
      <c r="B61" t="s">
        <v>107</v>
      </c>
      <c r="C61" t="s">
        <v>40</v>
      </c>
      <c r="D61" s="1"/>
      <c r="E61" t="s">
        <v>62</v>
      </c>
      <c r="F61">
        <v>1</v>
      </c>
      <c r="G61" s="34"/>
      <c r="H61" s="12">
        <f t="shared" si="0"/>
        <v>0</v>
      </c>
    </row>
    <row r="62" spans="1:8" x14ac:dyDescent="0.25">
      <c r="A62" s="20">
        <v>3</v>
      </c>
      <c r="B62" s="21" t="s">
        <v>108</v>
      </c>
      <c r="C62" s="17" t="s">
        <v>40</v>
      </c>
      <c r="D62" s="18"/>
      <c r="E62" s="17" t="s">
        <v>40</v>
      </c>
      <c r="F62" s="17"/>
      <c r="G62" s="18"/>
      <c r="H62" s="25"/>
    </row>
    <row r="63" spans="1:8" x14ac:dyDescent="0.25">
      <c r="A63" s="22">
        <v>31</v>
      </c>
      <c r="B63" t="s">
        <v>109</v>
      </c>
      <c r="C63" t="s">
        <v>110</v>
      </c>
      <c r="D63" s="1"/>
      <c r="E63" t="s">
        <v>48</v>
      </c>
      <c r="F63">
        <v>50</v>
      </c>
      <c r="G63" s="34"/>
      <c r="H63" s="12">
        <f t="shared" si="0"/>
        <v>0</v>
      </c>
    </row>
    <row r="64" spans="1:8" x14ac:dyDescent="0.25">
      <c r="A64" s="22">
        <v>32</v>
      </c>
      <c r="B64" t="s">
        <v>111</v>
      </c>
      <c r="C64" t="s">
        <v>110</v>
      </c>
      <c r="D64" s="1"/>
      <c r="E64" t="s">
        <v>48</v>
      </c>
      <c r="F64">
        <v>50</v>
      </c>
      <c r="G64" s="34"/>
      <c r="H64" s="12">
        <f t="shared" si="0"/>
        <v>0</v>
      </c>
    </row>
    <row r="65" spans="1:8" x14ac:dyDescent="0.25">
      <c r="A65" s="22">
        <v>33</v>
      </c>
      <c r="B65" t="s">
        <v>112</v>
      </c>
      <c r="C65" t="s">
        <v>110</v>
      </c>
      <c r="D65" s="1"/>
      <c r="E65" t="s">
        <v>48</v>
      </c>
      <c r="F65">
        <v>50</v>
      </c>
      <c r="G65" s="34"/>
      <c r="H65" s="12">
        <f t="shared" si="0"/>
        <v>0</v>
      </c>
    </row>
    <row r="66" spans="1:8" x14ac:dyDescent="0.25">
      <c r="A66" s="22">
        <v>34</v>
      </c>
      <c r="B66" t="s">
        <v>113</v>
      </c>
      <c r="C66" t="s">
        <v>40</v>
      </c>
      <c r="D66" s="1"/>
      <c r="E66" t="s">
        <v>48</v>
      </c>
      <c r="F66">
        <v>30000</v>
      </c>
      <c r="G66" s="34"/>
      <c r="H66" s="12">
        <f t="shared" si="0"/>
        <v>0</v>
      </c>
    </row>
    <row r="67" spans="1:8" x14ac:dyDescent="0.25">
      <c r="A67" s="20">
        <v>4</v>
      </c>
      <c r="B67" s="21" t="s">
        <v>162</v>
      </c>
      <c r="C67" s="17" t="s">
        <v>40</v>
      </c>
      <c r="D67" s="18"/>
      <c r="E67" s="17" t="s">
        <v>40</v>
      </c>
      <c r="F67" s="17"/>
      <c r="G67" s="18"/>
      <c r="H67" s="25"/>
    </row>
    <row r="68" spans="1:8" x14ac:dyDescent="0.25">
      <c r="A68" s="22">
        <v>41</v>
      </c>
      <c r="B68" t="s">
        <v>114</v>
      </c>
      <c r="C68" t="s">
        <v>115</v>
      </c>
      <c r="D68" s="1"/>
      <c r="E68" t="s">
        <v>43</v>
      </c>
      <c r="F68">
        <v>90</v>
      </c>
      <c r="G68" s="34"/>
      <c r="H68" s="12">
        <f t="shared" si="0"/>
        <v>0</v>
      </c>
    </row>
    <row r="69" spans="1:8" x14ac:dyDescent="0.25">
      <c r="A69" s="22">
        <v>42</v>
      </c>
      <c r="B69" t="s">
        <v>116</v>
      </c>
      <c r="C69" t="s">
        <v>40</v>
      </c>
      <c r="D69" s="1"/>
      <c r="E69" t="s">
        <v>43</v>
      </c>
      <c r="F69">
        <v>90</v>
      </c>
      <c r="G69" s="34"/>
      <c r="H69" s="12">
        <f t="shared" si="0"/>
        <v>0</v>
      </c>
    </row>
    <row r="70" spans="1:8" x14ac:dyDescent="0.25">
      <c r="A70" s="22">
        <v>43</v>
      </c>
      <c r="B70" t="s">
        <v>117</v>
      </c>
      <c r="C70" t="s">
        <v>40</v>
      </c>
      <c r="D70" s="1"/>
      <c r="E70" t="s">
        <v>53</v>
      </c>
      <c r="F70">
        <v>50</v>
      </c>
      <c r="G70" s="34"/>
      <c r="H70" s="12">
        <f t="shared" si="0"/>
        <v>0</v>
      </c>
    </row>
    <row r="71" spans="1:8" x14ac:dyDescent="0.25">
      <c r="A71" s="22">
        <v>44</v>
      </c>
      <c r="B71" t="s">
        <v>118</v>
      </c>
      <c r="C71" t="s">
        <v>40</v>
      </c>
      <c r="D71" s="1"/>
      <c r="E71" t="s">
        <v>53</v>
      </c>
      <c r="F71">
        <v>50</v>
      </c>
      <c r="G71" s="34"/>
      <c r="H71" s="12">
        <f t="shared" si="0"/>
        <v>0</v>
      </c>
    </row>
    <row r="72" spans="1:8" x14ac:dyDescent="0.25">
      <c r="A72" s="22">
        <v>45</v>
      </c>
      <c r="B72" t="s">
        <v>119</v>
      </c>
      <c r="C72" t="s">
        <v>40</v>
      </c>
      <c r="D72" s="1"/>
      <c r="E72" t="s">
        <v>37</v>
      </c>
      <c r="F72">
        <v>104</v>
      </c>
      <c r="G72" s="34"/>
      <c r="H72" s="12">
        <f t="shared" si="0"/>
        <v>0</v>
      </c>
    </row>
    <row r="73" spans="1:8" x14ac:dyDescent="0.25">
      <c r="A73" s="22">
        <v>46</v>
      </c>
      <c r="B73" t="s">
        <v>120</v>
      </c>
      <c r="C73" t="s">
        <v>40</v>
      </c>
      <c r="D73" s="1"/>
      <c r="E73" t="s">
        <v>53</v>
      </c>
      <c r="F73">
        <v>700</v>
      </c>
      <c r="G73" s="34"/>
      <c r="H73" s="12">
        <f t="shared" si="0"/>
        <v>0</v>
      </c>
    </row>
    <row r="74" spans="1:8" x14ac:dyDescent="0.25">
      <c r="A74" s="22">
        <v>47</v>
      </c>
      <c r="B74" t="s">
        <v>121</v>
      </c>
      <c r="C74" t="s">
        <v>40</v>
      </c>
      <c r="D74" s="1"/>
      <c r="E74" t="s">
        <v>53</v>
      </c>
      <c r="F74">
        <v>100</v>
      </c>
      <c r="G74" s="34"/>
      <c r="H74" s="12">
        <f t="shared" si="0"/>
        <v>0</v>
      </c>
    </row>
    <row r="75" spans="1:8" x14ac:dyDescent="0.25">
      <c r="A75" s="22">
        <v>48</v>
      </c>
      <c r="B75" t="s">
        <v>122</v>
      </c>
      <c r="C75" t="s">
        <v>40</v>
      </c>
      <c r="D75" s="1"/>
      <c r="E75" t="s">
        <v>43</v>
      </c>
      <c r="F75">
        <v>1</v>
      </c>
      <c r="G75" s="34"/>
      <c r="H75" s="12">
        <f t="shared" si="0"/>
        <v>0</v>
      </c>
    </row>
    <row r="76" spans="1:8" x14ac:dyDescent="0.25">
      <c r="A76" s="20">
        <v>5</v>
      </c>
      <c r="B76" s="21" t="s">
        <v>123</v>
      </c>
      <c r="C76" s="17" t="s">
        <v>40</v>
      </c>
      <c r="D76" s="18"/>
      <c r="E76" s="17" t="s">
        <v>40</v>
      </c>
      <c r="F76" s="17"/>
      <c r="G76" s="18"/>
      <c r="H76" s="25"/>
    </row>
    <row r="77" spans="1:8" x14ac:dyDescent="0.25">
      <c r="A77" s="22">
        <v>51</v>
      </c>
      <c r="B77" t="s">
        <v>124</v>
      </c>
      <c r="C77" t="s">
        <v>40</v>
      </c>
      <c r="D77" s="1"/>
      <c r="E77" t="s">
        <v>62</v>
      </c>
      <c r="F77">
        <v>1</v>
      </c>
      <c r="G77" s="34"/>
      <c r="H77" s="12">
        <f t="shared" ref="H77:H94" si="1">F77*G77</f>
        <v>0</v>
      </c>
    </row>
    <row r="78" spans="1:8" x14ac:dyDescent="0.25">
      <c r="A78" s="22">
        <v>52</v>
      </c>
      <c r="B78" t="s">
        <v>125</v>
      </c>
      <c r="C78" t="s">
        <v>126</v>
      </c>
      <c r="D78" s="1"/>
      <c r="E78" t="s">
        <v>127</v>
      </c>
      <c r="F78">
        <v>45600</v>
      </c>
      <c r="G78" s="34"/>
      <c r="H78" s="12">
        <f t="shared" si="1"/>
        <v>0</v>
      </c>
    </row>
    <row r="79" spans="1:8" x14ac:dyDescent="0.25">
      <c r="A79" s="22">
        <v>53</v>
      </c>
      <c r="B79" t="s">
        <v>128</v>
      </c>
      <c r="C79" t="s">
        <v>40</v>
      </c>
      <c r="D79" s="1"/>
      <c r="E79" t="s">
        <v>48</v>
      </c>
      <c r="F79">
        <v>12000</v>
      </c>
      <c r="G79" s="34"/>
      <c r="H79" s="12">
        <f t="shared" si="1"/>
        <v>0</v>
      </c>
    </row>
    <row r="80" spans="1:8" x14ac:dyDescent="0.25">
      <c r="A80" s="22">
        <v>54</v>
      </c>
      <c r="B80" t="s">
        <v>129</v>
      </c>
      <c r="C80" t="s">
        <v>40</v>
      </c>
      <c r="D80" s="1"/>
      <c r="E80" t="s">
        <v>48</v>
      </c>
      <c r="F80">
        <v>250</v>
      </c>
      <c r="G80" s="34"/>
      <c r="H80" s="12">
        <f t="shared" si="1"/>
        <v>0</v>
      </c>
    </row>
    <row r="81" spans="1:8" x14ac:dyDescent="0.25">
      <c r="A81" s="22">
        <v>55</v>
      </c>
      <c r="B81" t="s">
        <v>130</v>
      </c>
      <c r="C81" t="s">
        <v>40</v>
      </c>
      <c r="D81" s="1"/>
      <c r="E81" t="s">
        <v>131</v>
      </c>
      <c r="F81">
        <v>25000</v>
      </c>
      <c r="G81" s="34"/>
      <c r="H81" s="12">
        <f t="shared" si="1"/>
        <v>0</v>
      </c>
    </row>
    <row r="82" spans="1:8" x14ac:dyDescent="0.25">
      <c r="A82" s="22">
        <v>56</v>
      </c>
      <c r="B82" t="s">
        <v>132</v>
      </c>
      <c r="C82" t="s">
        <v>40</v>
      </c>
      <c r="D82" s="1"/>
      <c r="E82" t="s">
        <v>131</v>
      </c>
      <c r="F82">
        <v>15000</v>
      </c>
      <c r="G82" s="34"/>
      <c r="H82" s="12">
        <f t="shared" si="1"/>
        <v>0</v>
      </c>
    </row>
    <row r="83" spans="1:8" x14ac:dyDescent="0.25">
      <c r="A83" s="22">
        <v>57</v>
      </c>
      <c r="B83" t="s">
        <v>133</v>
      </c>
      <c r="C83" t="s">
        <v>134</v>
      </c>
      <c r="D83" s="1"/>
      <c r="E83" t="s">
        <v>53</v>
      </c>
      <c r="F83">
        <v>80</v>
      </c>
      <c r="G83" s="34"/>
      <c r="H83" s="12">
        <f t="shared" si="1"/>
        <v>0</v>
      </c>
    </row>
    <row r="84" spans="1:8" x14ac:dyDescent="0.25">
      <c r="A84" s="20">
        <v>6</v>
      </c>
      <c r="B84" s="21" t="s">
        <v>135</v>
      </c>
      <c r="C84" s="17" t="s">
        <v>40</v>
      </c>
      <c r="D84" s="18"/>
      <c r="E84" s="17" t="s">
        <v>40</v>
      </c>
      <c r="F84" s="17"/>
      <c r="G84" s="18"/>
      <c r="H84" s="25"/>
    </row>
    <row r="85" spans="1:8" x14ac:dyDescent="0.25">
      <c r="A85" s="22">
        <v>61</v>
      </c>
      <c r="B85" t="s">
        <v>136</v>
      </c>
      <c r="C85" t="s">
        <v>137</v>
      </c>
      <c r="D85" s="1"/>
      <c r="E85" t="s">
        <v>62</v>
      </c>
      <c r="F85">
        <v>1</v>
      </c>
      <c r="G85" s="34"/>
      <c r="H85" s="12">
        <f t="shared" si="1"/>
        <v>0</v>
      </c>
    </row>
    <row r="86" spans="1:8" x14ac:dyDescent="0.25">
      <c r="A86" s="22">
        <v>62</v>
      </c>
      <c r="B86" t="s">
        <v>138</v>
      </c>
      <c r="C86" t="s">
        <v>139</v>
      </c>
      <c r="D86" s="1"/>
      <c r="E86" t="s">
        <v>62</v>
      </c>
      <c r="F86">
        <v>1</v>
      </c>
      <c r="G86" s="34"/>
      <c r="H86" s="12">
        <f t="shared" si="1"/>
        <v>0</v>
      </c>
    </row>
    <row r="87" spans="1:8" x14ac:dyDescent="0.25">
      <c r="A87" s="22">
        <v>63</v>
      </c>
      <c r="B87" t="s">
        <v>140</v>
      </c>
      <c r="C87" t="s">
        <v>40</v>
      </c>
      <c r="D87" s="1"/>
      <c r="E87" t="s">
        <v>37</v>
      </c>
      <c r="F87">
        <v>104</v>
      </c>
      <c r="G87" s="34"/>
      <c r="H87" s="12">
        <f t="shared" si="1"/>
        <v>0</v>
      </c>
    </row>
    <row r="88" spans="1:8" x14ac:dyDescent="0.25">
      <c r="A88" s="20">
        <v>7</v>
      </c>
      <c r="B88" s="21" t="s">
        <v>141</v>
      </c>
      <c r="C88" s="17" t="s">
        <v>40</v>
      </c>
      <c r="D88" s="18"/>
      <c r="E88" s="17" t="s">
        <v>40</v>
      </c>
      <c r="F88" s="17"/>
      <c r="G88" s="18"/>
      <c r="H88" s="25"/>
    </row>
    <row r="89" spans="1:8" x14ac:dyDescent="0.25">
      <c r="A89" s="22">
        <v>71</v>
      </c>
      <c r="B89" t="s">
        <v>142</v>
      </c>
      <c r="C89" t="s">
        <v>143</v>
      </c>
      <c r="D89" s="1"/>
      <c r="E89" t="s">
        <v>37</v>
      </c>
      <c r="F89">
        <v>104</v>
      </c>
      <c r="G89" s="34"/>
      <c r="H89" s="12">
        <f t="shared" si="1"/>
        <v>0</v>
      </c>
    </row>
    <row r="90" spans="1:8" x14ac:dyDescent="0.25">
      <c r="A90" s="22">
        <v>72</v>
      </c>
      <c r="B90" s="27" t="s">
        <v>144</v>
      </c>
      <c r="C90" s="27" t="s">
        <v>145</v>
      </c>
      <c r="D90" s="28"/>
      <c r="E90" s="27"/>
      <c r="F90" s="27"/>
      <c r="G90" s="27" t="s">
        <v>146</v>
      </c>
      <c r="H90" s="12"/>
    </row>
    <row r="91" spans="1:8" x14ac:dyDescent="0.25">
      <c r="A91" s="22">
        <v>73</v>
      </c>
      <c r="B91" s="27" t="s">
        <v>147</v>
      </c>
      <c r="C91" s="27" t="s">
        <v>148</v>
      </c>
      <c r="D91" s="28"/>
      <c r="E91" s="27"/>
      <c r="F91" s="27"/>
      <c r="G91" s="27" t="s">
        <v>146</v>
      </c>
      <c r="H91" s="12"/>
    </row>
    <row r="92" spans="1:8" x14ac:dyDescent="0.25">
      <c r="A92" s="20">
        <v>8</v>
      </c>
      <c r="B92" s="21" t="s">
        <v>149</v>
      </c>
      <c r="C92" s="17" t="s">
        <v>40</v>
      </c>
      <c r="D92" s="18"/>
      <c r="E92" s="17" t="s">
        <v>40</v>
      </c>
      <c r="F92" s="17"/>
      <c r="G92" s="18"/>
      <c r="H92" s="25"/>
    </row>
    <row r="93" spans="1:8" x14ac:dyDescent="0.25">
      <c r="A93" s="22">
        <v>81</v>
      </c>
      <c r="B93" t="s">
        <v>150</v>
      </c>
      <c r="C93" t="s">
        <v>40</v>
      </c>
      <c r="D93" s="1"/>
      <c r="E93" t="s">
        <v>37</v>
      </c>
      <c r="F93">
        <v>104</v>
      </c>
      <c r="G93" s="34"/>
      <c r="H93" s="12">
        <f t="shared" si="1"/>
        <v>0</v>
      </c>
    </row>
    <row r="94" spans="1:8" x14ac:dyDescent="0.25">
      <c r="A94" s="22">
        <v>82</v>
      </c>
      <c r="B94" t="s">
        <v>151</v>
      </c>
      <c r="C94" t="s">
        <v>40</v>
      </c>
      <c r="D94" s="1"/>
      <c r="E94" t="s">
        <v>62</v>
      </c>
      <c r="F94">
        <v>1</v>
      </c>
      <c r="G94" s="34"/>
      <c r="H94" s="12">
        <f t="shared" si="1"/>
        <v>0</v>
      </c>
    </row>
    <row r="95" spans="1:8" x14ac:dyDescent="0.25">
      <c r="A95" s="8"/>
      <c r="B95" s="29"/>
      <c r="C95" s="29"/>
      <c r="D95" s="1"/>
      <c r="E95" s="1"/>
      <c r="F95" s="13"/>
      <c r="G95" s="1"/>
      <c r="H95" s="7"/>
    </row>
    <row r="96" spans="1:8" ht="15.75" thickBot="1" x14ac:dyDescent="0.3">
      <c r="A96" s="30" t="s">
        <v>163</v>
      </c>
      <c r="B96" s="31"/>
      <c r="C96" s="32"/>
      <c r="D96" s="32"/>
      <c r="E96" s="32"/>
      <c r="F96" s="32"/>
      <c r="G96" s="32"/>
      <c r="H96" s="33">
        <f>SUM(H11:H95)</f>
        <v>0</v>
      </c>
    </row>
  </sheetData>
  <mergeCells count="4">
    <mergeCell ref="C16:F16"/>
    <mergeCell ref="B2:E2"/>
    <mergeCell ref="B3:E3"/>
    <mergeCell ref="C23:F23"/>
  </mergeCells>
  <pageMargins left="0.70866141732283472" right="0.70866141732283472" top="0.74803149606299213" bottom="0.74803149606299213" header="0.31496062992125984" footer="0.31496062992125984"/>
  <pageSetup paperSize="8"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d6fd0a0-e73e-48d2-9e16-5c80ca3c5db6" xsi:nil="true"/>
    <DatumOpStuk xmlns="6d6fd0a0-e73e-48d2-9e16-5c80ca3c5db6" xsi:nil="true"/>
    <efdc0143416444a1828dd4e2d2935ff4 xmlns="6d6fd0a0-e73e-48d2-9e16-5c80ca3c5db6">
      <Terms xmlns="http://schemas.microsoft.com/office/infopath/2007/PartnerControls"/>
    </efdc0143416444a1828dd4e2d2935ff4>
    <ba2b5568e00c48c58e469b0a9f413512 xmlns="6d6fd0a0-e73e-48d2-9e16-5c80ca3c5db6">
      <Terms xmlns="http://schemas.microsoft.com/office/infopath/2007/PartnerControls"/>
    </ba2b5568e00c48c58e469b0a9f413512>
    <BestekNr xmlns="6d6fd0a0-e73e-48d2-9e16-5c80ca3c5db6" xsi:nil="true"/>
    <GSPEindDatum xmlns="6d6fd0a0-e73e-48d2-9e16-5c80ca3c5db6" xsi:nil="true"/>
    <m1c1089021ba4db7bed31e16ccd9d4ab xmlns="6d6fd0a0-e73e-48d2-9e16-5c80ca3c5db6">
      <Terms xmlns="http://schemas.microsoft.com/office/infopath/2007/PartnerControls"/>
    </m1c1089021ba4db7bed31e16ccd9d4ab>
    <BeschrijvingInhoud xmlns="6d6fd0a0-e73e-48d2-9e16-5c80ca3c5db6" xsi:nil="true"/>
    <gspKenmerk xmlns="6d6fd0a0-e73e-48d2-9e16-5c80ca3c5db6" xsi:nil="true"/>
    <Location xmlns="http://schemas.microsoft.com/sharepoint/v3/fields" xsi:nil="true"/>
    <la025304fa2345e1832b8f4c1cae977f xmlns="6d6fd0a0-e73e-48d2-9e16-5c80ca3c5db6">
      <Terms xmlns="http://schemas.microsoft.com/office/infopath/2007/PartnerControls"/>
    </la025304fa2345e1832b8f4c1cae977f>
    <_dlc_DocId xmlns="b023a95c-f19f-4e30-9262-2ab78bb1f28b">XDC5CE7QJWV5-1735988803-21</_dlc_DocId>
    <_dlc_DocIdUrl xmlns="b023a95c-f19f-4e30-9262-2ab78bb1f28b">
      <Url>https://groningenseaportsnv.sharepoint.com/sites/PROJ-P000057-02-04-BTOphogenOHZfase3/_layouts/15/DocIdRedir.aspx?ID=XDC5CE7QJWV5-1735988803-21</Url>
      <Description>XDC5CE7QJWV5-1735988803-21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GSP Projecten Nieuw" ma:contentTypeID="0x0101006E73F22CEAE83043BE5DCE314C8E981A040058707104C511BD4CAEDE674F96D6A7C8" ma:contentTypeVersion="5" ma:contentTypeDescription="Nieuw inhoudstype voor project teams. Dit inhoudstype bevat minder velden en is afgestemd met Project Support." ma:contentTypeScope="" ma:versionID="547113429b552d85d73d34617c7fda28">
  <xsd:schema xmlns:xsd="http://www.w3.org/2001/XMLSchema" xmlns:xs="http://www.w3.org/2001/XMLSchema" xmlns:p="http://schemas.microsoft.com/office/2006/metadata/properties" xmlns:ns2="6d6fd0a0-e73e-48d2-9e16-5c80ca3c5db6" xmlns:ns3="http://schemas.microsoft.com/sharepoint/v3/fields" xmlns:ns4="b023a95c-f19f-4e30-9262-2ab78bb1f28b" targetNamespace="http://schemas.microsoft.com/office/2006/metadata/properties" ma:root="true" ma:fieldsID="b5ad99ff5e599bd1cf4a9a4513c1fbfb" ns2:_="" ns3:_="" ns4:_="">
    <xsd:import namespace="6d6fd0a0-e73e-48d2-9e16-5c80ca3c5db6"/>
    <xsd:import namespace="http://schemas.microsoft.com/sharepoint/v3/fields"/>
    <xsd:import namespace="b023a95c-f19f-4e30-9262-2ab78bb1f28b"/>
    <xsd:element name="properties">
      <xsd:complexType>
        <xsd:sequence>
          <xsd:element name="documentManagement">
            <xsd:complexType>
              <xsd:all>
                <xsd:element ref="ns2:BeschrijvingInhoud" minOccurs="0"/>
                <xsd:element ref="ns2:DatumOpStuk" minOccurs="0"/>
                <xsd:element ref="ns2:gspKenmerk" minOccurs="0"/>
                <xsd:element ref="ns2:BestekNr" minOccurs="0"/>
                <xsd:element ref="ns3:Location" minOccurs="0"/>
                <xsd:element ref="ns2:TaxCatchAllLabel" minOccurs="0"/>
                <xsd:element ref="ns2:la025304fa2345e1832b8f4c1cae977f" minOccurs="0"/>
                <xsd:element ref="ns2:ba2b5568e00c48c58e469b0a9f413512" minOccurs="0"/>
                <xsd:element ref="ns2:efdc0143416444a1828dd4e2d2935ff4" minOccurs="0"/>
                <xsd:element ref="ns2:TaxCatchAll" minOccurs="0"/>
                <xsd:element ref="ns2:m1c1089021ba4db7bed31e16ccd9d4ab" minOccurs="0"/>
                <xsd:element ref="ns2:GSPEindDatum"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fd0a0-e73e-48d2-9e16-5c80ca3c5db6" elementFormDefault="qualified">
    <xsd:import namespace="http://schemas.microsoft.com/office/2006/documentManagement/types"/>
    <xsd:import namespace="http://schemas.microsoft.com/office/infopath/2007/PartnerControls"/>
    <xsd:element name="BeschrijvingInhoud" ma:index="2" nillable="true" ma:displayName="Korte beschrijving inhoud" ma:description="Korte beschrijving van de inhoud" ma:internalName="BeschrijvingInhoud">
      <xsd:simpleType>
        <xsd:restriction base="dms:Note"/>
      </xsd:simpleType>
    </xsd:element>
    <xsd:element name="DatumOpStuk" ma:index="3" nillable="true" ma:displayName="Datum op stuk" ma:description="Datum op stuk" ma:format="DateOnly" ma:internalName="DatumOpStuk">
      <xsd:simpleType>
        <xsd:restriction base="dms:DateTime"/>
      </xsd:simpleType>
    </xsd:element>
    <xsd:element name="gspKenmerk" ma:index="7" nillable="true" ma:displayName="Kenmerk" ma:description="Vul hier bijvoorbeeld het briefnummer of kenmerk in." ma:internalName="gspKenmerk">
      <xsd:simpleType>
        <xsd:restriction base="dms:Text">
          <xsd:maxLength value="255"/>
        </xsd:restriction>
      </xsd:simpleType>
    </xsd:element>
    <xsd:element name="BestekNr" ma:index="8" nillable="true" ma:displayName="Besteknummer" ma:description="Besteknummer" ma:internalName="BestekNr">
      <xsd:simpleType>
        <xsd:restriction base="dms:Text">
          <xsd:maxLength value="255"/>
        </xsd:restriction>
      </xsd:simpleType>
    </xsd:element>
    <xsd:element name="TaxCatchAllLabel" ma:index="10" nillable="true" ma:displayName="Taxonomy Catch All Column1" ma:hidden="true" ma:list="{c11692ff-0b47-4407-b1fa-9b9813e49dd5}" ma:internalName="TaxCatchAllLabel" ma:readOnly="true" ma:showField="CatchAllDataLabel" ma:web="b023a95c-f19f-4e30-9262-2ab78bb1f28b">
      <xsd:complexType>
        <xsd:complexContent>
          <xsd:extension base="dms:MultiChoiceLookup">
            <xsd:sequence>
              <xsd:element name="Value" type="dms:Lookup" maxOccurs="unbounded" minOccurs="0" nillable="true"/>
            </xsd:sequence>
          </xsd:extension>
        </xsd:complexContent>
      </xsd:complexType>
    </xsd:element>
    <xsd:element name="la025304fa2345e1832b8f4c1cae977f" ma:index="14" nillable="true" ma:taxonomy="true" ma:internalName="la025304fa2345e1832b8f4c1cae977f" ma:taxonomyFieldName="AfzenderGeadresseerde" ma:displayName="Afzender/Geadresseerde" ma:default="" ma:fieldId="{5a025304-fa23-45e1-832b-8f4c1cae977f}" ma:taxonomyMulti="true" ma:sspId="5a5d1ad2-fa5c-47db-9da2-e0f51743bacf" ma:termSetId="f6b16c40-9c80-410c-a211-f88a12465d1a" ma:anchorId="00000000-0000-0000-0000-000000000000" ma:open="false" ma:isKeyword="false">
      <xsd:complexType>
        <xsd:sequence>
          <xsd:element ref="pc:Terms" minOccurs="0" maxOccurs="1"/>
        </xsd:sequence>
      </xsd:complexType>
    </xsd:element>
    <xsd:element name="ba2b5568e00c48c58e469b0a9f413512" ma:index="16" nillable="true" ma:taxonomy="true" ma:internalName="ba2b5568e00c48c58e469b0a9f413512" ma:taxonomyFieldName="DocumentSoort" ma:displayName="Document soort" ma:default="" ma:fieldId="{ba2b5568-e00c-48c5-8e46-9b0a9f413512}" ma:sspId="5a5d1ad2-fa5c-47db-9da2-e0f51743bacf" ma:termSetId="a24ad479-a518-4593-9688-6ba1a5da7cd7" ma:anchorId="00000000-0000-0000-0000-000000000000" ma:open="false" ma:isKeyword="false">
      <xsd:complexType>
        <xsd:sequence>
          <xsd:element ref="pc:Terms" minOccurs="0" maxOccurs="1"/>
        </xsd:sequence>
      </xsd:complexType>
    </xsd:element>
    <xsd:element name="efdc0143416444a1828dd4e2d2935ff4" ma:index="18" nillable="true" ma:taxonomy="true" ma:internalName="efdc0143416444a1828dd4e2d2935ff4" ma:taxonomyFieldName="ProjectNr" ma:displayName="Projectnummer" ma:default="" ma:fieldId="{efdc0143-4164-44a1-828d-d4e2d2935ff4}" ma:sspId="5a5d1ad2-fa5c-47db-9da2-e0f51743bacf" ma:termSetId="79a7a3e6-79b0-49fc-b524-a2fdc10455d2"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c11692ff-0b47-4407-b1fa-9b9813e49dd5}" ma:internalName="TaxCatchAll" ma:showField="CatchAllData" ma:web="b023a95c-f19f-4e30-9262-2ab78bb1f28b">
      <xsd:complexType>
        <xsd:complexContent>
          <xsd:extension base="dms:MultiChoiceLookup">
            <xsd:sequence>
              <xsd:element name="Value" type="dms:Lookup" maxOccurs="unbounded" minOccurs="0" nillable="true"/>
            </xsd:sequence>
          </xsd:extension>
        </xsd:complexContent>
      </xsd:complexType>
    </xsd:element>
    <xsd:element name="m1c1089021ba4db7bed31e16ccd9d4ab" ma:index="21" nillable="true" ma:taxonomy="true" ma:internalName="m1c1089021ba4db7bed31e16ccd9d4ab" ma:taxonomyFieldName="DocStatus" ma:displayName="Document status" ma:default="" ma:fieldId="{61c10890-21ba-4db7-bed3-1e16ccd9d4ab}" ma:taxonomyMulti="true" ma:sspId="5a5d1ad2-fa5c-47db-9da2-e0f51743bacf" ma:termSetId="bbdcb088-1590-4dab-8bd6-db58426884a8" ma:anchorId="00000000-0000-0000-0000-000000000000" ma:open="false" ma:isKeyword="false">
      <xsd:complexType>
        <xsd:sequence>
          <xsd:element ref="pc:Terms" minOccurs="0" maxOccurs="1"/>
        </xsd:sequence>
      </xsd:complexType>
    </xsd:element>
    <xsd:element name="GSPEindDatum" ma:index="23" nillable="true" ma:displayName="Eind datum" ma:description="Einddatum" ma:format="DateOnly" ma:internalName="GSPEind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Location" ma:index="9" nillable="true" ma:displayName="Locatie" ma:internalName="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23a95c-f19f-4e30-9262-2ab78bb1f28b" elementFormDefault="qualified">
    <xsd:import namespace="http://schemas.microsoft.com/office/2006/documentManagement/types"/>
    <xsd:import namespace="http://schemas.microsoft.com/office/infopath/2007/PartnerControls"/>
    <xsd:element name="_dlc_DocId" ma:index="2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5a5d1ad2-fa5c-47db-9da2-e0f51743bacf" ContentTypeId="0x0101006E73F22CEAE83043BE5DCE314C8E981A04" PreviousValue="false" LastSyncTimeStamp="2024-03-28T08:27:56.16Z"/>
</file>

<file path=customXml/itemProps1.xml><?xml version="1.0" encoding="utf-8"?>
<ds:datastoreItem xmlns:ds="http://schemas.openxmlformats.org/officeDocument/2006/customXml" ds:itemID="{5F00300E-ECE0-4847-923F-C043612932E4}">
  <ds:schemaRefs>
    <ds:schemaRef ds:uri="http://schemas.microsoft.com/sharepoint/v3/contenttype/forms"/>
  </ds:schemaRefs>
</ds:datastoreItem>
</file>

<file path=customXml/itemProps2.xml><?xml version="1.0" encoding="utf-8"?>
<ds:datastoreItem xmlns:ds="http://schemas.openxmlformats.org/officeDocument/2006/customXml" ds:itemID="{9514235E-3A04-4627-8B35-61CEABB8ED31}">
  <ds:schemaRefs>
    <ds:schemaRef ds:uri="http://purl.org/dc/elements/1.1/"/>
    <ds:schemaRef ds:uri="a7ec6194-757a-479b-bcc5-c766a5d1ad0d"/>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339a3fb1-03b4-4240-a953-faa3ddec17c4"/>
    <ds:schemaRef ds:uri="http://purl.org/dc/dcmitype/"/>
  </ds:schemaRefs>
</ds:datastoreItem>
</file>

<file path=customXml/itemProps3.xml><?xml version="1.0" encoding="utf-8"?>
<ds:datastoreItem xmlns:ds="http://schemas.openxmlformats.org/officeDocument/2006/customXml" ds:itemID="{D8099B4B-757D-42A6-BFE5-C6FEDD552AEE}"/>
</file>

<file path=customXml/itemProps4.xml><?xml version="1.0" encoding="utf-8"?>
<ds:datastoreItem xmlns:ds="http://schemas.openxmlformats.org/officeDocument/2006/customXml" ds:itemID="{8929BD70-89CF-42BD-819E-94F4B06FB20F}"/>
</file>

<file path=customXml/itemProps5.xml><?xml version="1.0" encoding="utf-8"?>
<ds:datastoreItem xmlns:ds="http://schemas.openxmlformats.org/officeDocument/2006/customXml" ds:itemID="{7629F4A2-CA0D-4640-B4CB-DD15BE4AD75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SvO</vt:lpstr>
      <vt:lpstr>Realisatieprijs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Ali Heres</cp:lastModifiedBy>
  <cp:revision/>
  <cp:lastPrinted>2025-12-14T09:03:05Z</cp:lastPrinted>
  <dcterms:created xsi:type="dcterms:W3CDTF">2022-11-03T10:04:17Z</dcterms:created>
  <dcterms:modified xsi:type="dcterms:W3CDTF">2025-12-15T07:58:49Z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0x0101006E73F22CEAE83043BE5DCE314C8E981A040058707104C511BD4CAEDE674F96D6A7C8</vt:lpwstr>
  </property>
  <property fmtid="{D5CDD505-2E9C-101B-9397-08002B2CF9AE}" pid="3" name="MediaServiceImageTags">
    <vt:lpwstr/>
  </property>
  <property fmtid="{D5CDD505-2E9C-101B-9397-08002B2CF9AE}" pid="4" name="Order">
    <vt:r8>44339300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188d1a10-6105-466e-ae5b-8ffe4cc5a269</vt:lpwstr>
  </property>
  <property fmtid="{D5CDD505-2E9C-101B-9397-08002B2CF9AE}" pid="12" name="j4f31744fffe4ab3944da258d2829ec3">
    <vt:lpwstr/>
  </property>
  <property fmtid="{D5CDD505-2E9C-101B-9397-08002B2CF9AE}" pid="13" name="gspThema">
    <vt:lpwstr/>
  </property>
  <property fmtid="{D5CDD505-2E9C-101B-9397-08002B2CF9AE}" pid="14" name="gspKlant">
    <vt:lpwstr/>
  </property>
  <property fmtid="{D5CDD505-2E9C-101B-9397-08002B2CF9AE}" pid="15" name="DocumentSoort">
    <vt:lpwstr/>
  </property>
  <property fmtid="{D5CDD505-2E9C-101B-9397-08002B2CF9AE}" pid="16" name="h00b235036d14e1e9f335ae11e12f497">
    <vt:lpwstr/>
  </property>
  <property fmtid="{D5CDD505-2E9C-101B-9397-08002B2CF9AE}" pid="17" name="gspSysteem">
    <vt:lpwstr/>
  </property>
  <property fmtid="{D5CDD505-2E9C-101B-9397-08002B2CF9AE}" pid="18" name="AfzenderGeadresseerde">
    <vt:lpwstr/>
  </property>
  <property fmtid="{D5CDD505-2E9C-101B-9397-08002B2CF9AE}" pid="19" name="gspProces">
    <vt:lpwstr/>
  </property>
  <property fmtid="{D5CDD505-2E9C-101B-9397-08002B2CF9AE}" pid="20" name="DocStatus">
    <vt:lpwstr/>
  </property>
  <property fmtid="{D5CDD505-2E9C-101B-9397-08002B2CF9AE}" pid="21" name="h93e6af132d8406c9866c9470eecd5ed">
    <vt:lpwstr/>
  </property>
  <property fmtid="{D5CDD505-2E9C-101B-9397-08002B2CF9AE}" pid="22" name="gspEenheid">
    <vt:lpwstr/>
  </property>
  <property fmtid="{D5CDD505-2E9C-101B-9397-08002B2CF9AE}" pid="23" name="g2cc8dc706a34ecfa6d09b422f497a93">
    <vt:lpwstr/>
  </property>
  <property fmtid="{D5CDD505-2E9C-101B-9397-08002B2CF9AE}" pid="24" name="h4d0c42ca9a04344af675255b85fc1ee">
    <vt:lpwstr/>
  </property>
  <property fmtid="{D5CDD505-2E9C-101B-9397-08002B2CF9AE}" pid="25" name="ProjectNr">
    <vt:lpwstr/>
  </property>
</Properties>
</file>