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79702173-ED01-4DD7-80AC-3B8774800F42}" xr6:coauthVersionLast="47" xr6:coauthVersionMax="47" xr10:uidLastSave="{00000000-0000-0000-0000-000000000000}"/>
  <bookViews>
    <workbookView xWindow="-108" yWindow="-108" windowWidth="23256" windowHeight="12456" tabRatio="787" xr2:uid="{9CFC91B9-D3C9-4D63-9895-541BA0495FC6}"/>
  </bookViews>
  <sheets>
    <sheet name="Prijsmodel NHA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1" l="1"/>
  <c r="B18" i="11"/>
  <c r="B17" i="11"/>
  <c r="F8" i="11"/>
  <c r="F7" i="11"/>
  <c r="E6" i="11"/>
  <c r="D6" i="11"/>
  <c r="C6" i="11"/>
  <c r="E5" i="11"/>
  <c r="D5" i="11"/>
  <c r="C5" i="11"/>
  <c r="E4" i="11"/>
  <c r="D4" i="11"/>
  <c r="C4" i="11"/>
  <c r="E3" i="11"/>
  <c r="D3" i="11"/>
  <c r="C3" i="11"/>
  <c r="C9" i="11" s="1"/>
  <c r="F3" i="11"/>
  <c r="B9" i="11"/>
  <c r="F6" i="11" l="1"/>
  <c r="F4" i="11" l="1"/>
  <c r="F5" i="11"/>
  <c r="D9" i="11"/>
  <c r="E9" i="11"/>
  <c r="F9" i="11" l="1"/>
</calcChain>
</file>

<file path=xl/sharedStrings.xml><?xml version="1.0" encoding="utf-8"?>
<sst xmlns="http://schemas.openxmlformats.org/spreadsheetml/2006/main" count="35" uniqueCount="35">
  <si>
    <t>Kostensoort</t>
  </si>
  <si>
    <t>Totaal 
Year 1</t>
  </si>
  <si>
    <t>Totaal
 Year 2</t>
  </si>
  <si>
    <t>Totaal 
Year 3</t>
  </si>
  <si>
    <t>Totaal
 Year 4</t>
  </si>
  <si>
    <t>TCO Jaar 1 -4</t>
  </si>
  <si>
    <t>Extra kosten support en updates</t>
  </si>
  <si>
    <t>Implementatie kosten</t>
  </si>
  <si>
    <t>Migratie kosten</t>
  </si>
  <si>
    <t>Totaal</t>
  </si>
  <si>
    <t>In te vullen door Deelnemer</t>
  </si>
  <si>
    <t>Calculatie NHA - niet wijzigbaar</t>
  </si>
  <si>
    <t>Legenda</t>
  </si>
  <si>
    <t>TCO bedrag</t>
  </si>
  <si>
    <t>Licentiekosten op basis van 70 gebruikers</t>
  </si>
  <si>
    <t>Toelichting</t>
  </si>
  <si>
    <t>U dient hier de totale kosten per jaar op te geven die niet in de licentiekosten of overige genoemde kostensoorten zijn opgenomen.</t>
  </si>
  <si>
    <t>Kosten ondersteuning op basis van 130 uur per jaar</t>
  </si>
  <si>
    <t>Jaarlijkse kosten opslag op basis van 80 TB per jaar</t>
  </si>
  <si>
    <t>U dient hier de totale kosten voor implementatie op te nemen.</t>
  </si>
  <si>
    <t>In te vullen door Deelnemer Prijs per additionele TB Storage</t>
  </si>
  <si>
    <t>Toelichting op uw verrekening van opslag (hoe berekent u de opslag, hoe zien uw staffels er uit, bandbreedtes die van toepassing zijn e.d.)</t>
  </si>
  <si>
    <t>Toelichting op uw prijsmodel, staffels, bandbreedtes en overige van belang zijnde zaken</t>
  </si>
  <si>
    <t>Prijs per minder of meerlicentie per maand</t>
  </si>
  <si>
    <t>In rekening te brengen uurtarief</t>
  </si>
  <si>
    <t>Licentieprijs per maand, uurtarief per uur en TBS per maand voor de overeenkomst</t>
  </si>
  <si>
    <t>Prijs per additionele TB Storage per jaar (TBS)</t>
  </si>
  <si>
    <t>Prijs per Terabyte storage per maand</t>
  </si>
  <si>
    <t>U dient hier de totale kosten voor 70 gebruikers op te nemen.</t>
  </si>
  <si>
    <t xml:space="preserve">U dient hier de gemiddelde kosten voor 130 uur consultancy/ondersteuning/wijzigingen per jaar op te nemen (uw in rekening te brengen uurtarief*130) (voor zover niet opgenomen in de licentiekosten en extra kosten support en updates). </t>
  </si>
  <si>
    <t>U dient hier de totale kosten voor de opslag van 80TB aan gegevens op te nemen (dit betreft alle soorten opslag en overige kosten die u berekent om 80TB aan gegevens op te slaan).</t>
  </si>
  <si>
    <t>U dient hier de totale kosten voor de migratie van ongeveer 38.000.000 records naar uw oplossing weer te geven.</t>
  </si>
  <si>
    <t>U dient hier de totale kosten voor de opslag van 1 extra TB aan gegevens (dus bovenop de gestelde 80 TB) op te nemen (dit betreft alle soorten opslag en overige kosten die u berekent om 1TB aan data op te slaan).</t>
  </si>
  <si>
    <t xml:space="preserve">U dient hier uw prijsmodel toe te lichten, inclusief op- en afschalen van de licenties en andere volumes. </t>
  </si>
  <si>
    <t>U dient hier uw verrekening van opslag toe te lichten.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</si>
</sst>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_ ;_ [$€-413]\ * \-#,##0_ ;_ [$€-413]\ * &quot;-&quot;??_ ;_ @_ "/>
    <numFmt numFmtId="165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C8EDE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/>
    <xf numFmtId="164" fontId="3" fillId="0" borderId="0" xfId="0" applyNumberFormat="1" applyFont="1"/>
    <xf numFmtId="164" fontId="0" fillId="2" borderId="3" xfId="0" applyNumberFormat="1" applyFill="1" applyBorder="1"/>
    <xf numFmtId="164" fontId="0" fillId="2" borderId="5" xfId="0" applyNumberFormat="1" applyFill="1" applyBorder="1"/>
    <xf numFmtId="164" fontId="0" fillId="3" borderId="2" xfId="0" applyNumberFormat="1" applyFill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/>
    </xf>
    <xf numFmtId="164" fontId="3" fillId="3" borderId="11" xfId="0" applyNumberFormat="1" applyFont="1" applyFill="1" applyBorder="1"/>
    <xf numFmtId="164" fontId="3" fillId="3" borderId="16" xfId="0" applyNumberFormat="1" applyFont="1" applyFill="1" applyBorder="1"/>
    <xf numFmtId="0" fontId="0" fillId="0" borderId="0" xfId="0" applyAlignment="1">
      <alignment wrapText="1"/>
    </xf>
    <xf numFmtId="164" fontId="0" fillId="3" borderId="7" xfId="0" applyNumberFormat="1" applyFill="1" applyBorder="1"/>
    <xf numFmtId="164" fontId="0" fillId="3" borderId="8" xfId="0" applyNumberFormat="1" applyFill="1" applyBorder="1"/>
    <xf numFmtId="164" fontId="0" fillId="3" borderId="9" xfId="0" applyNumberFormat="1" applyFill="1" applyBorder="1"/>
    <xf numFmtId="164" fontId="3" fillId="4" borderId="17" xfId="0" applyNumberFormat="1" applyFont="1" applyFill="1" applyBorder="1"/>
    <xf numFmtId="0" fontId="3" fillId="0" borderId="17" xfId="0" applyFont="1" applyBorder="1"/>
    <xf numFmtId="164" fontId="3" fillId="3" borderId="21" xfId="0" applyNumberFormat="1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9" xfId="0" applyFill="1" applyBorder="1"/>
    <xf numFmtId="0" fontId="6" fillId="6" borderId="20" xfId="0" applyFont="1" applyFill="1" applyBorder="1"/>
    <xf numFmtId="0" fontId="0" fillId="5" borderId="20" xfId="0" applyFill="1" applyBorder="1"/>
    <xf numFmtId="0" fontId="5" fillId="7" borderId="22" xfId="0" applyFont="1" applyFill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0" xfId="0" applyBorder="1" applyAlignment="1">
      <alignment wrapText="1"/>
    </xf>
    <xf numFmtId="164" fontId="0" fillId="3" borderId="20" xfId="0" applyNumberFormat="1" applyFill="1" applyBorder="1"/>
    <xf numFmtId="164" fontId="0" fillId="2" borderId="24" xfId="0" applyNumberFormat="1" applyFill="1" applyBorder="1"/>
    <xf numFmtId="164" fontId="0" fillId="3" borderId="25" xfId="0" applyNumberFormat="1" applyFill="1" applyBorder="1"/>
    <xf numFmtId="164" fontId="0" fillId="3" borderId="22" xfId="0" applyNumberFormat="1" applyFill="1" applyBorder="1"/>
    <xf numFmtId="0" fontId="0" fillId="3" borderId="23" xfId="0" applyFill="1" applyBorder="1"/>
    <xf numFmtId="164" fontId="3" fillId="3" borderId="23" xfId="0" applyNumberFormat="1" applyFont="1" applyFill="1" applyBorder="1"/>
    <xf numFmtId="0" fontId="2" fillId="3" borderId="29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164" fontId="0" fillId="7" borderId="18" xfId="0" applyNumberFormat="1" applyFill="1" applyBorder="1"/>
    <xf numFmtId="0" fontId="0" fillId="0" borderId="14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164" fontId="3" fillId="3" borderId="34" xfId="0" applyNumberFormat="1" applyFont="1" applyFill="1" applyBorder="1"/>
    <xf numFmtId="0" fontId="0" fillId="0" borderId="1" xfId="0" applyBorder="1" applyAlignment="1">
      <alignment wrapText="1"/>
    </xf>
    <xf numFmtId="0" fontId="2" fillId="3" borderId="36" xfId="0" applyFont="1" applyFill="1" applyBorder="1" applyAlignment="1">
      <alignment horizontal="left" vertical="center" wrapText="1"/>
    </xf>
    <xf numFmtId="164" fontId="0" fillId="3" borderId="4" xfId="0" applyNumberFormat="1" applyFill="1" applyBorder="1"/>
    <xf numFmtId="165" fontId="0" fillId="3" borderId="20" xfId="0" applyNumberFormat="1" applyFill="1" applyBorder="1"/>
    <xf numFmtId="0" fontId="3" fillId="0" borderId="1" xfId="0" applyFont="1" applyBorder="1"/>
    <xf numFmtId="0" fontId="3" fillId="0" borderId="14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164" fontId="0" fillId="3" borderId="19" xfId="0" applyNumberFormat="1" applyFill="1" applyBorder="1"/>
    <xf numFmtId="0" fontId="2" fillId="3" borderId="17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33" xfId="0" applyFill="1" applyBorder="1" applyAlignment="1">
      <alignment horizontal="center"/>
    </xf>
  </cellXfs>
  <cellStyles count="2">
    <cellStyle name="Standaard" xfId="0" builtinId="0"/>
    <cellStyle name="Standaard 2" xfId="1" xr:uid="{E8C783D5-E8BD-4262-9081-508A4DDAF565}"/>
  </cellStyles>
  <dxfs count="0"/>
  <tableStyles count="0" defaultTableStyle="TableStyleMedium2" defaultPivotStyle="PivotStyleLight16"/>
  <colors>
    <mruColors>
      <color rgb="FFBC8EDE"/>
      <color rgb="FFE4D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BFF9-15C2-48A0-BE24-FAFB3EFABA0E}">
  <dimension ref="A1:G25"/>
  <sheetViews>
    <sheetView tabSelected="1" zoomScale="80" zoomScaleNormal="80" workbookViewId="0">
      <selection activeCell="G14" sqref="G14"/>
    </sheetView>
  </sheetViews>
  <sheetFormatPr defaultRowHeight="14.4" x14ac:dyDescent="0.3"/>
  <cols>
    <col min="1" max="1" width="54.33203125" bestFit="1" customWidth="1"/>
    <col min="2" max="6" width="29.6640625" customWidth="1"/>
    <col min="7" max="7" width="72.5546875" style="14" customWidth="1"/>
  </cols>
  <sheetData>
    <row r="1" spans="1:7" ht="15" thickBot="1" x14ac:dyDescent="0.35">
      <c r="A1" s="1"/>
      <c r="B1" s="1"/>
      <c r="C1" s="1"/>
      <c r="D1" s="1"/>
      <c r="E1" s="1"/>
      <c r="F1" s="1"/>
    </row>
    <row r="2" spans="1:7" ht="31.8" thickBot="1" x14ac:dyDescent="0.35">
      <c r="A2" s="38" t="s">
        <v>0</v>
      </c>
      <c r="B2" s="37" t="s">
        <v>1</v>
      </c>
      <c r="C2" s="10" t="s">
        <v>2</v>
      </c>
      <c r="D2" s="10" t="s">
        <v>3</v>
      </c>
      <c r="E2" s="44" t="s">
        <v>4</v>
      </c>
      <c r="F2" s="38" t="s">
        <v>5</v>
      </c>
      <c r="G2" s="11" t="s">
        <v>15</v>
      </c>
    </row>
    <row r="3" spans="1:7" x14ac:dyDescent="0.3">
      <c r="A3" s="2" t="s">
        <v>14</v>
      </c>
      <c r="B3" s="7">
        <v>0</v>
      </c>
      <c r="C3" s="45">
        <f>$B3</f>
        <v>0</v>
      </c>
      <c r="D3" s="45">
        <f>$B3</f>
        <v>0</v>
      </c>
      <c r="E3" s="45">
        <f>$B3</f>
        <v>0</v>
      </c>
      <c r="F3" s="15">
        <f t="shared" ref="F3:F6" si="0">+E3+D3+C3+B3</f>
        <v>0</v>
      </c>
      <c r="G3" s="28" t="s">
        <v>28</v>
      </c>
    </row>
    <row r="4" spans="1:7" ht="28.8" x14ac:dyDescent="0.3">
      <c r="A4" s="3" t="s">
        <v>6</v>
      </c>
      <c r="B4" s="8">
        <v>0</v>
      </c>
      <c r="C4" s="9">
        <f t="shared" ref="C4:E6" si="1">$B4</f>
        <v>0</v>
      </c>
      <c r="D4" s="9">
        <f t="shared" si="1"/>
        <v>0</v>
      </c>
      <c r="E4" s="46">
        <f t="shared" si="1"/>
        <v>0</v>
      </c>
      <c r="F4" s="16">
        <f t="shared" si="0"/>
        <v>0</v>
      </c>
      <c r="G4" s="29" t="s">
        <v>16</v>
      </c>
    </row>
    <row r="5" spans="1:7" ht="57.6" x14ac:dyDescent="0.3">
      <c r="A5" s="3" t="s">
        <v>17</v>
      </c>
      <c r="B5" s="8">
        <v>0</v>
      </c>
      <c r="C5" s="9">
        <f t="shared" si="1"/>
        <v>0</v>
      </c>
      <c r="D5" s="9">
        <f t="shared" si="1"/>
        <v>0</v>
      </c>
      <c r="E5" s="31">
        <f t="shared" si="1"/>
        <v>0</v>
      </c>
      <c r="F5" s="16">
        <f t="shared" si="0"/>
        <v>0</v>
      </c>
      <c r="G5" s="29" t="s">
        <v>29</v>
      </c>
    </row>
    <row r="6" spans="1:7" ht="43.2" x14ac:dyDescent="0.3">
      <c r="A6" s="4" t="s">
        <v>18</v>
      </c>
      <c r="B6" s="8">
        <v>0</v>
      </c>
      <c r="C6" s="9">
        <f t="shared" si="1"/>
        <v>0</v>
      </c>
      <c r="D6" s="9">
        <f t="shared" si="1"/>
        <v>0</v>
      </c>
      <c r="E6" s="31">
        <f t="shared" si="1"/>
        <v>0</v>
      </c>
      <c r="F6" s="16">
        <f t="shared" si="0"/>
        <v>0</v>
      </c>
      <c r="G6" s="29" t="s">
        <v>30</v>
      </c>
    </row>
    <row r="7" spans="1:7" ht="28.8" x14ac:dyDescent="0.3">
      <c r="A7" s="4" t="s">
        <v>8</v>
      </c>
      <c r="B7" s="8">
        <v>0</v>
      </c>
      <c r="C7" s="9">
        <v>0</v>
      </c>
      <c r="D7" s="9">
        <v>0</v>
      </c>
      <c r="E7" s="31">
        <v>0</v>
      </c>
      <c r="F7" s="17">
        <f>B7</f>
        <v>0</v>
      </c>
      <c r="G7" s="29" t="s">
        <v>31</v>
      </c>
    </row>
    <row r="8" spans="1:7" ht="15" thickBot="1" x14ac:dyDescent="0.35">
      <c r="A8" s="4" t="s">
        <v>7</v>
      </c>
      <c r="B8" s="32">
        <v>0</v>
      </c>
      <c r="C8" s="33">
        <v>0</v>
      </c>
      <c r="D8" s="33">
        <v>0</v>
      </c>
      <c r="E8" s="34">
        <v>0</v>
      </c>
      <c r="F8" s="17">
        <f>B8</f>
        <v>0</v>
      </c>
      <c r="G8" s="29" t="s">
        <v>19</v>
      </c>
    </row>
    <row r="9" spans="1:7" ht="15" thickBot="1" x14ac:dyDescent="0.35">
      <c r="A9" s="19" t="s">
        <v>9</v>
      </c>
      <c r="B9" s="20">
        <f>SUM(B3:B8)</f>
        <v>0</v>
      </c>
      <c r="C9" s="12">
        <f>SUM(C3:C8)</f>
        <v>0</v>
      </c>
      <c r="D9" s="12">
        <f>SUM(D3:D8)</f>
        <v>0</v>
      </c>
      <c r="E9" s="13">
        <f>SUM(E3:E8)</f>
        <v>0</v>
      </c>
      <c r="F9" s="18">
        <f>IF(SUM(B9:E9)=SUM(F3:F8),SUM(F3:F8),"FOUT")</f>
        <v>0</v>
      </c>
      <c r="G9" s="30"/>
    </row>
    <row r="10" spans="1:7" ht="15" thickBot="1" x14ac:dyDescent="0.35">
      <c r="A10" s="5"/>
      <c r="B10" s="6"/>
      <c r="C10" s="6"/>
      <c r="D10" s="6"/>
      <c r="E10" s="6"/>
      <c r="F10" s="6"/>
    </row>
    <row r="11" spans="1:7" ht="43.8" thickBot="1" x14ac:dyDescent="0.35">
      <c r="A11" s="47" t="s">
        <v>26</v>
      </c>
      <c r="B11" s="39"/>
      <c r="C11" s="35"/>
      <c r="D11" s="35"/>
      <c r="E11" s="36"/>
      <c r="F11" s="42"/>
      <c r="G11" s="43" t="s">
        <v>32</v>
      </c>
    </row>
    <row r="12" spans="1:7" ht="15" thickBot="1" x14ac:dyDescent="0.35"/>
    <row r="13" spans="1:7" ht="155.69999999999999" customHeight="1" x14ac:dyDescent="0.3">
      <c r="A13" s="48" t="s">
        <v>22</v>
      </c>
      <c r="B13" s="53"/>
      <c r="C13" s="54"/>
      <c r="D13" s="54"/>
      <c r="E13" s="54"/>
      <c r="F13" s="55"/>
      <c r="G13" s="40" t="s">
        <v>33</v>
      </c>
    </row>
    <row r="14" spans="1:7" ht="177.45" customHeight="1" thickBot="1" x14ac:dyDescent="0.35">
      <c r="A14" s="49" t="s">
        <v>21</v>
      </c>
      <c r="B14" s="56"/>
      <c r="C14" s="57"/>
      <c r="D14" s="57"/>
      <c r="E14" s="57"/>
      <c r="F14" s="58"/>
      <c r="G14" s="41" t="s">
        <v>34</v>
      </c>
    </row>
    <row r="15" spans="1:7" ht="15" thickBot="1" x14ac:dyDescent="0.35"/>
    <row r="16" spans="1:7" ht="16.2" thickBot="1" x14ac:dyDescent="0.35">
      <c r="A16" s="51" t="s">
        <v>25</v>
      </c>
      <c r="B16" s="52"/>
    </row>
    <row r="17" spans="1:2" ht="15" thickBot="1" x14ac:dyDescent="0.35">
      <c r="A17" s="21" t="s">
        <v>23</v>
      </c>
      <c r="B17" s="50">
        <f>(B3/70)/12</f>
        <v>0</v>
      </c>
    </row>
    <row r="18" spans="1:2" ht="15" thickBot="1" x14ac:dyDescent="0.35">
      <c r="A18" s="22" t="s">
        <v>24</v>
      </c>
      <c r="B18" s="50">
        <f>B5/130</f>
        <v>0</v>
      </c>
    </row>
    <row r="19" spans="1:2" x14ac:dyDescent="0.3">
      <c r="A19" s="22" t="s">
        <v>27</v>
      </c>
      <c r="B19" s="50">
        <f>B11/12</f>
        <v>0</v>
      </c>
    </row>
    <row r="20" spans="1:2" ht="15" thickBot="1" x14ac:dyDescent="0.35"/>
    <row r="21" spans="1:2" ht="16.2" thickBot="1" x14ac:dyDescent="0.35">
      <c r="A21" s="51" t="s">
        <v>12</v>
      </c>
      <c r="B21" s="52"/>
    </row>
    <row r="22" spans="1:2" x14ac:dyDescent="0.3">
      <c r="A22" s="21" t="s">
        <v>10</v>
      </c>
      <c r="B22" s="24"/>
    </row>
    <row r="23" spans="1:2" x14ac:dyDescent="0.3">
      <c r="A23" s="22" t="s">
        <v>11</v>
      </c>
      <c r="B23" s="25"/>
    </row>
    <row r="24" spans="1:2" x14ac:dyDescent="0.3">
      <c r="A24" s="22" t="s">
        <v>13</v>
      </c>
      <c r="B24" s="26"/>
    </row>
    <row r="25" spans="1:2" ht="15" thickBot="1" x14ac:dyDescent="0.35">
      <c r="A25" s="23" t="s">
        <v>20</v>
      </c>
      <c r="B25" s="27"/>
    </row>
  </sheetData>
  <mergeCells count="4">
    <mergeCell ref="A21:B21"/>
    <mergeCell ref="B13:F13"/>
    <mergeCell ref="B14:F14"/>
    <mergeCell ref="A16:B16"/>
  </mergeCells>
  <phoneticPr fontId="4" type="noConversion"/>
  <dataValidations count="1">
    <dataValidation type="whole" operator="greaterThanOrEqual" allowBlank="1" showInputMessage="1" showErrorMessage="1" sqref="B3:B6 C3:E7" xr:uid="{1773AF5A-75B8-4341-934A-1B9B6D33C626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64FD98E2E54EAF46FE1A8295BB01" ma:contentTypeVersion="13" ma:contentTypeDescription="Een nieuw document maken." ma:contentTypeScope="" ma:versionID="1828259250e1370c230f69eb24dd3473">
  <xsd:schema xmlns:xsd="http://www.w3.org/2001/XMLSchema" xmlns:xs="http://www.w3.org/2001/XMLSchema" xmlns:p="http://schemas.microsoft.com/office/2006/metadata/properties" xmlns:ns2="673a290c-a7c7-4f67-aafb-aae8f0d3919b" xmlns:ns3="4fbe67c0-9698-45cf-b1d1-2d4be0a0c041" targetNamespace="http://schemas.microsoft.com/office/2006/metadata/properties" ma:root="true" ma:fieldsID="17ba44f45a4b0b4967b5c6dcd4cb6787" ns2:_="" ns3:_="">
    <xsd:import namespace="673a290c-a7c7-4f67-aafb-aae8f0d3919b"/>
    <xsd:import namespace="4fbe67c0-9698-45cf-b1d1-2d4be0a0c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290c-a7c7-4f67-aafb-aae8f0d39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d92ba0b-1dab-4584-9be0-01c2b414f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67c0-9698-45cf-b1d1-2d4be0a0c0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df9353-8e1d-45f0-9c4a-9f642a2f27ed}" ma:internalName="TaxCatchAll" ma:showField="CatchAllData" ma:web="4fbe67c0-9698-45cf-b1d1-2d4be0a0c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a290c-a7c7-4f67-aafb-aae8f0d3919b">
      <Terms xmlns="http://schemas.microsoft.com/office/infopath/2007/PartnerControls"/>
    </lcf76f155ced4ddcb4097134ff3c332f>
    <TaxCatchAll xmlns="4fbe67c0-9698-45cf-b1d1-2d4be0a0c041" xsi:nil="true"/>
  </documentManagement>
</p:properties>
</file>

<file path=customXml/itemProps1.xml><?xml version="1.0" encoding="utf-8"?>
<ds:datastoreItem xmlns:ds="http://schemas.openxmlformats.org/officeDocument/2006/customXml" ds:itemID="{5188230D-264D-45D7-9C64-89A49DA2B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3a290c-a7c7-4f67-aafb-aae8f0d3919b"/>
    <ds:schemaRef ds:uri="4fbe67c0-9698-45cf-b1d1-2d4be0a0c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46F18B-92E9-49B4-B84B-C55D8AD88B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F04719-21F3-4415-9FEC-A89E2E653E6A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4fbe67c0-9698-45cf-b1d1-2d4be0a0c041"/>
    <ds:schemaRef ds:uri="http://schemas.microsoft.com/office/2006/documentManagement/types"/>
    <ds:schemaRef ds:uri="673a290c-a7c7-4f67-aafb-aae8f0d3919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Prijsmodel NHA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2025-09-30T17:40:26Z</dcterms:created>
  <dcterms:modified xsi:type="dcterms:W3CDTF">2025-09-30T17:40:50Z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0x010100524464FD98E2E54EAF46FE1A8295BB01</vt:lpwstr>
  </property>
  <property fmtid="{D5CDD505-2E9C-101B-9397-08002B2CF9AE}" pid="3" name="MediaServiceImageTags">
    <vt:lpwstr/>
  </property>
</Properties>
</file>