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HKU/"/>
    </mc:Choice>
  </mc:AlternateContent>
  <xr:revisionPtr revIDLastSave="3" documentId="8_{5C7D0AB6-FA1E-4166-B4E2-204C30415407}" xr6:coauthVersionLast="47" xr6:coauthVersionMax="47" xr10:uidLastSave="{B9554C91-4136-41FE-A11D-4C1468B844B5}"/>
  <bookViews>
    <workbookView xWindow="-108" yWindow="-108" windowWidth="23256" windowHeight="12456" activeTab="1" xr2:uid="{00000000-000D-0000-FFFF-FFFF00000000}"/>
  </bookViews>
  <sheets>
    <sheet name="Prijzenblad" sheetId="6" r:id="rId1"/>
    <sheet name="Invulblad loonsomfactor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y7QkSeEm4lJHI/HReDP7g57IXL4+D6GW/6BVEa/7eA="/>
    </ext>
  </extLst>
</workbook>
</file>

<file path=xl/calcChain.xml><?xml version="1.0" encoding="utf-8"?>
<calcChain xmlns="http://schemas.openxmlformats.org/spreadsheetml/2006/main">
  <c r="M38" i="5" l="1"/>
  <c r="L38" i="5"/>
  <c r="G38" i="5"/>
  <c r="H38" i="5"/>
  <c r="C38" i="5"/>
  <c r="B38" i="5"/>
  <c r="L66" i="5"/>
  <c r="G66" i="5"/>
  <c r="B66" i="5"/>
  <c r="M59" i="5"/>
  <c r="L59" i="5"/>
  <c r="L21" i="5" s="1"/>
  <c r="H59" i="5"/>
  <c r="G59" i="5"/>
  <c r="G21" i="5" s="1"/>
  <c r="C59" i="5"/>
  <c r="B59" i="5"/>
  <c r="M53" i="5"/>
  <c r="L53" i="5"/>
  <c r="L19" i="5" s="1"/>
  <c r="H53" i="5"/>
  <c r="G53" i="5"/>
  <c r="G19" i="5" s="1"/>
  <c r="C53" i="5"/>
  <c r="B53" i="5"/>
  <c r="M11" i="5"/>
  <c r="M12" i="5" s="1"/>
  <c r="H11" i="5"/>
  <c r="H12" i="5" s="1"/>
  <c r="C11" i="5"/>
  <c r="C12" i="5" s="1"/>
  <c r="M13" i="5" l="1"/>
  <c r="M14" i="5" s="1"/>
  <c r="C13" i="5"/>
  <c r="C14" i="5" s="1"/>
  <c r="H13" i="5"/>
  <c r="H14" i="5" s="1"/>
  <c r="H15" i="5" l="1"/>
  <c r="H16" i="5" s="1"/>
  <c r="H17" i="5" s="1"/>
  <c r="M15" i="5"/>
  <c r="M16" i="5" s="1"/>
  <c r="M17" i="5" s="1"/>
  <c r="C15" i="5"/>
  <c r="C16" i="5" s="1"/>
  <c r="C17" i="5" s="1"/>
  <c r="M18" i="5" l="1"/>
  <c r="M19" i="5" s="1"/>
  <c r="H18" i="5"/>
  <c r="H19" i="5" s="1"/>
  <c r="C18" i="5"/>
  <c r="C19" i="5" s="1"/>
  <c r="H20" i="5" l="1"/>
  <c r="H21" i="5" s="1"/>
  <c r="H23" i="5" s="1"/>
  <c r="H27" i="5" s="1"/>
  <c r="I27" i="5" s="1"/>
  <c r="H6" i="6" s="1"/>
  <c r="J6" i="6" s="1"/>
  <c r="M20" i="5"/>
  <c r="M21" i="5" s="1"/>
  <c r="M23" i="5" s="1"/>
  <c r="M27" i="5" s="1"/>
  <c r="N27" i="5" s="1"/>
  <c r="H7" i="6" s="1"/>
  <c r="J7" i="6" s="1"/>
  <c r="C20" i="5" l="1"/>
  <c r="C21" i="5" l="1"/>
  <c r="C23" i="5" s="1"/>
  <c r="C27" i="5" s="1"/>
  <c r="D27" i="5" s="1"/>
  <c r="H5" i="6" s="1"/>
  <c r="J5" i="6" s="1"/>
  <c r="J9" i="6" s="1"/>
</calcChain>
</file>

<file path=xl/sharedStrings.xml><?xml version="1.0" encoding="utf-8"?>
<sst xmlns="http://schemas.openxmlformats.org/spreadsheetml/2006/main" count="176" uniqueCount="51">
  <si>
    <t>Loonsomfactor</t>
  </si>
  <si>
    <t>Loonsomfactor t.b.v.beoordeling</t>
  </si>
  <si>
    <t>Fase</t>
  </si>
  <si>
    <t>A (1/2)</t>
  </si>
  <si>
    <t>B 3</t>
  </si>
  <si>
    <t>C 4</t>
  </si>
  <si>
    <t>Totaal</t>
  </si>
  <si>
    <t>Graag alle groen gearceerde velden invullen</t>
  </si>
  <si>
    <t>Administratief personeel</t>
  </si>
  <si>
    <t>100% uren</t>
  </si>
  <si>
    <t>%</t>
  </si>
  <si>
    <t>Brutobasisuurloon</t>
  </si>
  <si>
    <t>PAWW</t>
  </si>
  <si>
    <t xml:space="preserve"> +</t>
  </si>
  <si>
    <t xml:space="preserve"> </t>
  </si>
  <si>
    <t>Reserveringen</t>
  </si>
  <si>
    <t>Vakantiebijslag</t>
  </si>
  <si>
    <t>Inlener cao overig</t>
  </si>
  <si>
    <t>Werkgeverslasten</t>
  </si>
  <si>
    <t>Loondoorbetaling</t>
  </si>
  <si>
    <t>Kostprijs</t>
  </si>
  <si>
    <t>Procentuele marge</t>
  </si>
  <si>
    <t>Omrekeningfactor</t>
  </si>
  <si>
    <t>Overzicht reserveringen*</t>
  </si>
  <si>
    <t>...</t>
  </si>
  <si>
    <t>Inlener CAO overig</t>
  </si>
  <si>
    <t>Overzicht inlener cao elementen*</t>
  </si>
  <si>
    <t>…</t>
  </si>
  <si>
    <t>CAO &amp; Sociale premies</t>
  </si>
  <si>
    <t>Overzicht werkgeverslasten*</t>
  </si>
  <si>
    <t>Totaal werkg.lasten</t>
  </si>
  <si>
    <t>Loondoorbetalingsverplicht.</t>
  </si>
  <si>
    <t>Overzicht loondoorbetalingsverplichtingen*</t>
  </si>
  <si>
    <t>Aantal werkdagen basis</t>
  </si>
  <si>
    <t>Aantal vakantiedagen</t>
  </si>
  <si>
    <t>Aantal feestdagen</t>
  </si>
  <si>
    <t>Aantal werkbare werkdagen</t>
  </si>
  <si>
    <r>
      <rPr>
        <b/>
        <sz val="11"/>
        <color theme="1"/>
        <rFont val="Calibri"/>
        <family val="2"/>
      </rPr>
      <t xml:space="preserve">Overuren: </t>
    </r>
    <r>
      <rPr>
        <b/>
        <sz val="11"/>
        <color theme="1"/>
        <rFont val="Calibri"/>
        <family val="2"/>
      </rPr>
      <t xml:space="preserve">Graag uw opgave van de van toepassing zijnde omrekeningsfactor voor overuren: </t>
    </r>
  </si>
  <si>
    <t>Omrekekeningsfactor overuren</t>
  </si>
  <si>
    <t>* premies /reserveringen toevoegen waaronder</t>
  </si>
  <si>
    <t>Vakantiedagen, kort verzuim, feestdagen</t>
  </si>
  <si>
    <t>AWZ - Aanvulling ziekte. Pensioen, Scholing, Sociaal fonds, Transitievergoeding, AWF - WW, AoF - WAO/WIA basis incl. kinderopvang, ZW Werkhervattingskas, WGA, ZVW</t>
  </si>
  <si>
    <t>Scholing, Reservering leegloop, Doorbetaling bij ziekte</t>
  </si>
  <si>
    <t>CAO Hoger beroepsonderwijs</t>
  </si>
  <si>
    <t xml:space="preserve">LET OP: betreft CAO Hoger beroepsonderwijs </t>
  </si>
  <si>
    <t>Kostprijsberekening 2025
ABU Fase A , NBBU fase 1,2 met beding</t>
  </si>
  <si>
    <t>Kostprijsberekening 2025 
ABU Fase B, NBBU fase 3</t>
  </si>
  <si>
    <t>Kostprijsberekening 2025 
ABU Fase C, NBBU fase 4</t>
  </si>
  <si>
    <t>Perceel 1</t>
  </si>
  <si>
    <t>Inschrijfprijs</t>
  </si>
  <si>
    <t>Indicatieve som bruto uurloon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</si>
</sst>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#,##0.0000"/>
    <numFmt numFmtId="165" formatCode="[$-413]d\ mmmm\ yyyy"/>
    <numFmt numFmtId="166" formatCode="0.0000"/>
    <numFmt numFmtId="167" formatCode="#,##0.000"/>
    <numFmt numFmtId="168" formatCode="_ &quot;€&quot;\ * #,##0.00_ ;_ &quot;€&quot;\ * \-#,##0.00_ ;_ &quot;€&quot;\ * &quot;-&quot;????_ ;_ @_ "/>
  </numFmts>
  <fonts count="16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16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4"/>
      <color rgb="FF000000"/>
      <name val="Arial"/>
      <family val="2"/>
      <scheme val="minor"/>
    </font>
    <font>
      <i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2F1DA"/>
        <bgColor rgb="FFD2F1DA"/>
      </patternFill>
    </fill>
    <fill>
      <patternFill patternType="solid">
        <fgColor rgb="FF9BBB59"/>
        <bgColor rgb="FF9BBB59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FFFFFF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7" xfId="0" applyFont="1" applyBorder="1"/>
    <xf numFmtId="0" fontId="3" fillId="0" borderId="7" xfId="0" applyFont="1" applyBorder="1"/>
    <xf numFmtId="0" fontId="6" fillId="2" borderId="8" xfId="0" applyFont="1" applyFill="1" applyBorder="1" applyAlignment="1">
      <alignment wrapText="1"/>
    </xf>
    <xf numFmtId="44" fontId="3" fillId="0" borderId="9" xfId="0" applyNumberFormat="1" applyFont="1" applyBorder="1"/>
    <xf numFmtId="0" fontId="7" fillId="4" borderId="0" xfId="0" applyFont="1" applyFill="1" applyAlignment="1">
      <alignment vertical="top"/>
    </xf>
    <xf numFmtId="0" fontId="7" fillId="4" borderId="12" xfId="0" applyFont="1" applyFill="1" applyBorder="1" applyAlignment="1">
      <alignment vertical="top" wrapText="1"/>
    </xf>
    <xf numFmtId="0" fontId="7" fillId="4" borderId="0" xfId="0" applyFont="1" applyFill="1" applyAlignment="1">
      <alignment vertical="top" wrapText="1"/>
    </xf>
    <xf numFmtId="4" fontId="6" fillId="4" borderId="4" xfId="0" applyNumberFormat="1" applyFont="1" applyFill="1" applyBorder="1" applyAlignment="1">
      <alignment horizontal="center" vertical="top"/>
    </xf>
    <xf numFmtId="4" fontId="6" fillId="4" borderId="0" xfId="0" applyNumberFormat="1" applyFont="1" applyFill="1" applyAlignment="1">
      <alignment horizontal="right" vertical="top"/>
    </xf>
    <xf numFmtId="0" fontId="6" fillId="4" borderId="4" xfId="0" applyFont="1" applyFill="1" applyBorder="1" applyAlignment="1">
      <alignment vertical="top"/>
    </xf>
    <xf numFmtId="4" fontId="6" fillId="4" borderId="4" xfId="0" applyNumberFormat="1" applyFont="1" applyFill="1" applyBorder="1" applyAlignment="1">
      <alignment horizontal="right" vertical="top"/>
    </xf>
    <xf numFmtId="0" fontId="6" fillId="4" borderId="2" xfId="0" applyFont="1" applyFill="1" applyBorder="1" applyAlignment="1">
      <alignment vertical="top"/>
    </xf>
    <xf numFmtId="0" fontId="6" fillId="4" borderId="4" xfId="0" applyFont="1" applyFill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4" fontId="7" fillId="4" borderId="0" xfId="0" applyNumberFormat="1" applyFont="1" applyFill="1" applyAlignment="1">
      <alignment horizontal="right" vertical="top"/>
    </xf>
    <xf numFmtId="0" fontId="7" fillId="4" borderId="4" xfId="0" applyFont="1" applyFill="1" applyBorder="1" applyAlignment="1">
      <alignment vertical="top"/>
    </xf>
    <xf numFmtId="0" fontId="7" fillId="4" borderId="5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7" fillId="4" borderId="12" xfId="0" applyFont="1" applyFill="1" applyBorder="1" applyAlignment="1">
      <alignment vertical="top"/>
    </xf>
    <xf numFmtId="9" fontId="7" fillId="4" borderId="0" xfId="0" applyNumberFormat="1" applyFont="1" applyFill="1" applyAlignment="1">
      <alignment horizontal="center" vertical="top"/>
    </xf>
    <xf numFmtId="0" fontId="7" fillId="4" borderId="0" xfId="0" applyFont="1" applyFill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6" fillId="4" borderId="12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3" fontId="6" fillId="4" borderId="0" xfId="0" applyNumberFormat="1" applyFont="1" applyFill="1" applyAlignment="1">
      <alignment horizontal="right" vertical="top"/>
    </xf>
    <xf numFmtId="0" fontId="6" fillId="4" borderId="13" xfId="0" applyFont="1" applyFill="1" applyBorder="1" applyAlignment="1">
      <alignment vertical="top"/>
    </xf>
    <xf numFmtId="0" fontId="10" fillId="4" borderId="0" xfId="0" applyFont="1" applyFill="1" applyAlignment="1">
      <alignment vertical="top"/>
    </xf>
    <xf numFmtId="0" fontId="8" fillId="0" borderId="12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6" fillId="2" borderId="1" xfId="0" applyFont="1" applyFill="1" applyBorder="1" applyAlignment="1">
      <alignment wrapText="1"/>
    </xf>
    <xf numFmtId="0" fontId="1" fillId="4" borderId="0" xfId="0" applyFont="1" applyFill="1" applyAlignment="1">
      <alignment vertical="top"/>
    </xf>
    <xf numFmtId="0" fontId="1" fillId="4" borderId="6" xfId="0" applyFont="1" applyFill="1" applyBorder="1" applyAlignment="1">
      <alignment vertical="top"/>
    </xf>
    <xf numFmtId="4" fontId="1" fillId="4" borderId="0" xfId="0" applyNumberFormat="1" applyFont="1" applyFill="1" applyAlignment="1">
      <alignment vertical="top"/>
    </xf>
    <xf numFmtId="0" fontId="1" fillId="4" borderId="4" xfId="0" applyFont="1" applyFill="1" applyBorder="1" applyAlignment="1">
      <alignment vertical="top"/>
    </xf>
    <xf numFmtId="165" fontId="1" fillId="5" borderId="4" xfId="0" applyNumberFormat="1" applyFont="1" applyFill="1" applyBorder="1" applyAlignment="1">
      <alignment vertical="top"/>
    </xf>
    <xf numFmtId="0" fontId="1" fillId="5" borderId="4" xfId="0" applyFont="1" applyFill="1" applyBorder="1" applyAlignment="1">
      <alignment vertical="top"/>
    </xf>
    <xf numFmtId="0" fontId="1" fillId="5" borderId="0" xfId="0" applyFont="1" applyFill="1" applyAlignment="1">
      <alignment vertical="top"/>
    </xf>
    <xf numFmtId="4" fontId="1" fillId="4" borderId="6" xfId="0" applyNumberFormat="1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/>
    </xf>
    <xf numFmtId="4" fontId="1" fillId="4" borderId="4" xfId="0" applyNumberFormat="1" applyFont="1" applyFill="1" applyBorder="1" applyAlignment="1">
      <alignment vertical="top"/>
    </xf>
    <xf numFmtId="0" fontId="6" fillId="4" borderId="10" xfId="0" applyFont="1" applyFill="1" applyBorder="1" applyAlignment="1">
      <alignment vertical="top"/>
    </xf>
    <xf numFmtId="4" fontId="6" fillId="4" borderId="6" xfId="0" applyNumberFormat="1" applyFont="1" applyFill="1" applyBorder="1" applyAlignment="1">
      <alignment horizontal="right" vertical="top"/>
    </xf>
    <xf numFmtId="0" fontId="6" fillId="4" borderId="10" xfId="0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7" fillId="4" borderId="10" xfId="0" applyFont="1" applyFill="1" applyBorder="1" applyAlignment="1">
      <alignment vertical="top"/>
    </xf>
    <xf numFmtId="10" fontId="1" fillId="5" borderId="0" xfId="0" applyNumberFormat="1" applyFont="1" applyFill="1" applyAlignment="1">
      <alignment vertical="top"/>
    </xf>
    <xf numFmtId="4" fontId="1" fillId="4" borderId="2" xfId="0" applyNumberFormat="1" applyFont="1" applyFill="1" applyBorder="1" applyAlignment="1">
      <alignment vertical="top"/>
    </xf>
    <xf numFmtId="4" fontId="7" fillId="4" borderId="6" xfId="0" applyNumberFormat="1" applyFont="1" applyFill="1" applyBorder="1" applyAlignment="1">
      <alignment horizontal="right" vertical="top"/>
    </xf>
    <xf numFmtId="0" fontId="1" fillId="5" borderId="13" xfId="0" applyFont="1" applyFill="1" applyBorder="1" applyAlignment="1">
      <alignment vertical="top"/>
    </xf>
    <xf numFmtId="4" fontId="1" fillId="5" borderId="6" xfId="0" applyNumberFormat="1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167" fontId="1" fillId="4" borderId="0" xfId="0" applyNumberFormat="1" applyFont="1" applyFill="1" applyAlignment="1">
      <alignment vertical="top"/>
    </xf>
    <xf numFmtId="0" fontId="1" fillId="4" borderId="12" xfId="0" applyFont="1" applyFill="1" applyBorder="1" applyAlignment="1">
      <alignment vertical="top"/>
    </xf>
    <xf numFmtId="4" fontId="1" fillId="5" borderId="4" xfId="0" applyNumberFormat="1" applyFont="1" applyFill="1" applyBorder="1" applyAlignment="1">
      <alignment vertical="top"/>
    </xf>
    <xf numFmtId="0" fontId="1" fillId="4" borderId="13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3" fontId="6" fillId="4" borderId="6" xfId="0" applyNumberFormat="1" applyFont="1" applyFill="1" applyBorder="1" applyAlignment="1">
      <alignment horizontal="right" vertical="top"/>
    </xf>
    <xf numFmtId="0" fontId="6" fillId="4" borderId="6" xfId="0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Alignment="1">
      <alignment vertical="top"/>
    </xf>
    <xf numFmtId="4" fontId="6" fillId="3" borderId="4" xfId="0" applyNumberFormat="1" applyFont="1" applyFill="1" applyBorder="1" applyAlignment="1" applyProtection="1">
      <alignment horizontal="right" vertical="top"/>
      <protection locked="0"/>
    </xf>
    <xf numFmtId="0" fontId="8" fillId="3" borderId="12" xfId="0" applyFont="1" applyFill="1" applyBorder="1" applyAlignment="1" applyProtection="1">
      <alignment vertical="top"/>
      <protection locked="0"/>
    </xf>
    <xf numFmtId="0" fontId="6" fillId="3" borderId="12" xfId="0" applyFont="1" applyFill="1" applyBorder="1" applyAlignment="1" applyProtection="1">
      <alignment vertical="top"/>
      <protection locked="0"/>
    </xf>
    <xf numFmtId="4" fontId="1" fillId="3" borderId="0" xfId="0" applyNumberFormat="1" applyFont="1" applyFill="1" applyAlignment="1" applyProtection="1">
      <alignment vertical="top"/>
      <protection locked="0"/>
    </xf>
    <xf numFmtId="4" fontId="1" fillId="3" borderId="6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Alignment="1" applyProtection="1">
      <alignment vertical="top"/>
      <protection locked="0"/>
    </xf>
    <xf numFmtId="0" fontId="6" fillId="3" borderId="0" xfId="0" applyFont="1" applyFill="1" applyAlignment="1" applyProtection="1">
      <alignment vertical="top"/>
      <protection locked="0"/>
    </xf>
    <xf numFmtId="4" fontId="1" fillId="3" borderId="4" xfId="0" applyNumberFormat="1" applyFont="1" applyFill="1" applyBorder="1" applyAlignment="1" applyProtection="1">
      <alignment vertical="top"/>
      <protection locked="0"/>
    </xf>
    <xf numFmtId="4" fontId="1" fillId="3" borderId="2" xfId="0" applyNumberFormat="1" applyFont="1" applyFill="1" applyBorder="1" applyAlignment="1" applyProtection="1">
      <alignment vertical="top"/>
      <protection locked="0"/>
    </xf>
    <xf numFmtId="0" fontId="8" fillId="3" borderId="12" xfId="0" applyFont="1" applyFill="1" applyBorder="1" applyAlignment="1" applyProtection="1">
      <alignment vertical="top" wrapText="1"/>
      <protection locked="0"/>
    </xf>
    <xf numFmtId="0" fontId="8" fillId="3" borderId="0" xfId="0" applyFont="1" applyFill="1" applyAlignment="1" applyProtection="1">
      <alignment vertical="top" wrapText="1"/>
      <protection locked="0"/>
    </xf>
    <xf numFmtId="0" fontId="6" fillId="4" borderId="10" xfId="0" applyFont="1" applyFill="1" applyBorder="1" applyAlignment="1">
      <alignment horizontal="left" vertical="top"/>
    </xf>
    <xf numFmtId="0" fontId="1" fillId="4" borderId="17" xfId="0" applyFont="1" applyFill="1" applyBorder="1" applyAlignment="1">
      <alignment vertical="top"/>
    </xf>
    <xf numFmtId="0" fontId="12" fillId="4" borderId="12" xfId="0" applyFont="1" applyFill="1" applyBorder="1" applyAlignment="1">
      <alignment vertical="top"/>
    </xf>
    <xf numFmtId="0" fontId="7" fillId="8" borderId="0" xfId="0" applyFont="1" applyFill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4" fontId="1" fillId="0" borderId="0" xfId="0" applyNumberFormat="1" applyFont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2" fontId="1" fillId="0" borderId="0" xfId="0" applyNumberFormat="1" applyFont="1" applyAlignment="1">
      <alignment vertical="top"/>
    </xf>
    <xf numFmtId="0" fontId="1" fillId="9" borderId="4" xfId="0" applyFont="1" applyFill="1" applyBorder="1" applyAlignment="1">
      <alignment vertical="top"/>
    </xf>
    <xf numFmtId="0" fontId="3" fillId="6" borderId="14" xfId="0" applyFont="1" applyFill="1" applyBorder="1" applyAlignment="1">
      <alignment horizontal="left" wrapText="1"/>
    </xf>
    <xf numFmtId="0" fontId="7" fillId="4" borderId="13" xfId="0" applyFont="1" applyFill="1" applyBorder="1" applyAlignment="1">
      <alignment vertical="top"/>
    </xf>
    <xf numFmtId="0" fontId="1" fillId="7" borderId="0" xfId="0" applyFont="1" applyFill="1" applyAlignment="1">
      <alignment vertical="top"/>
    </xf>
    <xf numFmtId="0" fontId="1" fillId="7" borderId="6" xfId="0" applyFont="1" applyFill="1" applyBorder="1" applyAlignment="1">
      <alignment vertical="top"/>
    </xf>
    <xf numFmtId="164" fontId="3" fillId="7" borderId="5" xfId="0" applyNumberFormat="1" applyFont="1" applyFill="1" applyBorder="1"/>
    <xf numFmtId="168" fontId="3" fillId="0" borderId="9" xfId="0" applyNumberFormat="1" applyFont="1" applyBorder="1"/>
    <xf numFmtId="4" fontId="1" fillId="10" borderId="4" xfId="0" applyNumberFormat="1" applyFont="1" applyFill="1" applyBorder="1" applyAlignment="1" applyProtection="1">
      <alignment vertical="top"/>
      <protection locked="0"/>
    </xf>
    <xf numFmtId="0" fontId="12" fillId="4" borderId="12" xfId="0" applyFont="1" applyFill="1" applyBorder="1" applyAlignment="1" applyProtection="1">
      <alignment vertical="top"/>
      <protection locked="0"/>
    </xf>
    <xf numFmtId="4" fontId="1" fillId="4" borderId="0" xfId="0" applyNumberFormat="1" applyFont="1" applyFill="1" applyAlignment="1" applyProtection="1">
      <alignment vertical="top"/>
      <protection locked="0"/>
    </xf>
    <xf numFmtId="0" fontId="1" fillId="4" borderId="0" xfId="0" applyFont="1" applyFill="1" applyAlignment="1" applyProtection="1">
      <alignment vertical="top"/>
      <protection locked="0"/>
    </xf>
    <xf numFmtId="0" fontId="14" fillId="10" borderId="3" xfId="0" applyFont="1" applyFill="1" applyBorder="1" applyAlignment="1" applyProtection="1">
      <alignment vertical="top"/>
      <protection locked="0"/>
    </xf>
    <xf numFmtId="4" fontId="1" fillId="10" borderId="0" xfId="0" applyNumberFormat="1" applyFont="1" applyFill="1" applyAlignment="1" applyProtection="1">
      <alignment vertical="top"/>
      <protection locked="0"/>
    </xf>
    <xf numFmtId="0" fontId="1" fillId="10" borderId="0" xfId="0" applyFont="1" applyFill="1" applyAlignment="1" applyProtection="1">
      <alignment vertical="top"/>
      <protection locked="0"/>
    </xf>
    <xf numFmtId="0" fontId="12" fillId="10" borderId="3" xfId="0" applyFont="1" applyFill="1" applyBorder="1" applyAlignment="1" applyProtection="1">
      <alignment vertical="top"/>
      <protection locked="0"/>
    </xf>
    <xf numFmtId="0" fontId="12" fillId="10" borderId="0" xfId="0" applyFont="1" applyFill="1" applyAlignment="1" applyProtection="1">
      <alignment vertical="top"/>
      <protection locked="0"/>
    </xf>
    <xf numFmtId="166" fontId="6" fillId="4" borderId="2" xfId="0" applyNumberFormat="1" applyFont="1" applyFill="1" applyBorder="1" applyAlignment="1">
      <alignment vertical="top"/>
    </xf>
    <xf numFmtId="0" fontId="13" fillId="0" borderId="0" xfId="0" applyFont="1"/>
    <xf numFmtId="0" fontId="15" fillId="0" borderId="22" xfId="0" applyFont="1" applyBorder="1"/>
    <xf numFmtId="168" fontId="15" fillId="0" borderId="23" xfId="0" applyNumberFormat="1" applyFont="1" applyBorder="1"/>
    <xf numFmtId="0" fontId="3" fillId="0" borderId="8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3" borderId="0" xfId="0" applyFont="1" applyFill="1" applyAlignment="1">
      <alignment vertical="top"/>
    </xf>
    <xf numFmtId="0" fontId="0" fillId="0" borderId="0" xfId="0"/>
    <xf numFmtId="4" fontId="1" fillId="0" borderId="0" xfId="0" applyNumberFormat="1" applyFont="1" applyAlignment="1">
      <alignment vertical="top"/>
    </xf>
    <xf numFmtId="0" fontId="11" fillId="6" borderId="16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vertical="top" wrapText="1"/>
    </xf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2" xfId="0" applyFont="1" applyBorder="1"/>
    <xf numFmtId="0" fontId="7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7" fillId="3" borderId="6" xfId="0" applyFont="1" applyFill="1" applyBorder="1" applyAlignment="1" applyProtection="1">
      <alignment vertical="top"/>
      <protection locked="0"/>
    </xf>
    <xf numFmtId="0" fontId="2" fillId="0" borderId="6" xfId="0" applyFont="1" applyBorder="1" applyProtection="1">
      <protection locked="0"/>
    </xf>
    <xf numFmtId="0" fontId="2" fillId="0" borderId="2" xfId="0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4149-44B4-C442-9164-AB7B586F7D94}">
  <dimension ref="A1:J961"/>
  <sheetViews>
    <sheetView workbookViewId="0">
      <selection activeCell="C16" sqref="C16"/>
    </sheetView>
  </sheetViews>
  <sheetFormatPr defaultColWidth="12.6640625" defaultRowHeight="15" customHeight="1" x14ac:dyDescent="0.25"/>
  <cols>
    <col min="1" max="1" width="29.33203125" customWidth="1"/>
    <col min="2" max="2" width="22.44140625" customWidth="1"/>
    <col min="3" max="3" width="26.44140625" customWidth="1"/>
    <col min="4" max="4" width="18.88671875" customWidth="1"/>
    <col min="5" max="5" width="11.109375" customWidth="1"/>
    <col min="6" max="6" width="11.6640625" customWidth="1"/>
    <col min="7" max="7" width="10.88671875" customWidth="1"/>
    <col min="8" max="8" width="15.6640625" customWidth="1"/>
    <col min="9" max="9" width="34.109375" customWidth="1"/>
    <col min="10" max="10" width="20.33203125" customWidth="1"/>
    <col min="11" max="28" width="7.6640625" customWidth="1"/>
  </cols>
  <sheetData>
    <row r="1" spans="1:10" ht="12.75" customHeight="1" x14ac:dyDescent="0.25">
      <c r="F1" s="3"/>
      <c r="J1" s="3"/>
    </row>
    <row r="2" spans="1:10" ht="34.35" customHeight="1" thickBot="1" x14ac:dyDescent="0.35">
      <c r="C2" s="105"/>
    </row>
    <row r="3" spans="1:10" ht="27.6" customHeight="1" thickBot="1" x14ac:dyDescent="0.4">
      <c r="A3" s="4" t="s">
        <v>48</v>
      </c>
      <c r="B3" s="2"/>
      <c r="F3" s="2"/>
      <c r="G3" s="2"/>
      <c r="H3" s="2"/>
      <c r="J3" s="2"/>
    </row>
    <row r="4" spans="1:10" ht="51.6" customHeight="1" thickBot="1" x14ac:dyDescent="0.35">
      <c r="B4" s="5" t="s">
        <v>0</v>
      </c>
      <c r="C4" s="2"/>
      <c r="E4" s="81"/>
      <c r="F4" s="81"/>
      <c r="G4" s="82"/>
      <c r="H4" s="89" t="s">
        <v>1</v>
      </c>
      <c r="I4" s="33" t="s">
        <v>50</v>
      </c>
      <c r="J4" s="6" t="s">
        <v>6</v>
      </c>
    </row>
    <row r="5" spans="1:10" ht="12.75" customHeight="1" x14ac:dyDescent="0.25">
      <c r="C5" s="108" t="s">
        <v>2</v>
      </c>
      <c r="D5" s="111" t="s">
        <v>3</v>
      </c>
      <c r="E5" s="112"/>
      <c r="F5" s="112"/>
      <c r="G5" s="113"/>
      <c r="H5" s="93">
        <f>'Invulblad loonsomfactor'!D27</f>
        <v>1.0009999999999999</v>
      </c>
      <c r="I5" s="7">
        <v>200000</v>
      </c>
      <c r="J5" s="94">
        <f>H5*I5</f>
        <v>200199.99999999997</v>
      </c>
    </row>
    <row r="6" spans="1:10" ht="12.75" customHeight="1" x14ac:dyDescent="0.25">
      <c r="C6" s="109"/>
      <c r="D6" s="114" t="s">
        <v>4</v>
      </c>
      <c r="E6" s="115"/>
      <c r="F6" s="115"/>
      <c r="G6" s="116"/>
      <c r="H6" s="93">
        <f>'Invulblad loonsomfactor'!I27</f>
        <v>1.0009999999999999</v>
      </c>
      <c r="I6" s="7">
        <v>150000</v>
      </c>
      <c r="J6" s="94">
        <f t="shared" ref="J6:J7" si="0">H6*I6</f>
        <v>150149.99999999997</v>
      </c>
    </row>
    <row r="7" spans="1:10" ht="12.75" customHeight="1" x14ac:dyDescent="0.25">
      <c r="C7" s="110"/>
      <c r="D7" s="114" t="s">
        <v>5</v>
      </c>
      <c r="E7" s="115"/>
      <c r="F7" s="115"/>
      <c r="G7" s="116"/>
      <c r="H7" s="93">
        <f>'Invulblad loonsomfactor'!N27</f>
        <v>1.0009999999999999</v>
      </c>
      <c r="I7" s="7">
        <v>50000</v>
      </c>
      <c r="J7" s="94">
        <f t="shared" si="0"/>
        <v>50049.999999999993</v>
      </c>
    </row>
    <row r="8" spans="1:10" ht="12.75" customHeight="1" thickBot="1" x14ac:dyDescent="0.3">
      <c r="F8" s="3"/>
    </row>
    <row r="9" spans="1:10" ht="12.75" customHeight="1" thickBot="1" x14ac:dyDescent="0.3">
      <c r="I9" s="106" t="s">
        <v>49</v>
      </c>
      <c r="J9" s="107">
        <f>SUM(J5:J8)</f>
        <v>400399.99999999994</v>
      </c>
    </row>
    <row r="10" spans="1:10" ht="12.75" customHeight="1" x14ac:dyDescent="0.25"/>
    <row r="11" spans="1:10" ht="12.75" customHeight="1" x14ac:dyDescent="0.25"/>
    <row r="12" spans="1:10" ht="12.75" customHeight="1" x14ac:dyDescent="0.25"/>
    <row r="13" spans="1:10" ht="12.75" customHeight="1" x14ac:dyDescent="0.25"/>
    <row r="14" spans="1:10" ht="12.75" customHeight="1" x14ac:dyDescent="0.25"/>
    <row r="15" spans="1:10" ht="12.75" customHeight="1" x14ac:dyDescent="0.25"/>
    <row r="16" spans="1:10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</sheetData>
  <sheetProtection selectLockedCells="1"/>
  <mergeCells count="4">
    <mergeCell ref="C5:C7"/>
    <mergeCell ref="D5:G5"/>
    <mergeCell ref="D6:G6"/>
    <mergeCell ref="D7:G7"/>
  </mergeCells>
  <pageMargins left="0.7" right="0.7" top="0.75" bottom="0.75" header="0" footer="0"/>
  <pageSetup paperSize="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A7EF-342F-584D-BEFC-954EBE298414}">
  <dimension ref="A1:N961"/>
  <sheetViews>
    <sheetView tabSelected="1" zoomScaleNormal="100" workbookViewId="0">
      <selection activeCell="P14" sqref="P14"/>
    </sheetView>
  </sheetViews>
  <sheetFormatPr defaultColWidth="12.6640625" defaultRowHeight="15" customHeight="1" x14ac:dyDescent="0.25"/>
  <cols>
    <col min="1" max="1" width="26.109375" customWidth="1"/>
    <col min="2" max="5" width="7.6640625" customWidth="1"/>
    <col min="6" max="6" width="19.109375" customWidth="1"/>
    <col min="7" max="7" width="7.6640625" customWidth="1"/>
    <col min="8" max="8" width="8" customWidth="1"/>
    <col min="9" max="10" width="7.6640625" customWidth="1"/>
    <col min="11" max="11" width="22" customWidth="1"/>
    <col min="12" max="14" width="7.6640625" customWidth="1"/>
  </cols>
  <sheetData>
    <row r="1" spans="1:14" ht="12.75" customHeight="1" x14ac:dyDescent="0.25">
      <c r="A1" s="117" t="s">
        <v>7</v>
      </c>
      <c r="B1" s="118"/>
      <c r="C1" s="118"/>
      <c r="D1" s="118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2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14.75" customHeight="1" x14ac:dyDescent="0.25">
      <c r="A3" s="80" t="s">
        <v>44</v>
      </c>
      <c r="B3" s="119"/>
      <c r="C3" s="119"/>
      <c r="D3" s="119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2.75" customHeight="1" x14ac:dyDescent="0.25">
      <c r="A4" s="8"/>
      <c r="B4" s="119"/>
      <c r="C4" s="118"/>
      <c r="D4" s="118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2.9" customHeight="1" x14ac:dyDescent="0.25">
      <c r="A5" s="120" t="s">
        <v>43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96.75" customHeight="1" x14ac:dyDescent="0.25">
      <c r="A6" s="9" t="s">
        <v>45</v>
      </c>
      <c r="B6" s="36"/>
      <c r="C6" s="34"/>
      <c r="D6" s="37"/>
      <c r="E6" s="38"/>
      <c r="F6" s="10" t="s">
        <v>46</v>
      </c>
      <c r="G6" s="36"/>
      <c r="H6" s="34"/>
      <c r="I6" s="37"/>
      <c r="J6" s="39"/>
      <c r="K6" s="10" t="s">
        <v>47</v>
      </c>
      <c r="L6" s="36"/>
      <c r="M6" s="34"/>
      <c r="N6" s="37"/>
    </row>
    <row r="7" spans="1:14" ht="37.5" customHeight="1" x14ac:dyDescent="0.25">
      <c r="A7" s="90"/>
      <c r="B7" s="41"/>
      <c r="C7" s="42" t="s">
        <v>9</v>
      </c>
      <c r="D7" s="43"/>
      <c r="E7" s="38"/>
      <c r="F7" s="90"/>
      <c r="G7" s="41"/>
      <c r="H7" s="42" t="s">
        <v>9</v>
      </c>
      <c r="I7" s="43"/>
      <c r="J7" s="39"/>
      <c r="K7" s="90" t="s">
        <v>8</v>
      </c>
      <c r="L7" s="41"/>
      <c r="M7" s="42" t="s">
        <v>9</v>
      </c>
      <c r="N7" s="43"/>
    </row>
    <row r="8" spans="1:14" ht="12.75" customHeight="1" x14ac:dyDescent="0.25">
      <c r="A8" s="44"/>
      <c r="B8" s="45"/>
      <c r="C8" s="34"/>
      <c r="D8" s="37"/>
      <c r="E8" s="40"/>
      <c r="F8" s="37"/>
      <c r="G8" s="45"/>
      <c r="H8" s="34"/>
      <c r="I8" s="37"/>
      <c r="J8" s="40"/>
      <c r="K8" s="37"/>
      <c r="L8" s="45"/>
      <c r="M8" s="34"/>
      <c r="N8" s="37"/>
    </row>
    <row r="9" spans="1:14" ht="12.75" customHeight="1" x14ac:dyDescent="0.25">
      <c r="A9" s="44"/>
      <c r="B9" s="11" t="s">
        <v>10</v>
      </c>
      <c r="C9" s="34"/>
      <c r="D9" s="37"/>
      <c r="E9" s="40"/>
      <c r="F9" s="37"/>
      <c r="G9" s="11" t="s">
        <v>10</v>
      </c>
      <c r="H9" s="34"/>
      <c r="I9" s="37"/>
      <c r="J9" s="40"/>
      <c r="K9" s="37"/>
      <c r="L9" s="11" t="s">
        <v>10</v>
      </c>
      <c r="M9" s="34"/>
      <c r="N9" s="37"/>
    </row>
    <row r="10" spans="1:14" ht="12.75" customHeight="1" x14ac:dyDescent="0.25">
      <c r="A10" s="46" t="s">
        <v>11</v>
      </c>
      <c r="B10" s="45"/>
      <c r="C10" s="12">
        <v>100</v>
      </c>
      <c r="D10" s="37"/>
      <c r="E10" s="40"/>
      <c r="F10" s="13" t="s">
        <v>11</v>
      </c>
      <c r="G10" s="45"/>
      <c r="H10" s="12">
        <v>100</v>
      </c>
      <c r="I10" s="37"/>
      <c r="J10" s="40"/>
      <c r="K10" s="13" t="s">
        <v>11</v>
      </c>
      <c r="L10" s="45"/>
      <c r="M10" s="12">
        <v>100</v>
      </c>
      <c r="N10" s="37"/>
    </row>
    <row r="11" spans="1:14" ht="12.75" customHeight="1" x14ac:dyDescent="0.25">
      <c r="A11" s="46" t="s">
        <v>12</v>
      </c>
      <c r="B11" s="14">
        <v>0.1</v>
      </c>
      <c r="C11" s="47">
        <f>ROUND(+C10*$B$11/100,2)</f>
        <v>0.1</v>
      </c>
      <c r="D11" s="15" t="s">
        <v>13</v>
      </c>
      <c r="E11" s="40"/>
      <c r="F11" s="13" t="s">
        <v>12</v>
      </c>
      <c r="G11" s="14">
        <v>0.1</v>
      </c>
      <c r="H11" s="47">
        <f>ROUND(+H10*$G$11/100,2)</f>
        <v>0.1</v>
      </c>
      <c r="I11" s="15" t="s">
        <v>13</v>
      </c>
      <c r="J11" s="40"/>
      <c r="K11" s="13" t="s">
        <v>12</v>
      </c>
      <c r="L11" s="14">
        <v>0.1</v>
      </c>
      <c r="M11" s="47">
        <f>ROUND(+M10*$L$11/100,2)</f>
        <v>0.1</v>
      </c>
      <c r="N11" s="15" t="s">
        <v>13</v>
      </c>
    </row>
    <row r="12" spans="1:14" ht="12.75" customHeight="1" x14ac:dyDescent="0.25">
      <c r="A12" s="48" t="s">
        <v>14</v>
      </c>
      <c r="B12" s="45"/>
      <c r="C12" s="12">
        <f>C10+C11</f>
        <v>100.1</v>
      </c>
      <c r="D12" s="37"/>
      <c r="E12" s="40"/>
      <c r="F12" s="16" t="s">
        <v>14</v>
      </c>
      <c r="G12" s="45"/>
      <c r="H12" s="12">
        <f>H10+H11</f>
        <v>100.1</v>
      </c>
      <c r="I12" s="37"/>
      <c r="J12" s="40"/>
      <c r="K12" s="16" t="s">
        <v>14</v>
      </c>
      <c r="L12" s="45"/>
      <c r="M12" s="12">
        <f>M10+M11</f>
        <v>100.1</v>
      </c>
      <c r="N12" s="37"/>
    </row>
    <row r="13" spans="1:14" ht="12.75" customHeight="1" x14ac:dyDescent="0.25">
      <c r="A13" s="46" t="s">
        <v>15</v>
      </c>
      <c r="B13" s="66">
        <v>0</v>
      </c>
      <c r="C13" s="47">
        <f>ROUND(+C12*$B$13/100,2)</f>
        <v>0</v>
      </c>
      <c r="D13" s="15" t="s">
        <v>13</v>
      </c>
      <c r="E13" s="40"/>
      <c r="F13" s="17" t="s">
        <v>15</v>
      </c>
      <c r="G13" s="66">
        <v>0</v>
      </c>
      <c r="H13" s="49">
        <f>ROUND(+H12*$G$13/100,2)</f>
        <v>0</v>
      </c>
      <c r="I13" s="15" t="s">
        <v>13</v>
      </c>
      <c r="J13" s="40"/>
      <c r="K13" s="17" t="s">
        <v>15</v>
      </c>
      <c r="L13" s="66">
        <v>0</v>
      </c>
      <c r="M13" s="49">
        <f>ROUND(+M12*$L$13/100,2)</f>
        <v>0</v>
      </c>
      <c r="N13" s="15" t="s">
        <v>13</v>
      </c>
    </row>
    <row r="14" spans="1:14" ht="12.75" customHeight="1" x14ac:dyDescent="0.25">
      <c r="A14" s="48" t="s">
        <v>14</v>
      </c>
      <c r="B14" s="45"/>
      <c r="C14" s="12">
        <f>C12+C13</f>
        <v>100.1</v>
      </c>
      <c r="D14" s="37"/>
      <c r="E14" s="40"/>
      <c r="F14" s="16" t="s">
        <v>14</v>
      </c>
      <c r="G14" s="45"/>
      <c r="H14" s="12">
        <f>H12+H13</f>
        <v>100.1</v>
      </c>
      <c r="I14" s="37"/>
      <c r="J14" s="40"/>
      <c r="K14" s="16" t="s">
        <v>14</v>
      </c>
      <c r="L14" s="45"/>
      <c r="M14" s="12">
        <f>M12+M13</f>
        <v>100.1</v>
      </c>
      <c r="N14" s="37"/>
    </row>
    <row r="15" spans="1:14" ht="12.75" customHeight="1" x14ac:dyDescent="0.25">
      <c r="A15" s="46" t="s">
        <v>16</v>
      </c>
      <c r="B15" s="66">
        <v>0</v>
      </c>
      <c r="C15" s="47">
        <f>ROUND(+$B$15*C14/100,2)</f>
        <v>0</v>
      </c>
      <c r="D15" s="15" t="s">
        <v>13</v>
      </c>
      <c r="E15" s="40"/>
      <c r="F15" s="17" t="s">
        <v>16</v>
      </c>
      <c r="G15" s="66">
        <v>0</v>
      </c>
      <c r="H15" s="49">
        <f>ROUND(+$G$15*H14/100,2)</f>
        <v>0</v>
      </c>
      <c r="I15" s="15" t="s">
        <v>13</v>
      </c>
      <c r="J15" s="40"/>
      <c r="K15" s="17" t="s">
        <v>16</v>
      </c>
      <c r="L15" s="66">
        <v>0</v>
      </c>
      <c r="M15" s="49">
        <f>ROUND(+$L$15*M14/100,2)</f>
        <v>0</v>
      </c>
      <c r="N15" s="15" t="s">
        <v>13</v>
      </c>
    </row>
    <row r="16" spans="1:14" ht="12.75" customHeight="1" x14ac:dyDescent="0.25">
      <c r="A16" s="48" t="s">
        <v>14</v>
      </c>
      <c r="B16" s="45"/>
      <c r="C16" s="12">
        <f>C14+C15</f>
        <v>100.1</v>
      </c>
      <c r="D16" s="37"/>
      <c r="E16" s="40"/>
      <c r="F16" s="16" t="s">
        <v>14</v>
      </c>
      <c r="G16" s="45"/>
      <c r="H16" s="12">
        <f>H14+H15</f>
        <v>100.1</v>
      </c>
      <c r="I16" s="37"/>
      <c r="J16" s="40"/>
      <c r="K16" s="16" t="s">
        <v>14</v>
      </c>
      <c r="L16" s="45"/>
      <c r="M16" s="12">
        <f>M14+M15</f>
        <v>100.1</v>
      </c>
      <c r="N16" s="37"/>
    </row>
    <row r="17" spans="1:14" ht="12.9" customHeight="1" x14ac:dyDescent="0.25">
      <c r="A17" s="77" t="s">
        <v>17</v>
      </c>
      <c r="B17" s="95">
        <v>0</v>
      </c>
      <c r="C17" s="47">
        <f>ROUND(+$B$17*C16/100,2)</f>
        <v>0</v>
      </c>
      <c r="D17" s="78"/>
      <c r="E17" s="40"/>
      <c r="F17" s="77" t="s">
        <v>17</v>
      </c>
      <c r="G17" s="95">
        <v>0</v>
      </c>
      <c r="H17" s="47">
        <f>ROUND(+$G$17*H16/100,2)</f>
        <v>0</v>
      </c>
      <c r="I17" s="37"/>
      <c r="J17" s="40"/>
      <c r="K17" s="77" t="s">
        <v>17</v>
      </c>
      <c r="L17" s="95">
        <v>0</v>
      </c>
      <c r="M17" s="47">
        <f>ROUND(+$L$17*M16/100,2)</f>
        <v>0</v>
      </c>
      <c r="N17" s="37"/>
    </row>
    <row r="18" spans="1:14" ht="12.75" customHeight="1" x14ac:dyDescent="0.25">
      <c r="A18" s="48"/>
      <c r="B18" s="45"/>
      <c r="C18" s="12">
        <f>C16+C17</f>
        <v>100.1</v>
      </c>
      <c r="D18" s="37"/>
      <c r="E18" s="40"/>
      <c r="F18" s="16"/>
      <c r="G18" s="45"/>
      <c r="H18" s="12">
        <f>H16+H17</f>
        <v>100.1</v>
      </c>
      <c r="I18" s="37"/>
      <c r="J18" s="40"/>
      <c r="K18" s="16"/>
      <c r="L18" s="45"/>
      <c r="M18" s="12">
        <f>M16+M17</f>
        <v>100.1</v>
      </c>
      <c r="N18" s="37"/>
    </row>
    <row r="19" spans="1:14" ht="12.75" customHeight="1" x14ac:dyDescent="0.25">
      <c r="A19" s="46" t="s">
        <v>18</v>
      </c>
      <c r="B19" s="66">
        <v>0</v>
      </c>
      <c r="C19" s="47">
        <f>ROUND(+$B$19*C18/100,2)</f>
        <v>0</v>
      </c>
      <c r="D19" s="15" t="s">
        <v>13</v>
      </c>
      <c r="E19" s="40"/>
      <c r="F19" s="13" t="s">
        <v>18</v>
      </c>
      <c r="G19" s="66">
        <f>G53</f>
        <v>0</v>
      </c>
      <c r="H19" s="47">
        <f>ROUND(+$G$19*H18/100,2)</f>
        <v>0</v>
      </c>
      <c r="I19" s="15" t="s">
        <v>13</v>
      </c>
      <c r="J19" s="40"/>
      <c r="K19" s="13" t="s">
        <v>18</v>
      </c>
      <c r="L19" s="66">
        <f>L53</f>
        <v>0</v>
      </c>
      <c r="M19" s="47">
        <f>ROUND(+$L$19*M18/100,2)</f>
        <v>0</v>
      </c>
      <c r="N19" s="15" t="s">
        <v>13</v>
      </c>
    </row>
    <row r="20" spans="1:14" ht="12.75" customHeight="1" x14ac:dyDescent="0.25">
      <c r="A20" s="48" t="s">
        <v>14</v>
      </c>
      <c r="B20" s="45"/>
      <c r="C20" s="12">
        <f>C18+C19</f>
        <v>100.1</v>
      </c>
      <c r="D20" s="37"/>
      <c r="E20" s="40"/>
      <c r="F20" s="16" t="s">
        <v>14</v>
      </c>
      <c r="G20" s="45"/>
      <c r="H20" s="12">
        <f>H18+H19</f>
        <v>100.1</v>
      </c>
      <c r="I20" s="37"/>
      <c r="J20" s="40"/>
      <c r="K20" s="16" t="s">
        <v>14</v>
      </c>
      <c r="L20" s="45"/>
      <c r="M20" s="12">
        <f>M18+M19</f>
        <v>100.1</v>
      </c>
      <c r="N20" s="37"/>
    </row>
    <row r="21" spans="1:14" ht="12.75" customHeight="1" x14ac:dyDescent="0.25">
      <c r="A21" s="46" t="s">
        <v>19</v>
      </c>
      <c r="B21" s="66">
        <v>0</v>
      </c>
      <c r="C21" s="47">
        <f>C20*$B$21/100</f>
        <v>0</v>
      </c>
      <c r="D21" s="15" t="s">
        <v>13</v>
      </c>
      <c r="E21" s="40"/>
      <c r="F21" s="13" t="s">
        <v>19</v>
      </c>
      <c r="G21" s="66">
        <f>G59</f>
        <v>0</v>
      </c>
      <c r="H21" s="47">
        <f>H20*$G$21/100</f>
        <v>0</v>
      </c>
      <c r="I21" s="15" t="s">
        <v>13</v>
      </c>
      <c r="J21" s="40"/>
      <c r="K21" s="13" t="s">
        <v>19</v>
      </c>
      <c r="L21" s="66">
        <f>L59</f>
        <v>0</v>
      </c>
      <c r="M21" s="47">
        <f>M20*$L$21/100</f>
        <v>0</v>
      </c>
      <c r="N21" s="15" t="s">
        <v>13</v>
      </c>
    </row>
    <row r="22" spans="1:14" ht="12.75" customHeight="1" x14ac:dyDescent="0.25">
      <c r="A22" s="44"/>
      <c r="B22" s="45"/>
      <c r="C22" s="36"/>
      <c r="D22" s="37"/>
      <c r="E22" s="40"/>
      <c r="F22" s="37"/>
      <c r="G22" s="45"/>
      <c r="H22" s="36"/>
      <c r="I22" s="37"/>
      <c r="J22" s="40"/>
      <c r="K22" s="37"/>
      <c r="L22" s="45"/>
      <c r="M22" s="36"/>
      <c r="N22" s="37"/>
    </row>
    <row r="23" spans="1:14" ht="12.75" customHeight="1" x14ac:dyDescent="0.25">
      <c r="A23" s="50" t="s">
        <v>20</v>
      </c>
      <c r="B23" s="45"/>
      <c r="C23" s="18">
        <f>C20+C21</f>
        <v>100.1</v>
      </c>
      <c r="D23" s="37"/>
      <c r="E23" s="40"/>
      <c r="F23" s="19" t="s">
        <v>20</v>
      </c>
      <c r="G23" s="45"/>
      <c r="H23" s="18">
        <f>H20+H21</f>
        <v>100.1</v>
      </c>
      <c r="I23" s="37"/>
      <c r="J23" s="40"/>
      <c r="K23" s="19" t="s">
        <v>20</v>
      </c>
      <c r="L23" s="45"/>
      <c r="M23" s="18">
        <f>M20+M21</f>
        <v>100.1</v>
      </c>
      <c r="N23" s="37"/>
    </row>
    <row r="24" spans="1:14" ht="12.75" customHeight="1" x14ac:dyDescent="0.25">
      <c r="A24" s="44"/>
      <c r="B24" s="45"/>
      <c r="C24" s="36"/>
      <c r="D24" s="37"/>
      <c r="E24" s="51"/>
      <c r="F24" s="37"/>
      <c r="G24" s="45"/>
      <c r="H24" s="36"/>
      <c r="I24" s="37"/>
      <c r="J24" s="40"/>
      <c r="K24" s="37"/>
      <c r="L24" s="45"/>
      <c r="M24" s="36"/>
      <c r="N24" s="37"/>
    </row>
    <row r="25" spans="1:14" ht="12.75" customHeight="1" x14ac:dyDescent="0.25">
      <c r="A25" s="46" t="s">
        <v>21</v>
      </c>
      <c r="B25" s="66">
        <v>0</v>
      </c>
      <c r="C25" s="36"/>
      <c r="D25" s="37"/>
      <c r="E25" s="51"/>
      <c r="F25" s="13" t="s">
        <v>21</v>
      </c>
      <c r="G25" s="66">
        <v>0</v>
      </c>
      <c r="H25" s="36"/>
      <c r="I25" s="37"/>
      <c r="J25" s="40"/>
      <c r="K25" s="13" t="s">
        <v>21</v>
      </c>
      <c r="L25" s="66">
        <v>0</v>
      </c>
      <c r="M25" s="36"/>
      <c r="N25" s="37"/>
    </row>
    <row r="26" spans="1:14" ht="12.75" customHeight="1" x14ac:dyDescent="0.25">
      <c r="A26" s="44"/>
      <c r="B26" s="45"/>
      <c r="C26" s="36"/>
      <c r="D26" s="37"/>
      <c r="E26" s="51"/>
      <c r="F26" s="37"/>
      <c r="G26" s="45"/>
      <c r="H26" s="36"/>
      <c r="I26" s="37"/>
      <c r="J26" s="40"/>
      <c r="K26" s="37"/>
      <c r="L26" s="45"/>
      <c r="M26" s="36"/>
      <c r="N26" s="37"/>
    </row>
    <row r="27" spans="1:14" ht="12.75" customHeight="1" x14ac:dyDescent="0.25">
      <c r="A27" s="20" t="s">
        <v>22</v>
      </c>
      <c r="B27" s="52"/>
      <c r="C27" s="53">
        <f>C23/(100-B25)*100</f>
        <v>100.1</v>
      </c>
      <c r="D27" s="104">
        <f>C27/100</f>
        <v>1.0009999999999999</v>
      </c>
      <c r="E27" s="51"/>
      <c r="F27" s="21" t="s">
        <v>22</v>
      </c>
      <c r="G27" s="52"/>
      <c r="H27" s="53">
        <f>H23/(100-G25)*100</f>
        <v>100.1</v>
      </c>
      <c r="I27" s="104">
        <f>H27/100</f>
        <v>1.0009999999999999</v>
      </c>
      <c r="J27" s="40"/>
      <c r="K27" s="21" t="s">
        <v>22</v>
      </c>
      <c r="L27" s="52"/>
      <c r="M27" s="53">
        <f>M23/(100-L25)*100</f>
        <v>100.1</v>
      </c>
      <c r="N27" s="104">
        <f>M27/100</f>
        <v>1.0009999999999999</v>
      </c>
    </row>
    <row r="28" spans="1:14" ht="12.75" customHeight="1" x14ac:dyDescent="0.25">
      <c r="A28" s="54"/>
      <c r="B28" s="55"/>
      <c r="C28" s="55"/>
      <c r="D28" s="56"/>
      <c r="E28" s="40"/>
      <c r="F28" s="56"/>
      <c r="G28" s="55"/>
      <c r="H28" s="55"/>
      <c r="I28" s="56"/>
      <c r="J28" s="40"/>
      <c r="K28" s="56"/>
      <c r="L28" s="55"/>
      <c r="M28" s="55"/>
      <c r="N28" s="56"/>
    </row>
    <row r="29" spans="1:14" ht="12.75" customHeight="1" x14ac:dyDescent="0.25">
      <c r="A29" s="58"/>
      <c r="B29" s="36"/>
      <c r="C29" s="34"/>
      <c r="D29" s="37"/>
      <c r="E29" s="39"/>
      <c r="F29" s="34"/>
      <c r="G29" s="36"/>
      <c r="H29" s="37"/>
      <c r="I29" s="34"/>
      <c r="J29" s="39"/>
      <c r="K29" s="34"/>
      <c r="L29" s="36"/>
      <c r="M29" s="34"/>
      <c r="N29" s="37"/>
    </row>
    <row r="30" spans="1:14" ht="12.75" customHeight="1" x14ac:dyDescent="0.25">
      <c r="A30" s="79" t="s">
        <v>25</v>
      </c>
      <c r="B30" s="36"/>
      <c r="C30" s="34"/>
      <c r="D30" s="37"/>
      <c r="E30" s="39"/>
      <c r="F30" s="96" t="s">
        <v>25</v>
      </c>
      <c r="G30" s="97"/>
      <c r="H30" s="98"/>
      <c r="I30" s="34"/>
      <c r="J30" s="39"/>
      <c r="K30" s="79" t="s">
        <v>25</v>
      </c>
      <c r="L30" s="36"/>
      <c r="M30" s="34"/>
      <c r="N30" s="37"/>
    </row>
    <row r="31" spans="1:14" ht="12.75" customHeight="1" x14ac:dyDescent="0.25">
      <c r="A31" s="99" t="s">
        <v>26</v>
      </c>
      <c r="B31" s="100"/>
      <c r="C31" s="101"/>
      <c r="D31" s="37"/>
      <c r="E31" s="39"/>
      <c r="F31" s="99" t="s">
        <v>26</v>
      </c>
      <c r="G31" s="100"/>
      <c r="H31" s="101"/>
      <c r="I31" s="34"/>
      <c r="J31" s="39"/>
      <c r="K31" s="99" t="s">
        <v>26</v>
      </c>
      <c r="L31" s="100"/>
      <c r="M31" s="101"/>
      <c r="N31" s="37"/>
    </row>
    <row r="32" spans="1:14" ht="12.75" customHeight="1" x14ac:dyDescent="0.25">
      <c r="A32" s="102" t="s">
        <v>27</v>
      </c>
      <c r="B32" s="100"/>
      <c r="C32" s="101"/>
      <c r="D32" s="37"/>
      <c r="E32" s="39"/>
      <c r="F32" s="102" t="s">
        <v>27</v>
      </c>
      <c r="G32" s="100"/>
      <c r="H32" s="101"/>
      <c r="I32" s="34"/>
      <c r="J32" s="39"/>
      <c r="K32" s="102" t="s">
        <v>27</v>
      </c>
      <c r="L32" s="100"/>
      <c r="M32" s="101"/>
      <c r="N32" s="37"/>
    </row>
    <row r="33" spans="1:14" ht="12.75" customHeight="1" x14ac:dyDescent="0.25">
      <c r="A33" s="102" t="s">
        <v>27</v>
      </c>
      <c r="B33" s="100"/>
      <c r="C33" s="101"/>
      <c r="D33" s="37"/>
      <c r="E33" s="39"/>
      <c r="F33" s="102" t="s">
        <v>27</v>
      </c>
      <c r="G33" s="100"/>
      <c r="H33" s="101"/>
      <c r="I33" s="34"/>
      <c r="J33" s="39"/>
      <c r="K33" s="102" t="s">
        <v>27</v>
      </c>
      <c r="L33" s="100"/>
      <c r="M33" s="101"/>
      <c r="N33" s="37"/>
    </row>
    <row r="34" spans="1:14" ht="12.75" customHeight="1" x14ac:dyDescent="0.25">
      <c r="A34" s="102" t="s">
        <v>27</v>
      </c>
      <c r="B34" s="100"/>
      <c r="C34" s="101"/>
      <c r="D34" s="37"/>
      <c r="E34" s="39"/>
      <c r="F34" s="102" t="s">
        <v>27</v>
      </c>
      <c r="G34" s="100"/>
      <c r="H34" s="101"/>
      <c r="I34" s="34"/>
      <c r="J34" s="39"/>
      <c r="K34" s="102" t="s">
        <v>27</v>
      </c>
      <c r="L34" s="100"/>
      <c r="M34" s="101"/>
      <c r="N34" s="37"/>
    </row>
    <row r="35" spans="1:14" ht="12.75" customHeight="1" x14ac:dyDescent="0.25">
      <c r="A35" s="102" t="s">
        <v>27</v>
      </c>
      <c r="B35" s="100"/>
      <c r="C35" s="101"/>
      <c r="D35" s="37"/>
      <c r="E35" s="39"/>
      <c r="F35" s="102" t="s">
        <v>27</v>
      </c>
      <c r="G35" s="100"/>
      <c r="H35" s="101"/>
      <c r="I35" s="34"/>
      <c r="J35" s="39"/>
      <c r="K35" s="102" t="s">
        <v>27</v>
      </c>
      <c r="L35" s="100"/>
      <c r="M35" s="101"/>
      <c r="N35" s="37"/>
    </row>
    <row r="36" spans="1:14" ht="12.75" customHeight="1" x14ac:dyDescent="0.25">
      <c r="A36" s="103" t="s">
        <v>27</v>
      </c>
      <c r="B36" s="100"/>
      <c r="C36" s="101"/>
      <c r="D36" s="37"/>
      <c r="E36" s="39"/>
      <c r="F36" s="103" t="s">
        <v>27</v>
      </c>
      <c r="G36" s="100"/>
      <c r="H36" s="101"/>
      <c r="I36" s="34"/>
      <c r="J36" s="39"/>
      <c r="K36" s="103" t="s">
        <v>27</v>
      </c>
      <c r="L36" s="100"/>
      <c r="M36" s="101"/>
      <c r="N36" s="37"/>
    </row>
    <row r="37" spans="1:14" ht="12.75" customHeight="1" x14ac:dyDescent="0.25">
      <c r="A37" s="103" t="s">
        <v>27</v>
      </c>
      <c r="B37" s="100"/>
      <c r="C37" s="101"/>
      <c r="D37" s="37"/>
      <c r="E37" s="39"/>
      <c r="F37" s="103" t="s">
        <v>27</v>
      </c>
      <c r="G37" s="100"/>
      <c r="H37" s="101"/>
      <c r="I37" s="34"/>
      <c r="J37" s="39"/>
      <c r="K37" s="103" t="s">
        <v>27</v>
      </c>
      <c r="L37" s="100"/>
      <c r="M37" s="101"/>
      <c r="N37" s="37"/>
    </row>
    <row r="38" spans="1:14" ht="12.75" customHeight="1" x14ac:dyDescent="0.25">
      <c r="A38" s="84"/>
      <c r="B38" s="83">
        <f>SUM(B31:B37)</f>
        <v>0</v>
      </c>
      <c r="C38" s="87">
        <f>SUM(C31:C37)</f>
        <v>0</v>
      </c>
      <c r="D38" s="85"/>
      <c r="E38" s="88"/>
      <c r="F38" s="86"/>
      <c r="G38" s="83">
        <f>SUM(G31:G37)</f>
        <v>0</v>
      </c>
      <c r="H38" s="83">
        <f t="shared" ref="H38" si="0">SUM(H31:H37)</f>
        <v>0</v>
      </c>
      <c r="I38" s="65"/>
      <c r="J38" s="88"/>
      <c r="K38" s="86"/>
      <c r="L38" s="83">
        <f>SUM(L31:L37)</f>
        <v>0</v>
      </c>
      <c r="M38" s="87">
        <f>SUM(M31:M37)</f>
        <v>0</v>
      </c>
      <c r="N38" s="85"/>
    </row>
    <row r="39" spans="1:14" ht="12.75" customHeight="1" x14ac:dyDescent="0.25">
      <c r="A39" s="84"/>
      <c r="B39" s="83"/>
      <c r="C39" s="65"/>
      <c r="D39" s="85"/>
      <c r="E39" s="88"/>
      <c r="F39" s="86"/>
      <c r="G39" s="83"/>
      <c r="H39" s="65"/>
      <c r="I39" s="65"/>
      <c r="J39" s="88"/>
      <c r="K39" s="86"/>
      <c r="L39" s="83"/>
      <c r="M39" s="65"/>
      <c r="N39" s="85"/>
    </row>
    <row r="40" spans="1:14" ht="12.75" customHeight="1" x14ac:dyDescent="0.25">
      <c r="A40" s="22" t="s">
        <v>18</v>
      </c>
      <c r="B40" s="23"/>
      <c r="C40" s="24"/>
      <c r="D40" s="37"/>
      <c r="E40" s="39"/>
      <c r="F40" s="8" t="s">
        <v>18</v>
      </c>
      <c r="G40" s="23"/>
      <c r="H40" s="25"/>
      <c r="I40" s="34"/>
      <c r="J40" s="39"/>
      <c r="K40" s="8" t="s">
        <v>18</v>
      </c>
      <c r="L40" s="23"/>
      <c r="M40" s="24"/>
      <c r="N40" s="37"/>
    </row>
    <row r="41" spans="1:14" ht="12.75" customHeight="1" x14ac:dyDescent="0.25">
      <c r="A41" s="22" t="s">
        <v>28</v>
      </c>
      <c r="B41" s="57"/>
      <c r="C41" s="34"/>
      <c r="D41" s="37"/>
      <c r="E41" s="39"/>
      <c r="F41" s="8" t="s">
        <v>28</v>
      </c>
      <c r="G41" s="57"/>
      <c r="H41" s="37"/>
      <c r="I41" s="34"/>
      <c r="J41" s="39"/>
      <c r="K41" s="8" t="s">
        <v>28</v>
      </c>
      <c r="L41" s="57"/>
      <c r="M41" s="34"/>
      <c r="N41" s="37"/>
    </row>
    <row r="42" spans="1:14" ht="12.75" customHeight="1" x14ac:dyDescent="0.25">
      <c r="A42" s="67" t="s">
        <v>29</v>
      </c>
      <c r="B42" s="69"/>
      <c r="C42" s="69"/>
      <c r="D42" s="37"/>
      <c r="E42" s="39"/>
      <c r="F42" s="71" t="s">
        <v>29</v>
      </c>
      <c r="G42" s="69"/>
      <c r="H42" s="73"/>
      <c r="I42" s="34"/>
      <c r="J42" s="39"/>
      <c r="K42" s="71" t="s">
        <v>29</v>
      </c>
      <c r="L42" s="69"/>
      <c r="M42" s="69"/>
      <c r="N42" s="37"/>
    </row>
    <row r="43" spans="1:14" ht="12.75" customHeight="1" x14ac:dyDescent="0.25">
      <c r="A43" s="68" t="s">
        <v>24</v>
      </c>
      <c r="B43" s="69"/>
      <c r="C43" s="69"/>
      <c r="D43" s="37"/>
      <c r="E43" s="39"/>
      <c r="F43" s="72" t="s">
        <v>24</v>
      </c>
      <c r="G43" s="69"/>
      <c r="H43" s="73"/>
      <c r="I43" s="34"/>
      <c r="J43" s="39"/>
      <c r="K43" s="72" t="s">
        <v>24</v>
      </c>
      <c r="L43" s="69"/>
      <c r="M43" s="69"/>
      <c r="N43" s="37"/>
    </row>
    <row r="44" spans="1:14" ht="12.75" customHeight="1" x14ac:dyDescent="0.25">
      <c r="A44" s="68"/>
      <c r="B44" s="69"/>
      <c r="C44" s="69"/>
      <c r="D44" s="37"/>
      <c r="E44" s="39"/>
      <c r="F44" s="72"/>
      <c r="G44" s="69"/>
      <c r="H44" s="73"/>
      <c r="I44" s="34"/>
      <c r="J44" s="39"/>
      <c r="K44" s="72"/>
      <c r="L44" s="69"/>
      <c r="M44" s="69"/>
      <c r="N44" s="37"/>
    </row>
    <row r="45" spans="1:14" ht="12.75" customHeight="1" x14ac:dyDescent="0.25">
      <c r="A45" s="68" t="s">
        <v>24</v>
      </c>
      <c r="B45" s="69"/>
      <c r="C45" s="69"/>
      <c r="D45" s="37"/>
      <c r="E45" s="39"/>
      <c r="F45" s="72" t="s">
        <v>24</v>
      </c>
      <c r="G45" s="69"/>
      <c r="H45" s="73"/>
      <c r="I45" s="34"/>
      <c r="J45" s="39"/>
      <c r="K45" s="72" t="s">
        <v>24</v>
      </c>
      <c r="L45" s="69"/>
      <c r="M45" s="69"/>
      <c r="N45" s="37"/>
    </row>
    <row r="46" spans="1:14" ht="12.75" customHeight="1" x14ac:dyDescent="0.25">
      <c r="A46" s="68" t="s">
        <v>24</v>
      </c>
      <c r="B46" s="69"/>
      <c r="C46" s="69"/>
      <c r="D46" s="37"/>
      <c r="E46" s="39"/>
      <c r="F46" s="72" t="s">
        <v>24</v>
      </c>
      <c r="G46" s="69"/>
      <c r="H46" s="73"/>
      <c r="I46" s="34"/>
      <c r="J46" s="39"/>
      <c r="K46" s="72" t="s">
        <v>24</v>
      </c>
      <c r="L46" s="69"/>
      <c r="M46" s="69"/>
      <c r="N46" s="37"/>
    </row>
    <row r="47" spans="1:14" ht="12.75" customHeight="1" x14ac:dyDescent="0.25">
      <c r="A47" s="68" t="s">
        <v>24</v>
      </c>
      <c r="B47" s="69"/>
      <c r="C47" s="69"/>
      <c r="D47" s="37"/>
      <c r="E47" s="39"/>
      <c r="F47" s="72" t="s">
        <v>24</v>
      </c>
      <c r="G47" s="69"/>
      <c r="H47" s="73"/>
      <c r="I47" s="34"/>
      <c r="J47" s="39"/>
      <c r="K47" s="72" t="s">
        <v>24</v>
      </c>
      <c r="L47" s="69"/>
      <c r="M47" s="69"/>
      <c r="N47" s="37"/>
    </row>
    <row r="48" spans="1:14" ht="12.75" customHeight="1" x14ac:dyDescent="0.25">
      <c r="A48" s="68" t="s">
        <v>24</v>
      </c>
      <c r="B48" s="69"/>
      <c r="C48" s="69"/>
      <c r="D48" s="37"/>
      <c r="E48" s="39"/>
      <c r="F48" s="72" t="s">
        <v>24</v>
      </c>
      <c r="G48" s="69"/>
      <c r="H48" s="73"/>
      <c r="I48" s="34"/>
      <c r="J48" s="39"/>
      <c r="K48" s="72" t="s">
        <v>24</v>
      </c>
      <c r="L48" s="69"/>
      <c r="M48" s="69"/>
      <c r="N48" s="37"/>
    </row>
    <row r="49" spans="1:14" ht="12.75" customHeight="1" x14ac:dyDescent="0.25">
      <c r="A49" s="68" t="s">
        <v>24</v>
      </c>
      <c r="B49" s="69"/>
      <c r="C49" s="69"/>
      <c r="D49" s="37"/>
      <c r="E49" s="39"/>
      <c r="F49" s="72" t="s">
        <v>24</v>
      </c>
      <c r="G49" s="69"/>
      <c r="H49" s="73"/>
      <c r="I49" s="34"/>
      <c r="J49" s="39"/>
      <c r="K49" s="72" t="s">
        <v>24</v>
      </c>
      <c r="L49" s="69"/>
      <c r="M49" s="69"/>
      <c r="N49" s="37"/>
    </row>
    <row r="50" spans="1:14" ht="12.75" customHeight="1" x14ac:dyDescent="0.25">
      <c r="A50" s="68" t="s">
        <v>24</v>
      </c>
      <c r="B50" s="69"/>
      <c r="C50" s="69"/>
      <c r="D50" s="37"/>
      <c r="E50" s="39"/>
      <c r="F50" s="72" t="s">
        <v>24</v>
      </c>
      <c r="G50" s="69"/>
      <c r="H50" s="73"/>
      <c r="I50" s="34"/>
      <c r="J50" s="39"/>
      <c r="K50" s="72" t="s">
        <v>24</v>
      </c>
      <c r="L50" s="69"/>
      <c r="M50" s="69"/>
      <c r="N50" s="37"/>
    </row>
    <row r="51" spans="1:14" ht="12.75" customHeight="1" x14ac:dyDescent="0.25">
      <c r="A51" s="68" t="s">
        <v>24</v>
      </c>
      <c r="B51" s="69"/>
      <c r="C51" s="69"/>
      <c r="D51" s="37"/>
      <c r="E51" s="39"/>
      <c r="F51" s="72" t="s">
        <v>24</v>
      </c>
      <c r="G51" s="69"/>
      <c r="H51" s="73"/>
      <c r="I51" s="34"/>
      <c r="J51" s="39"/>
      <c r="K51" s="72" t="s">
        <v>24</v>
      </c>
      <c r="L51" s="69"/>
      <c r="M51" s="69"/>
      <c r="N51" s="37"/>
    </row>
    <row r="52" spans="1:14" ht="12.75" customHeight="1" x14ac:dyDescent="0.25">
      <c r="A52" s="68" t="s">
        <v>24</v>
      </c>
      <c r="B52" s="70"/>
      <c r="C52" s="70"/>
      <c r="D52" s="37"/>
      <c r="E52" s="59"/>
      <c r="F52" s="72" t="s">
        <v>24</v>
      </c>
      <c r="G52" s="70"/>
      <c r="H52" s="74"/>
      <c r="I52" s="34"/>
      <c r="J52" s="39"/>
      <c r="K52" s="72" t="s">
        <v>24</v>
      </c>
      <c r="L52" s="70"/>
      <c r="M52" s="70"/>
      <c r="N52" s="37"/>
    </row>
    <row r="53" spans="1:14" ht="12.75" customHeight="1" x14ac:dyDescent="0.25">
      <c r="A53" s="26" t="s">
        <v>30</v>
      </c>
      <c r="B53" s="12">
        <f t="shared" ref="B53:C53" si="1">SUM(B42:B52)</f>
        <v>0</v>
      </c>
      <c r="C53" s="12">
        <f t="shared" si="1"/>
        <v>0</v>
      </c>
      <c r="D53" s="37"/>
      <c r="E53" s="59"/>
      <c r="F53" s="27" t="s">
        <v>30</v>
      </c>
      <c r="G53" s="12">
        <f t="shared" ref="G53:H53" si="2">SUM(G42:G52)</f>
        <v>0</v>
      </c>
      <c r="H53" s="14">
        <f t="shared" si="2"/>
        <v>0</v>
      </c>
      <c r="I53" s="34"/>
      <c r="J53" s="39"/>
      <c r="K53" s="27" t="s">
        <v>30</v>
      </c>
      <c r="L53" s="12">
        <f t="shared" ref="L53:M53" si="3">SUM(L42:L52)</f>
        <v>0</v>
      </c>
      <c r="M53" s="12">
        <f t="shared" si="3"/>
        <v>0</v>
      </c>
      <c r="N53" s="37"/>
    </row>
    <row r="54" spans="1:14" ht="12.75" customHeight="1" x14ac:dyDescent="0.25">
      <c r="A54" s="58"/>
      <c r="B54" s="57"/>
      <c r="C54" s="34"/>
      <c r="D54" s="37"/>
      <c r="E54" s="39"/>
      <c r="F54" s="34"/>
      <c r="G54" s="57"/>
      <c r="H54" s="37"/>
      <c r="I54" s="34"/>
      <c r="J54" s="39"/>
      <c r="K54" s="34"/>
      <c r="L54" s="57"/>
      <c r="M54" s="34"/>
      <c r="N54" s="37"/>
    </row>
    <row r="55" spans="1:14" ht="12.75" customHeight="1" x14ac:dyDescent="0.25">
      <c r="A55" s="22" t="s">
        <v>31</v>
      </c>
      <c r="B55" s="23"/>
      <c r="C55" s="24"/>
      <c r="D55" s="37"/>
      <c r="E55" s="39"/>
      <c r="F55" s="8" t="s">
        <v>31</v>
      </c>
      <c r="G55" s="23"/>
      <c r="H55" s="25"/>
      <c r="I55" s="34"/>
      <c r="J55" s="39"/>
      <c r="K55" s="8" t="s">
        <v>31</v>
      </c>
      <c r="L55" s="23"/>
      <c r="M55" s="24"/>
      <c r="N55" s="37"/>
    </row>
    <row r="56" spans="1:14" ht="12.75" customHeight="1" x14ac:dyDescent="0.25">
      <c r="A56" s="75" t="s">
        <v>32</v>
      </c>
      <c r="B56" s="69"/>
      <c r="C56" s="69"/>
      <c r="D56" s="37"/>
      <c r="E56" s="39"/>
      <c r="F56" s="76" t="s">
        <v>32</v>
      </c>
      <c r="G56" s="69"/>
      <c r="H56" s="73"/>
      <c r="I56" s="34"/>
      <c r="J56" s="39"/>
      <c r="K56" s="76" t="s">
        <v>32</v>
      </c>
      <c r="L56" s="69"/>
      <c r="M56" s="69"/>
      <c r="N56" s="37"/>
    </row>
    <row r="57" spans="1:14" ht="12.75" customHeight="1" x14ac:dyDescent="0.25">
      <c r="A57" s="68" t="s">
        <v>24</v>
      </c>
      <c r="B57" s="69"/>
      <c r="C57" s="69"/>
      <c r="D57" s="37"/>
      <c r="E57" s="39"/>
      <c r="F57" s="72" t="s">
        <v>24</v>
      </c>
      <c r="G57" s="69"/>
      <c r="H57" s="73"/>
      <c r="I57" s="34"/>
      <c r="J57" s="39"/>
      <c r="K57" s="72" t="s">
        <v>24</v>
      </c>
      <c r="L57" s="69"/>
      <c r="M57" s="69"/>
      <c r="N57" s="37"/>
    </row>
    <row r="58" spans="1:14" ht="12.75" customHeight="1" x14ac:dyDescent="0.25">
      <c r="A58" s="68" t="s">
        <v>24</v>
      </c>
      <c r="B58" s="70"/>
      <c r="C58" s="70"/>
      <c r="D58" s="37"/>
      <c r="E58" s="39"/>
      <c r="F58" s="72" t="s">
        <v>24</v>
      </c>
      <c r="G58" s="70"/>
      <c r="H58" s="74"/>
      <c r="I58" s="34"/>
      <c r="J58" s="39"/>
      <c r="K58" s="72" t="s">
        <v>24</v>
      </c>
      <c r="L58" s="70"/>
      <c r="M58" s="70"/>
      <c r="N58" s="37"/>
    </row>
    <row r="59" spans="1:14" ht="12.75" customHeight="1" x14ac:dyDescent="0.25">
      <c r="A59" s="58"/>
      <c r="B59" s="12">
        <f t="shared" ref="B59:C59" si="4">B56+B57+B58</f>
        <v>0</v>
      </c>
      <c r="C59" s="12">
        <f t="shared" si="4"/>
        <v>0</v>
      </c>
      <c r="D59" s="37"/>
      <c r="E59" s="39"/>
      <c r="F59" s="34"/>
      <c r="G59" s="12">
        <f t="shared" ref="G59:H59" si="5">G56+G57+G58</f>
        <v>0</v>
      </c>
      <c r="H59" s="14">
        <f t="shared" si="5"/>
        <v>0</v>
      </c>
      <c r="I59" s="34"/>
      <c r="J59" s="39"/>
      <c r="K59" s="34"/>
      <c r="L59" s="12">
        <f t="shared" ref="L59:M59" si="6">L56+L57+L58</f>
        <v>0</v>
      </c>
      <c r="M59" s="12">
        <f t="shared" si="6"/>
        <v>0</v>
      </c>
      <c r="N59" s="37"/>
    </row>
    <row r="60" spans="1:14" ht="12.75" customHeight="1" x14ac:dyDescent="0.25">
      <c r="A60" s="58"/>
      <c r="B60" s="36"/>
      <c r="C60" s="34"/>
      <c r="D60" s="37"/>
      <c r="E60" s="39"/>
      <c r="F60" s="34"/>
      <c r="G60" s="36"/>
      <c r="H60" s="37"/>
      <c r="I60" s="34"/>
      <c r="J60" s="39"/>
      <c r="K60" s="34"/>
      <c r="L60" s="36"/>
      <c r="M60" s="34"/>
      <c r="N60" s="37"/>
    </row>
    <row r="61" spans="1:14" ht="12.75" customHeight="1" x14ac:dyDescent="0.25">
      <c r="A61" s="60"/>
      <c r="B61" s="41"/>
      <c r="C61" s="35"/>
      <c r="D61" s="43"/>
      <c r="E61" s="61"/>
      <c r="F61" s="35"/>
      <c r="G61" s="41"/>
      <c r="H61" s="43"/>
      <c r="I61" s="35"/>
      <c r="J61" s="39"/>
      <c r="K61" s="35"/>
      <c r="L61" s="41"/>
      <c r="M61" s="35"/>
      <c r="N61" s="43"/>
    </row>
    <row r="62" spans="1:14" ht="12.75" customHeight="1" x14ac:dyDescent="0.25">
      <c r="A62" s="26" t="s">
        <v>33</v>
      </c>
      <c r="B62" s="28">
        <v>262</v>
      </c>
      <c r="C62" s="34"/>
      <c r="D62" s="37"/>
      <c r="E62" s="39"/>
      <c r="F62" s="27" t="s">
        <v>33</v>
      </c>
      <c r="G62" s="28">
        <v>262</v>
      </c>
      <c r="H62" s="37"/>
      <c r="I62" s="34"/>
      <c r="J62" s="39"/>
      <c r="K62" s="27" t="s">
        <v>33</v>
      </c>
      <c r="L62" s="28">
        <v>262</v>
      </c>
      <c r="M62" s="34"/>
      <c r="N62" s="37"/>
    </row>
    <row r="63" spans="1:14" ht="12.75" customHeight="1" x14ac:dyDescent="0.25">
      <c r="A63" s="26" t="s">
        <v>34</v>
      </c>
      <c r="B63" s="28">
        <v>25</v>
      </c>
      <c r="C63" s="34"/>
      <c r="D63" s="37"/>
      <c r="E63" s="39"/>
      <c r="F63" s="27" t="s">
        <v>34</v>
      </c>
      <c r="G63" s="28">
        <v>25</v>
      </c>
      <c r="H63" s="37"/>
      <c r="I63" s="34"/>
      <c r="J63" s="39"/>
      <c r="K63" s="27" t="s">
        <v>34</v>
      </c>
      <c r="L63" s="28">
        <v>25</v>
      </c>
      <c r="M63" s="34"/>
      <c r="N63" s="37"/>
    </row>
    <row r="64" spans="1:14" ht="12.75" customHeight="1" x14ac:dyDescent="0.25">
      <c r="A64" s="26" t="s">
        <v>35</v>
      </c>
      <c r="B64" s="62">
        <v>7</v>
      </c>
      <c r="C64" s="34"/>
      <c r="D64" s="37"/>
      <c r="E64" s="39"/>
      <c r="F64" s="27" t="s">
        <v>35</v>
      </c>
      <c r="G64" s="62">
        <v>7</v>
      </c>
      <c r="H64" s="37"/>
      <c r="I64" s="34"/>
      <c r="J64" s="39"/>
      <c r="K64" s="27" t="s">
        <v>35</v>
      </c>
      <c r="L64" s="62">
        <v>7</v>
      </c>
      <c r="M64" s="34"/>
      <c r="N64" s="37"/>
    </row>
    <row r="65" spans="1:14" ht="12.75" customHeight="1" x14ac:dyDescent="0.25">
      <c r="A65" s="58"/>
      <c r="B65" s="36"/>
      <c r="C65" s="34"/>
      <c r="D65" s="37"/>
      <c r="E65" s="39"/>
      <c r="F65" s="34"/>
      <c r="G65" s="36"/>
      <c r="H65" s="37"/>
      <c r="I65" s="34"/>
      <c r="J65" s="39"/>
      <c r="K65" s="34"/>
      <c r="L65" s="36"/>
      <c r="M65" s="34"/>
      <c r="N65" s="37"/>
    </row>
    <row r="66" spans="1:14" ht="12.75" customHeight="1" x14ac:dyDescent="0.25">
      <c r="A66" s="29" t="s">
        <v>36</v>
      </c>
      <c r="B66" s="47">
        <f>B62-B63-B64</f>
        <v>230</v>
      </c>
      <c r="C66" s="35"/>
      <c r="D66" s="43"/>
      <c r="E66" s="61"/>
      <c r="F66" s="63" t="s">
        <v>36</v>
      </c>
      <c r="G66" s="47">
        <f>G62-G63-G64</f>
        <v>230</v>
      </c>
      <c r="H66" s="43"/>
      <c r="I66" s="35"/>
      <c r="J66" s="61"/>
      <c r="K66" s="63" t="s">
        <v>36</v>
      </c>
      <c r="L66" s="47">
        <f>L62-L63-L64</f>
        <v>230</v>
      </c>
      <c r="M66" s="35"/>
      <c r="N66" s="43"/>
    </row>
    <row r="67" spans="1:14" ht="12.75" customHeight="1" x14ac:dyDescent="0.25">
      <c r="A67" s="35"/>
      <c r="B67" s="41"/>
      <c r="C67" s="35"/>
      <c r="D67" s="35"/>
      <c r="E67" s="64"/>
      <c r="F67" s="35"/>
      <c r="G67" s="41"/>
      <c r="H67" s="35"/>
      <c r="I67" s="35"/>
      <c r="J67" s="64"/>
      <c r="K67" s="35"/>
      <c r="L67" s="36"/>
      <c r="M67" s="34"/>
      <c r="N67" s="34"/>
    </row>
    <row r="68" spans="1:14" ht="12.75" customHeight="1" x14ac:dyDescent="0.25">
      <c r="A68" s="122" t="s">
        <v>37</v>
      </c>
      <c r="B68" s="118"/>
      <c r="C68" s="118"/>
      <c r="D68" s="118"/>
      <c r="E68" s="118"/>
      <c r="F68" s="118"/>
      <c r="G68" s="118"/>
      <c r="H68" s="123"/>
      <c r="I68" s="128" t="s">
        <v>38</v>
      </c>
      <c r="J68" s="126"/>
      <c r="K68" s="127"/>
      <c r="L68" s="36"/>
      <c r="M68" s="34"/>
      <c r="N68" s="34"/>
    </row>
    <row r="69" spans="1:14" ht="12.75" customHeight="1" x14ac:dyDescent="0.25">
      <c r="A69" s="124"/>
      <c r="B69" s="118"/>
      <c r="C69" s="118"/>
      <c r="D69" s="118"/>
      <c r="E69" s="118"/>
      <c r="F69" s="118"/>
      <c r="G69" s="118"/>
      <c r="H69" s="123"/>
      <c r="I69" s="129"/>
      <c r="J69" s="126"/>
      <c r="K69" s="127"/>
      <c r="L69" s="36"/>
      <c r="M69" s="34"/>
      <c r="N69" s="34"/>
    </row>
    <row r="70" spans="1:14" ht="12.75" customHeight="1" x14ac:dyDescent="0.25">
      <c r="A70" s="125"/>
      <c r="B70" s="126"/>
      <c r="C70" s="126"/>
      <c r="D70" s="126"/>
      <c r="E70" s="126"/>
      <c r="F70" s="126"/>
      <c r="G70" s="126"/>
      <c r="H70" s="127"/>
      <c r="I70" s="130">
        <v>0</v>
      </c>
      <c r="J70" s="131"/>
      <c r="K70" s="132"/>
      <c r="L70" s="91"/>
      <c r="M70" s="91"/>
      <c r="N70" s="91"/>
    </row>
    <row r="71" spans="1:14" ht="12.75" customHeight="1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</row>
    <row r="72" spans="1:14" ht="12.75" customHeight="1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</row>
    <row r="73" spans="1:14" ht="12.75" customHeight="1" x14ac:dyDescent="0.25">
      <c r="A73" s="30" t="s">
        <v>39</v>
      </c>
      <c r="B73" s="34"/>
      <c r="C73" s="34"/>
      <c r="D73" s="34"/>
      <c r="E73" s="65"/>
      <c r="F73" s="65"/>
      <c r="G73" s="65"/>
      <c r="H73" s="65"/>
      <c r="I73" s="65"/>
      <c r="J73" s="65"/>
      <c r="K73" s="65"/>
      <c r="L73" s="65"/>
      <c r="M73" s="65"/>
      <c r="N73" s="65"/>
    </row>
    <row r="74" spans="1:14" ht="12.75" customHeight="1" x14ac:dyDescent="0.25">
      <c r="A74" s="31" t="s">
        <v>23</v>
      </c>
      <c r="B74" s="34"/>
      <c r="C74" s="32" t="s">
        <v>40</v>
      </c>
      <c r="D74" s="34"/>
      <c r="E74" s="65"/>
      <c r="F74" s="65"/>
      <c r="G74" s="65"/>
      <c r="H74" s="65"/>
      <c r="I74" s="65"/>
      <c r="J74" s="65"/>
      <c r="K74" s="65"/>
      <c r="L74" s="65"/>
      <c r="M74" s="65"/>
      <c r="N74" s="65"/>
    </row>
    <row r="75" spans="1:14" ht="12.75" customHeight="1" x14ac:dyDescent="0.25">
      <c r="A75" s="31" t="s">
        <v>29</v>
      </c>
      <c r="B75" s="34"/>
      <c r="C75" s="32" t="s">
        <v>41</v>
      </c>
      <c r="D75" s="34"/>
      <c r="E75" s="65"/>
      <c r="F75" s="65"/>
      <c r="G75" s="65"/>
      <c r="H75" s="65"/>
      <c r="I75" s="65"/>
      <c r="J75" s="65"/>
      <c r="K75" s="65"/>
      <c r="L75" s="65"/>
      <c r="M75" s="65"/>
      <c r="N75" s="65"/>
    </row>
    <row r="76" spans="1:14" ht="15.9" customHeight="1" x14ac:dyDescent="0.25">
      <c r="A76" s="31" t="s">
        <v>32</v>
      </c>
      <c r="B76" s="34"/>
      <c r="C76" s="32" t="s">
        <v>42</v>
      </c>
      <c r="D76" s="34"/>
      <c r="E76" s="65"/>
      <c r="F76" s="65"/>
      <c r="G76" s="65"/>
      <c r="H76" s="65"/>
      <c r="I76" s="65"/>
      <c r="J76" s="65"/>
      <c r="K76" s="65"/>
      <c r="L76" s="65"/>
      <c r="M76" s="65"/>
      <c r="N76" s="65"/>
    </row>
    <row r="77" spans="1:1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2.75" customHeight="1" x14ac:dyDescent="0.25"/>
    <row r="80" spans="1:14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</sheetData>
  <sheetProtection selectLockedCells="1"/>
  <mergeCells count="8">
    <mergeCell ref="A1:D1"/>
    <mergeCell ref="B3:D3"/>
    <mergeCell ref="B4:D4"/>
    <mergeCell ref="A5:N5"/>
    <mergeCell ref="A68:H70"/>
    <mergeCell ref="I68:K68"/>
    <mergeCell ref="I69:K69"/>
    <mergeCell ref="I70:K70"/>
  </mergeCells>
  <pageMargins left="0.7" right="0.7" top="0.75" bottom="0.75" header="0" footer="0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BDEB1CE273674DBC847D746FC554B4" ma:contentTypeVersion="6" ma:contentTypeDescription="Een nieuw document maken." ma:contentTypeScope="" ma:versionID="d0f58ce7c5a70e9a32d1d6fbbeaa100c">
  <xsd:schema xmlns:xsd="http://www.w3.org/2001/XMLSchema" xmlns:xs="http://www.w3.org/2001/XMLSchema" xmlns:p="http://schemas.microsoft.com/office/2006/metadata/properties" xmlns:ns2="70abf424-04b5-40b2-86d9-0b6ca2bb6a58" xmlns:ns3="bde60300-24a9-49bd-bf5e-809813513898" targetNamespace="http://schemas.microsoft.com/office/2006/metadata/properties" ma:root="true" ma:fieldsID="864ffc30b73c9e01ea1101e1c29c736f" ns2:_="" ns3:_="">
    <xsd:import namespace="70abf424-04b5-40b2-86d9-0b6ca2bb6a58"/>
    <xsd:import namespace="bde60300-24a9-49bd-bf5e-8098135138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bf424-04b5-40b2-86d9-0b6ca2bb6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60300-24a9-49bd-bf5e-809813513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1DDCA9-549B-403E-81B3-778C71F98FE2}">
  <ds:schemaRefs>
    <ds:schemaRef ds:uri="http://purl.org/dc/terms/"/>
    <ds:schemaRef ds:uri="http://purl.org/dc/dcmitype/"/>
    <ds:schemaRef ds:uri="70abf424-04b5-40b2-86d9-0b6ca2bb6a5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bde60300-24a9-49bd-bf5e-80981351389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F80FAB-0599-4F32-9248-937C2D5B15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872BCD-1B4B-4E95-816B-F6DF03F54E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bf424-04b5-40b2-86d9-0b6ca2bb6a58"/>
    <ds:schemaRef ds:uri="bde60300-24a9-49bd-bf5e-8098135138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Invulblad loonsomfactor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 - HIP</dc:creator>
  <cp:keywords/>
  <dc:description/>
  <cp:lastModifiedBy>Hein Machielse - HIP</cp:lastModifiedBy>
  <cp:revision/>
  <dcterms:created xsi:type="dcterms:W3CDTF">2024-03-19T10:33:00Z</dcterms:created>
  <dcterms:modified xsi:type="dcterms:W3CDTF">2025-07-11T10:58:45Z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0x010100BCBDEB1CE273674DBC847D746FC554B4</vt:lpwstr>
  </property>
</Properties>
</file>