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alphaadviesbureau-my.sharepoint.com/personal/svannek_alpha-adviesbureau_nl/Documents/Documenten/6 - Steenwijkerland/TenderNed/"/>
    </mc:Choice>
  </mc:AlternateContent>
  <xr:revisionPtr revIDLastSave="13" documentId="13_ncr:1_{9BA9E3EA-5597-4C68-92B7-2225A3D82047}" xr6:coauthVersionLast="47" xr6:coauthVersionMax="47" xr10:uidLastSave="{EA4CC108-ECE3-4B61-B416-2EA8AB0E99DF}"/>
  <bookViews>
    <workbookView xWindow="-120" yWindow="-120" windowWidth="29040" windowHeight="15720" tabRatio="959" activeTab="3" xr2:uid="{00000000-000D-0000-FFFF-FFFF00000000}"/>
  </bookViews>
  <sheets>
    <sheet name="Algemene gegevens" sheetId="23" r:id="rId1"/>
    <sheet name="Algemene Eisen" sheetId="11" r:id="rId2"/>
    <sheet name="Bureau" sheetId="38" r:id="rId3"/>
    <sheet name="Prijzenblad Perceel 1 v1" sheetId="32" r:id="rId4"/>
    <sheet name="Prijzenblad ontwerp B" sheetId="26" state="hidden" r:id="rId5"/>
  </sheets>
  <definedNames>
    <definedName name="_Hlk53649832" localSheetId="1">'Algemene Eisen'!$B$22</definedName>
    <definedName name="_xlnm.Print_Area" localSheetId="0">'Algemene gegevens'!$A$1:$L$25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32" l="1"/>
  <c r="H1" i="32" a="1"/>
  <c r="H1" i="32" s="1"/>
  <c r="G9" i="32"/>
  <c r="H9" i="32" s="1"/>
  <c r="G7" i="32"/>
  <c r="G5" i="32"/>
  <c r="H5" i="32" s="1"/>
  <c r="H7" i="32" l="1"/>
  <c r="H13" i="32" s="1"/>
  <c r="I1" i="26" a="1"/>
  <c r="I1" i="26" s="1"/>
  <c r="H15" i="32" l="1"/>
  <c r="H17" i="32" s="1"/>
  <c r="H40" i="26"/>
  <c r="G40" i="26"/>
  <c r="G39" i="26"/>
  <c r="H39" i="26" s="1"/>
  <c r="G38" i="26"/>
  <c r="H38" i="26" s="1"/>
  <c r="G37" i="26"/>
  <c r="H37" i="26" s="1"/>
  <c r="H36" i="26"/>
  <c r="G36" i="26"/>
  <c r="G35" i="26"/>
  <c r="H35" i="26" s="1"/>
  <c r="G34" i="26"/>
  <c r="H34" i="26" s="1"/>
  <c r="G33" i="26"/>
  <c r="H33" i="26" s="1"/>
  <c r="H32" i="26"/>
  <c r="G32" i="26"/>
  <c r="G31" i="26"/>
  <c r="H31" i="26" s="1"/>
  <c r="G30" i="26"/>
  <c r="H30" i="26" s="1"/>
  <c r="G29" i="26"/>
  <c r="H29" i="26" s="1"/>
  <c r="H28" i="26"/>
  <c r="G28" i="26"/>
  <c r="G27" i="26"/>
  <c r="H27" i="26" s="1"/>
  <c r="H26" i="26"/>
  <c r="G26" i="26"/>
  <c r="G25" i="26"/>
  <c r="H25" i="26" s="1"/>
  <c r="H24" i="26"/>
  <c r="G24" i="26"/>
  <c r="G23" i="26"/>
  <c r="H23" i="26" s="1"/>
  <c r="G22" i="26"/>
  <c r="H22" i="26" s="1"/>
  <c r="G21" i="26"/>
  <c r="H21" i="26" s="1"/>
  <c r="H20" i="26"/>
  <c r="G20" i="26"/>
  <c r="G19" i="26"/>
  <c r="H19" i="26" s="1"/>
  <c r="H18" i="26"/>
  <c r="G18" i="26"/>
  <c r="G17" i="26"/>
  <c r="H17" i="26" s="1"/>
  <c r="H16" i="26"/>
  <c r="G16" i="26"/>
  <c r="G15" i="26"/>
  <c r="H15" i="26" s="1"/>
  <c r="G14" i="26"/>
  <c r="H14" i="26" s="1"/>
  <c r="G13" i="26"/>
  <c r="H13" i="26" s="1"/>
  <c r="H12" i="26"/>
  <c r="G12" i="26"/>
  <c r="G11" i="26"/>
  <c r="H11" i="26" s="1"/>
  <c r="H10" i="26"/>
  <c r="G10" i="26"/>
  <c r="G9" i="26"/>
  <c r="H9" i="26" s="1"/>
  <c r="H8" i="26"/>
  <c r="G8" i="26"/>
  <c r="G7" i="26"/>
  <c r="H7" i="26" s="1"/>
  <c r="G6" i="26"/>
  <c r="H6" i="26" s="1"/>
  <c r="G5" i="26"/>
  <c r="H5" i="26" s="1"/>
  <c r="H4" i="26"/>
  <c r="G4" i="26"/>
  <c r="H42" i="26" l="1"/>
  <c r="H43" i="26" l="1"/>
  <c r="H44" i="2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<sst xmlns="http://schemas.openxmlformats.org/spreadsheetml/2006/main" count="147" uniqueCount="135">
  <si>
    <t>Volledige naam onderneming (Handelsnaam Kvk)</t>
  </si>
  <si>
    <t>Vestigingsplaats onderneming(Kvk)</t>
  </si>
  <si>
    <t>Kvk-nummer</t>
  </si>
  <si>
    <t>Tekenbevoegde voor contract</t>
  </si>
  <si>
    <t>Functie</t>
  </si>
  <si>
    <t>Telefoonnummer kantoor</t>
  </si>
  <si>
    <t>Aangeboden type/model</t>
  </si>
  <si>
    <t>1) d.w.z. dat er minimaal randen, richels, kieren en naden aanwezig moeten zijn.</t>
  </si>
  <si>
    <t>2) d.w.z. dat de gebruikte materialen dusdanig afgewerkt  en/of behandeld te zijn dat dit mogelijk is.</t>
  </si>
  <si>
    <t>Het meubilair dient vrij te zijn van scherpe randen en scherpe uitsteeksels</t>
  </si>
  <si>
    <t>* bij brand geen toxische of giftige dampen ontstaan</t>
  </si>
  <si>
    <t>* bij normaal gebruik geen allergische reacties ontstaan</t>
  </si>
  <si>
    <t>* bij normaal gebruik geen verwondingen kunnen ontstaan</t>
  </si>
  <si>
    <t>Eventueel bijvoegen link of afbeelding</t>
  </si>
  <si>
    <t>Totaalprijs</t>
  </si>
  <si>
    <t>Het meubilair is gedurende de looptijd van de overeenkomst van onveranderde, goede kwaliteit en voldoet aan de algemene eisen van deugdelijkheid. Hieronder wordt o.a. verstaan (echter niet limitatief):</t>
  </si>
  <si>
    <t>Meubilair dat is voorzien van wielen of anderszins verrijdbaar of verplaatsbaar is, dient stabiel te staan en dient geschikt te zijn voor harde en zachte vloerafwerkingen zonder aanpassingen</t>
  </si>
  <si>
    <t>Alle gebruikte materialen dienen kleurecht te zijn en gebruikte materialen UV-bestendig</t>
  </si>
  <si>
    <t>Horizontale vlakken van meubilair (inclusief tafel- en/of bureaubladen) mogen niet glinsteren of reflecteren</t>
  </si>
  <si>
    <t>Meubilair dient met gangbare, milieuvriendelijke middelen, eenvoudig te reinigen zijn;</t>
  </si>
  <si>
    <t>Netto prijs per stuk</t>
  </si>
  <si>
    <t>Kortingspercentage</t>
  </si>
  <si>
    <t>Bruto prijs per stuk</t>
  </si>
  <si>
    <t>BTW 21%</t>
  </si>
  <si>
    <t>Totaalprijs inclusief BTW</t>
  </si>
  <si>
    <t>Aantal</t>
  </si>
  <si>
    <t>Artikel omschrijving</t>
  </si>
  <si>
    <t xml:space="preserve">Totaalprijs exclusief BTW </t>
  </si>
  <si>
    <t>Prijzenblad ontwerp B</t>
  </si>
  <si>
    <t>Procedure</t>
  </si>
  <si>
    <t>Besteknummer</t>
  </si>
  <si>
    <t>KvK-nummer</t>
  </si>
  <si>
    <t>1.1</t>
  </si>
  <si>
    <t>2.1</t>
  </si>
  <si>
    <t>3.1</t>
  </si>
  <si>
    <t>De materialisering van het meubilair dient kras-, stoot- en slijtvast te zijn.</t>
  </si>
  <si>
    <t>4.1</t>
  </si>
  <si>
    <t>Opdrachtnemer garandeert dat de leveringen gedurende deze overeenkomst van onveranderde goede kwaliteit zijn én blijven en dat de leveringen in alle opzichten voldoen aan de gebruikelijke eisen van deugdelijkheid, daaronder ook verstaan alle wettelijke eisen met inbegrip van, maar niet beperkt tot wettelijke eisen op het gebied van ARBO, Veiligheid en milieu. Opdrachtnemer verplicht zich om te leveren en zich hierbij te houden aan alle eisen en criteria zoals opgenomen in het bestek dat binnen het kader van de aanbesteding is ontvangen.</t>
  </si>
  <si>
    <t>Prijzen zijn inclusief alle mogelijke kosten waaronder begrepen, maar niet beperkt tot: aanschaf- en leveringskosten, monteren, plaatsen, gebruiksklaar opleveren, schoonmaken bij levering, gebruiksinstructie, afvoeren afval, nazorg/service en garantie.</t>
  </si>
  <si>
    <t>Opdrachtnemer baseert zijn offerte op prijzen en kortingspercentages zoals vermeld in de uitvoeringsbepaling. Opdrachtgever zorgt voor een rechtsgeldige getekende opdracht bon, als bevestiging van de bestelling.</t>
  </si>
  <si>
    <t>De meubellijnen zijn nog tot minimaal vijf jaren na beëindiging van deze overeenkomst leverbaar.</t>
  </si>
  <si>
    <t>Opdrachtnemer draagt zorg voor een correcte levering en een veilige, tijdelijke, leveringsplaats van het meubilair, zodanig dat het object, overige inventaris en vloeren niet beschadigen en de vluchtwegen niet worden belemmerd. De termijn waarop het meubilair op deze tijdelijke plaats kan staan wordt in overleg met Opdrachtnemer vastgesteld. Specifieke afspraken met betrekking tot levering en planning worden uitdrukkelijk en schriftelijk met opdrachtgever gemaakt.</t>
  </si>
  <si>
    <t>Na werktijd dient de werkvloer, met inbegrip van de aan- en afvoerroutes, schoon en opgeruimd te zijn. Gedurende de gehele periode van werkzaamheden dienen vluchtwegen, - deuren en –routes te allen tijde vrij te zijn van obstakels en goed toegankelijk voor hulpdiensten.</t>
  </si>
  <si>
    <t>Gedurende de looptijd van de overeenkomst stelt Opdrachtnemer proefopstellingen en –modellen beschikbaar voor een periode van minimaal twee weken.</t>
  </si>
  <si>
    <t>Alle onderdelen moeten tot tien jaar na expiratie van onderhavige overeenkomst beschikbaar zijn voor Opdrachtgever. Onder alle onderdelen wordt in ieder geval begrepen, maar niet beperkt tot: werkbladen, zitting, onderstel, scharnieren, wieltjes, sleutels en accessoires.</t>
  </si>
  <si>
    <t>Opdrachtgever moet in de mogelijkheid zijn om, zonder speciaal gereedschap, het meubilair te monteren, dan wel demonteren, alsmede eenvoudige reparaties te kunnen verrichten.</t>
  </si>
  <si>
    <t>Opdrachtnemer kan op verzoek van Opdrachtgever reparaties uitvoeren aan meubilair. De te repareren gebreken vallen niet onder de garantie van opdrachtnemer en derhalve zal opdrachtgever de kosten vergoeden.</t>
  </si>
  <si>
    <t xml:space="preserve">Mobiel nummer contactpersoon </t>
  </si>
  <si>
    <t xml:space="preserve">E-mail adres contactpersoon </t>
  </si>
  <si>
    <t xml:space="preserve">Naam opdrachtgever </t>
  </si>
  <si>
    <t xml:space="preserve">Vestigingsplaats </t>
  </si>
  <si>
    <t xml:space="preserve">Opdrachtnemer garandeert bij oplevering: gebruiksklaar, gemonteerd en gereinigd meubilair, ontdaan van alle (indien bestemd voor verwijdering) stickers en overige verpakkingsmaterialen en voorzien van, indien noodzakelijk, gebruiksinstructie. Opdrachtnemer draagt zorgt voor het verwijderen én afvoeren van alle verpakkingsmaterialen. </t>
  </si>
  <si>
    <t>Na  oplevering blijft Opdrachtnemer verantwoordelijk voor het leveren van nazorg en gebruikersinstructie, waaronder ook het geven van technische instructie aan medewerkers van Opdrachtnemer over bijvoorbeeld (de)montage en eenvoudige reparaties.</t>
  </si>
  <si>
    <t>Opdrachtnemer garandeert dat klachten en/of gebreken, van welke aard ook, binnen vijf werkdagen worden verholpen. Indien deze termijn, gelet op de aard van de klacht, dan wel het gebrek niet reëel is, dient Opdrachtnemer per ommegaande Opdrachtgever op de hoogte te brengen en te communiceren op welk wijze en welke termijn hij de klacht, dan wel het gebrek gaat oplossen.</t>
  </si>
  <si>
    <t xml:space="preserve">Opdrachtnemer draagt de risico’s van beschadiging en van geheel of gedeeltelijk verlies c.q. vergaan van de leveringen, door welke oorzaak dan ook, tot het moment waarop de oplevering heeft plaatsgevonden. </t>
  </si>
  <si>
    <t>Het aangeboden meubilair dient geschikt te zijn voor het beoogde gebruik.</t>
  </si>
  <si>
    <t>3.2</t>
  </si>
  <si>
    <t>4.2</t>
  </si>
  <si>
    <t>4.3</t>
  </si>
  <si>
    <t>4.4</t>
  </si>
  <si>
    <t>4.5</t>
  </si>
  <si>
    <t>Opdrachtnemer levert meubilair met tien jaar garantie en een minimale technische levensduur van twintig jaar, zonder dat daarvoor periodiek preventief onderhoud noodzakelijk is. Tijdens dit bereik van twintig jaar is het meubilair toonbaar en voldoet het nog immer aan de technische en functionele specificaties zoals vermeld in het bestek.</t>
  </si>
  <si>
    <t>Totaalprijs exclusief BTW / Vergelijkingsprijs</t>
  </si>
  <si>
    <t>Aangeboden type/model/uitvoering</t>
  </si>
  <si>
    <t>Voor alle varianten van de meubellijnen die zijn opgenomen in het Prijzenblad meubilair of ander meubilair binnen dezelfde meubellijnen als opgenomen in het Prijzenblad meubilair zullen dezelfde kortingspercentages gelden als zijn opgenomen in het Prijzenblad meubilair.</t>
  </si>
  <si>
    <t>Blad blijft gegarandeerd recht en vlak; blad mag niet kromtrekken.</t>
  </si>
  <si>
    <t>Frame voorzien van afgesloten buis- / kokereinden. Indien voorzien van beschermdoppen; vervangbaar maar niet eenvoudig verwijderbaar.</t>
  </si>
  <si>
    <t>Frame voorzien van beschermstrips of krasvaste coating op liggende delen; beschermstrips vervangbaar maar niet eenvoudig verwijderbaar.</t>
  </si>
  <si>
    <t>Opdrachtnemer voorziet al het te leveren meubilair van een QR kenmerk, door middel van een sticker of anderszins, op een niet direct zichtbare plaats. Het kenmerk maakt het beheer en de herleidbaarheid van elk item op eenvoudige wijze mogelijk. Het kenmerk voorziet ten minste maar niet beperkend in informatie met betrekking tot; merk, model, type / moment van levering, week en jaar / ordernummer en -positie.</t>
  </si>
  <si>
    <t>Opdrachtnemer is bereid tot het registereren van het geleverd meubilair gedurende de looptijd van de overeenkomst. De Opdrachtnemer levert op elk eerste verzoek en bij beindiging van de overeenkomst een registratie in een vrij en algemeen bewerkbaar bestandsformat.</t>
  </si>
  <si>
    <t>Frame voorzien van beschermdoppen ter bescherming van gangbare vloeren, passend bij de situatie op moment van levering. Standaard t.b.v. harde vloeren.</t>
  </si>
  <si>
    <t>1.3</t>
  </si>
  <si>
    <t>2.2</t>
  </si>
  <si>
    <t>Frame voorzien van gelaste naden; bij voorkeur geen lasrupsen in het zicht, indien in het zicht dan glad afgewerkt.</t>
  </si>
  <si>
    <t>3.3</t>
  </si>
  <si>
    <t>2.3</t>
  </si>
  <si>
    <t>Op te gegeven kortingspercentage  geldt voor alle varianten in uitvoering (uitgezonderd bladmateriaal).</t>
  </si>
  <si>
    <t>1.4</t>
  </si>
  <si>
    <t>1.5</t>
  </si>
  <si>
    <t>1.6</t>
  </si>
  <si>
    <t>3.4</t>
  </si>
  <si>
    <t>3.5</t>
  </si>
  <si>
    <t>3.6</t>
  </si>
  <si>
    <r>
      <t xml:space="preserve">De prijzen/kortings-/opslagpercentages zijn inclusief </t>
    </r>
    <r>
      <rPr>
        <b/>
        <sz val="11"/>
        <color theme="1"/>
        <rFont val="Calibri"/>
        <family val="2"/>
        <scheme val="minor"/>
      </rPr>
      <t>alle</t>
    </r>
    <r>
      <rPr>
        <sz val="11"/>
        <color theme="1"/>
        <rFont val="Calibri"/>
        <family val="2"/>
        <scheme val="minor"/>
      </rPr>
      <t xml:space="preserve"> kosten. De prijzen/kortings-/opslagpercentages staan vermeld in de uitvoeringsbepalingen. De prijzen zijn vermeld in Euro’s, exclusief BTW. Aangeboden kortingspercentages gelden op de algemeen geldende bruto prijslijsten, welke jaarlijks door Opdrachtnemer fysiek en/of digitaal worden aangeboden en op elk eerste verzoek beschikbaar gesteld worden aan Opdrachtgever.</t>
    </r>
  </si>
  <si>
    <t>Op de overeenkomst rust een afname- en leveringsverplichting op het moment dat er behoefte is aan de levering van meubilair. Met uitzondering van aanvulling van meubilair welke voorafgaand aan deze overeenkomst bij andere leveranciers is aangeschaft en van speciale inrichtingselementen: zoals speciaal ontworpen, op maat gemaakt of specifiek meubilair alleen verkrijgbaar bij één leverancier. Er is uitdrukkelijk geen verplichting tot een (minimale) afname binnen de looptijd van de overeenkomst.</t>
  </si>
  <si>
    <t>1.2</t>
  </si>
  <si>
    <t>3.7</t>
  </si>
  <si>
    <t>Europees openbare aanbesteding Kantoormeubilair Werkplekken</t>
  </si>
  <si>
    <t>2025-MEUB-304177</t>
  </si>
  <si>
    <t>Gemeente Steenwijkerland</t>
  </si>
  <si>
    <t>Steenwijk</t>
  </si>
  <si>
    <t>KVK-54137756</t>
  </si>
  <si>
    <t>Prijzenblad  Perceel 1 - versie 1</t>
  </si>
  <si>
    <t>Het meubilair voldoet op het moment van levering aan de van toepassing zijnde  wet- en regelgeving</t>
  </si>
  <si>
    <t>Opdrachtnemer levert  nieuw meubilair aan Opdrachtgever conform de in het bestek gestelde functionele- en technische eisen en services. De levertijd van standaard collectie meubilair is maximaal 8 weken.</t>
  </si>
  <si>
    <t xml:space="preserve">Gedurende de looptijd van deze overeenkomst zullen géén wijzigingen van kortings- en/of opslagspercentages worden doorgevoerd. </t>
  </si>
  <si>
    <t>Het meubilair voldoet op het moment van levering aan de van toepassing zijnde en/of binnen afzienbare tijd te verwachten normen (w.o. NEN-EN 1335 bureaustoelen, NEN-EN 527 Werktafels en Bureaus, NPR 1813 Praktijkrichtlijn).</t>
  </si>
  <si>
    <t>Frame uitgevoerd in staal, voorzien van poedercoating, leverbaar in een breed palet kleuren.</t>
  </si>
  <si>
    <t>Eisen bureau</t>
  </si>
  <si>
    <t>Algemene eisen meubilair</t>
  </si>
  <si>
    <t>Frame</t>
  </si>
  <si>
    <t>Blad</t>
  </si>
  <si>
    <t>Functioneel</t>
  </si>
  <si>
    <t xml:space="preserve">Standaard uitgevoerd in bladafmeting 160x80cm (BxD); leverbaar in afwijkende maatvoeringen. </t>
  </si>
  <si>
    <t>Mechaniek of bedieningspaneel t.b.v. hoogteverstelling is dusdanig vormgegeven / geplaatst dat deze geen hinder geeft voor de gebruiker.</t>
  </si>
  <si>
    <t>Overig</t>
  </si>
  <si>
    <t>Standaard uitgevoerd in enkele uitvoering (stand-alone).</t>
  </si>
  <si>
    <t>Frame stabiel te plaatsen op elke ondergrond; voorzien van stelmogelijkheid.</t>
  </si>
  <si>
    <t>Productlijn leverbaar in vergadertafels (uitstraling/uitvoering). Leverbaar in diverse maatvoeringen, bladvormen en frames. Vormbladen (maatwerk) mogelijk. Bladen in één geheel, tenzij nadrukkelijk anders overeengekomen en vastgelegd.</t>
  </si>
  <si>
    <t>Aantoonbaar gecertificeerd conform NEN-EN 527 Werktafels en Bureaus, NPR 1813 Praktijkrichtlijn.</t>
  </si>
  <si>
    <t>Onderdelen zijn modulair leverbaar en eenvoudig te vervangen.</t>
  </si>
  <si>
    <t>4.6</t>
  </si>
  <si>
    <t>Meerprijzen uitvoering verstelbaarheid</t>
  </si>
  <si>
    <t>Elektrisch verstelbaar, ingestelde hoogte in display afleesbaar</t>
  </si>
  <si>
    <t>Meerprijzen functionele uitvoeringen</t>
  </si>
  <si>
    <t>Aantal (ca.)</t>
  </si>
  <si>
    <t>Inname huidig meubilair t.b.v. duurzame (her)bestemming</t>
  </si>
  <si>
    <t>LET OP:</t>
  </si>
  <si>
    <t>U voegt een Productdocumentatie toe aan uw Inschrijving (zie Beschrijvend Document). Indien u wordt uitgenodigd voor het leveren van een proefopstelling dient deze gelijk te zijn aan de in het Prijzenblad en de Productdocumentatie aangeboden items.</t>
  </si>
  <si>
    <t>Contactpersoon inschrijving aanbesteding</t>
  </si>
  <si>
    <t xml:space="preserve">Inschrijfbiljet </t>
  </si>
  <si>
    <t>Het meubilair dient nieuw, zo goed als nieuw en/of refurbished te zijn.</t>
  </si>
  <si>
    <t>Blad leverbaar in gemelamineerd spaanplaat (18mm kern), voorzien van meekleurende randafwerking, leverbaar in een breed palet dessign / kleuren.</t>
  </si>
  <si>
    <t>Blad leverbaar in CPL / HPL spaanplaat (18mm kern), voorzien van meekleurende randafwerking, leverbaar in een breed palet design / kleuren.</t>
  </si>
  <si>
    <t>Frame uitgevoerd in zit- / stahoogte; geschikt voor dagelijks / veelvuldig gebruik.</t>
  </si>
  <si>
    <t>Frame elektrisch in hoogte verstelbaar, ingestelde hoogte op enige wijze afleesbaar.</t>
  </si>
  <si>
    <t>Frame elektrisch in hoogte verstelbaar, ingestelde hoogte in display afleesbaar (meerprijs).</t>
  </si>
  <si>
    <t>Indien standaard aangeboden onder POS 1.1. dit hier vermelden, in welk geval geen meerprijs van toepassing is.</t>
  </si>
  <si>
    <t>Gesloten kabelgoot (meerprijs ten opzicht van standaard levering kabelklemmen)</t>
  </si>
  <si>
    <t>Voorzien van één kabeldoorvoer per werkblad (positie in overleg te bepalen); optioneel te voorzien van meerdere kabeldoorvoeren (meerprijs).</t>
  </si>
  <si>
    <t>Voorzien van kabelklemmen OF gesloten kabelgoot; eenvoudig benaderbaar, minimaal zichtbaar, voorziet in maximaal blind opbergen van bekabeling.</t>
  </si>
  <si>
    <t>Bureau, zit/sta, bladafmeting 160x80cm (BxD), blad 18mm spaanplaat kern (gemelamineerd / CPL / HPL), elektrisch verstelbaar, ingestelde hoogte afleesbaar, blad v.v. één kabeldoorvoer (positie n.t.b.), kabelklemmen of gesloten kabelgoot.</t>
  </si>
  <si>
    <t>Netto</t>
  </si>
  <si>
    <t>Optioneel: waarde inname huidige bureaus (aantallen o.b.v. 1:1 t.o.v. te leveren aantal met een max. afwijking =/- 10%); één NETTO waarde voor het totaal aan bureaus, deze waarde wordt in mindering gebracht op de Totaalprijs / Vergelijkingsprijs.</t>
  </si>
  <si>
    <t>Geschikt voor plaatsing/montage van de bestaande beeldschermhouders; verwijderen/plaatsen door eigen dienst Steenwijkerland, af te stemmen met en door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</si>
</sst>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
  </numFmts>
  <fonts count="16" x14ac:knownFonts="1">
    <font>
      <sz val="11"/>
      <color theme="1"/>
      <name val="Calibri"/>
      <family val="2"/>
      <scheme val="minor"/>
    </font>
    <font>
      <sz val="11"/>
      <color theme="0"/>
      <name val="Calibri"/>
      <family val="2"/>
      <scheme val="minor"/>
    </font>
    <font>
      <b/>
      <sz val="12"/>
      <color theme="0"/>
      <name val="Calibri"/>
      <family val="2"/>
      <scheme val="minor"/>
    </font>
    <font>
      <b/>
      <i/>
      <sz val="12"/>
      <color theme="0"/>
      <name val="Calibri"/>
      <family val="2"/>
      <scheme val="minor"/>
    </font>
    <font>
      <sz val="11"/>
      <color theme="1"/>
      <name val="Calibri"/>
      <family val="2"/>
    </font>
    <font>
      <sz val="11"/>
      <name val="Calibri"/>
      <family val="2"/>
    </font>
    <font>
      <sz val="20"/>
      <color theme="0"/>
      <name val="Calibri"/>
      <family val="2"/>
      <scheme val="minor"/>
    </font>
    <font>
      <sz val="11"/>
      <name val="Calibri"/>
      <family val="2"/>
      <scheme val="minor"/>
    </font>
    <font>
      <b/>
      <sz val="11"/>
      <color theme="1"/>
      <name val="Calibri"/>
      <family val="2"/>
      <scheme val="minor"/>
    </font>
    <font>
      <sz val="12"/>
      <color theme="0"/>
      <name val="Calibri"/>
      <family val="2"/>
      <scheme val="minor"/>
    </font>
    <font>
      <b/>
      <sz val="18"/>
      <color theme="0"/>
      <name val="Calibri"/>
      <family val="2"/>
      <scheme val="minor"/>
    </font>
    <font>
      <b/>
      <sz val="11"/>
      <name val="Calibri"/>
      <family val="2"/>
      <scheme val="minor"/>
    </font>
    <font>
      <i/>
      <sz val="11"/>
      <color theme="0"/>
      <name val="Calibri"/>
      <family val="2"/>
      <scheme val="minor"/>
    </font>
    <font>
      <sz val="16"/>
      <color theme="0"/>
      <name val="Calibri"/>
      <family val="2"/>
      <scheme val="minor"/>
    </font>
    <font>
      <i/>
      <sz val="11"/>
      <color theme="1"/>
      <name val="Calibri"/>
      <family val="2"/>
      <scheme val="minor"/>
    </font>
    <font>
      <sz val="8"/>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134">
    <xf numFmtId="0" fontId="0" fillId="0" borderId="0" xfId="0"/>
    <xf numFmtId="43" fontId="0" fillId="3" borderId="14" xfId="0" applyNumberFormat="1" applyFill="1" applyBorder="1"/>
    <xf numFmtId="0" fontId="0" fillId="0" borderId="3" xfId="0" applyBorder="1"/>
    <xf numFmtId="0" fontId="0" fillId="0" borderId="3" xfId="0" applyBorder="1" applyAlignment="1">
      <alignment horizontal="center"/>
    </xf>
    <xf numFmtId="43" fontId="0" fillId="0" borderId="3" xfId="0" applyNumberFormat="1" applyBorder="1"/>
    <xf numFmtId="0" fontId="0" fillId="0" borderId="0" xfId="0" applyAlignment="1">
      <alignment horizontal="center"/>
    </xf>
    <xf numFmtId="44" fontId="0" fillId="0" borderId="14" xfId="0" applyNumberFormat="1" applyBorder="1"/>
    <xf numFmtId="44" fontId="0" fillId="0" borderId="3" xfId="0" applyNumberFormat="1" applyBorder="1"/>
    <xf numFmtId="10" fontId="0" fillId="0" borderId="3" xfId="0" applyNumberFormat="1" applyBorder="1"/>
    <xf numFmtId="43" fontId="0" fillId="0" borderId="0" xfId="0" applyNumberFormat="1"/>
    <xf numFmtId="10" fontId="0" fillId="0" borderId="0" xfId="0" applyNumberFormat="1"/>
    <xf numFmtId="0" fontId="0" fillId="0" borderId="3" xfId="0" applyBorder="1" applyAlignment="1">
      <alignment horizontal="left"/>
    </xf>
    <xf numFmtId="0" fontId="0" fillId="0" borderId="0" xfId="0" applyAlignment="1">
      <alignment horizontal="left"/>
    </xf>
    <xf numFmtId="0" fontId="1" fillId="0" borderId="0" xfId="0" applyFont="1"/>
    <xf numFmtId="0" fontId="0" fillId="4" borderId="0" xfId="0" applyFill="1"/>
    <xf numFmtId="0" fontId="7" fillId="5" borderId="15" xfId="0" applyFont="1" applyFill="1" applyBorder="1" applyAlignment="1" applyProtection="1">
      <alignment horizontal="left" wrapText="1"/>
      <protection locked="0"/>
    </xf>
    <xf numFmtId="0" fontId="7" fillId="5" borderId="16" xfId="0" applyFont="1" applyFill="1" applyBorder="1" applyAlignment="1" applyProtection="1">
      <alignment horizontal="left" wrapText="1"/>
      <protection locked="0"/>
    </xf>
    <xf numFmtId="0" fontId="7" fillId="5" borderId="17" xfId="0" applyFont="1" applyFill="1" applyBorder="1" applyAlignment="1" applyProtection="1">
      <alignment horizontal="left" wrapText="1"/>
      <protection locked="0"/>
    </xf>
    <xf numFmtId="0" fontId="1" fillId="4" borderId="0" xfId="0" applyFont="1" applyFill="1"/>
    <xf numFmtId="0" fontId="10" fillId="4" borderId="0" xfId="0" applyFont="1" applyFill="1"/>
    <xf numFmtId="43" fontId="9" fillId="4" borderId="0" xfId="0" applyNumberFormat="1" applyFont="1" applyFill="1"/>
    <xf numFmtId="10" fontId="9" fillId="4" borderId="0" xfId="0" applyNumberFormat="1" applyFont="1" applyFill="1"/>
    <xf numFmtId="0" fontId="9" fillId="4" borderId="0" xfId="0" applyFont="1" applyFill="1"/>
    <xf numFmtId="0" fontId="9" fillId="4" borderId="0" xfId="0" applyFont="1" applyFill="1" applyAlignment="1">
      <alignment horizontal="right"/>
    </xf>
    <xf numFmtId="0" fontId="3" fillId="4" borderId="14" xfId="0" applyFont="1" applyFill="1" applyBorder="1" applyAlignment="1">
      <alignment horizontal="left"/>
    </xf>
    <xf numFmtId="43" fontId="3" fillId="4" borderId="14" xfId="0" applyNumberFormat="1" applyFont="1" applyFill="1" applyBorder="1"/>
    <xf numFmtId="10" fontId="3" fillId="4" borderId="14" xfId="0" applyNumberFormat="1" applyFont="1" applyFill="1" applyBorder="1"/>
    <xf numFmtId="0" fontId="3" fillId="4" borderId="14" xfId="0" applyFont="1" applyFill="1" applyBorder="1"/>
    <xf numFmtId="43" fontId="3" fillId="4" borderId="3" xfId="0" applyNumberFormat="1" applyFont="1" applyFill="1" applyBorder="1" applyAlignment="1">
      <alignment horizontal="left"/>
    </xf>
    <xf numFmtId="0" fontId="3" fillId="4" borderId="3" xfId="0" applyFont="1" applyFill="1" applyBorder="1"/>
    <xf numFmtId="43" fontId="3" fillId="4" borderId="3" xfId="0" applyNumberFormat="1" applyFont="1" applyFill="1" applyBorder="1"/>
    <xf numFmtId="43" fontId="3" fillId="4" borderId="0" xfId="0" applyNumberFormat="1" applyFont="1" applyFill="1" applyAlignment="1">
      <alignment horizontal="left"/>
    </xf>
    <xf numFmtId="0" fontId="3" fillId="4" borderId="0" xfId="0" applyFont="1" applyFill="1"/>
    <xf numFmtId="43" fontId="3" fillId="4" borderId="0" xfId="0" applyNumberFormat="1" applyFont="1" applyFill="1"/>
    <xf numFmtId="43" fontId="3" fillId="4" borderId="13" xfId="0" applyNumberFormat="1" applyFont="1" applyFill="1" applyBorder="1" applyAlignment="1">
      <alignment horizontal="left"/>
    </xf>
    <xf numFmtId="0" fontId="3" fillId="4" borderId="13" xfId="0" applyFont="1" applyFill="1" applyBorder="1"/>
    <xf numFmtId="43" fontId="3" fillId="4" borderId="13" xfId="0" applyNumberFormat="1" applyFont="1" applyFill="1" applyBorder="1"/>
    <xf numFmtId="0" fontId="0" fillId="5" borderId="14" xfId="0" applyFill="1" applyBorder="1" applyAlignment="1" applyProtection="1">
      <alignment wrapText="1"/>
      <protection locked="0"/>
    </xf>
    <xf numFmtId="44" fontId="0" fillId="5" borderId="14" xfId="0" applyNumberFormat="1" applyFill="1" applyBorder="1" applyProtection="1">
      <protection locked="0"/>
    </xf>
    <xf numFmtId="10" fontId="0" fillId="5" borderId="14" xfId="0" applyNumberFormat="1" applyFill="1" applyBorder="1" applyProtection="1">
      <protection locked="0"/>
    </xf>
    <xf numFmtId="0" fontId="0" fillId="5" borderId="14" xfId="0" applyFill="1" applyBorder="1" applyAlignment="1" applyProtection="1">
      <alignment horizontal="left" wrapText="1"/>
      <protection locked="0"/>
    </xf>
    <xf numFmtId="0" fontId="3" fillId="4" borderId="18" xfId="0" applyFont="1" applyFill="1" applyBorder="1"/>
    <xf numFmtId="0" fontId="3" fillId="4" borderId="3" xfId="0" applyFont="1" applyFill="1" applyBorder="1" applyAlignment="1">
      <alignment horizontal="left"/>
    </xf>
    <xf numFmtId="0" fontId="3" fillId="4" borderId="19" xfId="0" applyFont="1" applyFill="1" applyBorder="1"/>
    <xf numFmtId="0" fontId="3" fillId="4" borderId="0" xfId="0" applyFont="1" applyFill="1" applyAlignment="1">
      <alignment horizontal="left"/>
    </xf>
    <xf numFmtId="0" fontId="3" fillId="4" borderId="20" xfId="0" applyFont="1" applyFill="1" applyBorder="1"/>
    <xf numFmtId="0" fontId="3" fillId="4" borderId="13" xfId="0" applyFont="1" applyFill="1" applyBorder="1" applyAlignment="1">
      <alignment horizontal="left"/>
    </xf>
    <xf numFmtId="0" fontId="9" fillId="4" borderId="0" xfId="0" applyFont="1" applyFill="1" applyAlignment="1">
      <alignment horizontal="center"/>
    </xf>
    <xf numFmtId="0" fontId="0" fillId="5" borderId="14" xfId="0" applyFill="1" applyBorder="1" applyAlignment="1" applyProtection="1">
      <alignment horizontal="center"/>
      <protection locked="0"/>
    </xf>
    <xf numFmtId="0" fontId="1" fillId="4" borderId="0" xfId="0" applyFont="1" applyFill="1" applyAlignment="1">
      <alignment horizontal="left"/>
    </xf>
    <xf numFmtId="44" fontId="0" fillId="5" borderId="24" xfId="0" applyNumberFormat="1" applyFill="1" applyBorder="1" applyProtection="1">
      <protection locked="0"/>
    </xf>
    <xf numFmtId="10" fontId="0" fillId="5" borderId="24" xfId="0" applyNumberFormat="1" applyFill="1" applyBorder="1" applyProtection="1">
      <protection locked="0"/>
    </xf>
    <xf numFmtId="0" fontId="3" fillId="4" borderId="0" xfId="0" applyFont="1" applyFill="1" applyAlignment="1">
      <alignment horizontal="center"/>
    </xf>
    <xf numFmtId="0" fontId="3" fillId="4" borderId="0" xfId="0" applyFont="1" applyFill="1" applyAlignment="1">
      <alignment horizontal="center" wrapText="1"/>
    </xf>
    <xf numFmtId="0" fontId="3" fillId="4" borderId="0" xfId="0" applyFont="1" applyFill="1" applyAlignment="1">
      <alignment wrapText="1"/>
    </xf>
    <xf numFmtId="0" fontId="3" fillId="4" borderId="13" xfId="0" applyFont="1" applyFill="1" applyBorder="1" applyAlignment="1">
      <alignment horizontal="center" wrapText="1"/>
    </xf>
    <xf numFmtId="0" fontId="0" fillId="0" borderId="0" xfId="0" applyAlignment="1">
      <alignment wrapText="1"/>
    </xf>
    <xf numFmtId="0" fontId="0" fillId="4" borderId="0" xfId="0" applyFill="1" applyAlignment="1">
      <alignment horizontal="left"/>
    </xf>
    <xf numFmtId="0" fontId="10" fillId="4" borderId="0" xfId="0" applyFont="1" applyFill="1" applyAlignment="1">
      <alignment wrapText="1"/>
    </xf>
    <xf numFmtId="0" fontId="4" fillId="3" borderId="0" xfId="0" applyFont="1" applyFill="1" applyAlignment="1">
      <alignment wrapText="1"/>
    </xf>
    <xf numFmtId="0" fontId="5" fillId="3" borderId="0" xfId="0" applyFont="1" applyFill="1" applyAlignment="1">
      <alignment wrapText="1"/>
    </xf>
    <xf numFmtId="0" fontId="4" fillId="3" borderId="0" xfId="0" applyFont="1" applyFill="1" applyAlignment="1">
      <alignment vertical="justify" wrapText="1"/>
    </xf>
    <xf numFmtId="0" fontId="4" fillId="0" borderId="0" xfId="0" applyFont="1" applyAlignment="1">
      <alignment vertical="justify"/>
    </xf>
    <xf numFmtId="0" fontId="4" fillId="0" borderId="0" xfId="0" applyFont="1" applyAlignment="1">
      <alignment vertical="top" wrapText="1"/>
    </xf>
    <xf numFmtId="0" fontId="4" fillId="0" borderId="0" xfId="0" applyFont="1" applyAlignment="1">
      <alignment horizontal="left" vertical="center" wrapText="1"/>
    </xf>
    <xf numFmtId="0" fontId="13" fillId="4" borderId="0" xfId="0" applyFont="1" applyFill="1" applyAlignment="1">
      <alignment horizontal="right"/>
    </xf>
    <xf numFmtId="43" fontId="3" fillId="4" borderId="0" xfId="0" applyNumberFormat="1" applyFont="1" applyFill="1" applyAlignment="1">
      <alignment horizontal="center"/>
    </xf>
    <xf numFmtId="10" fontId="3" fillId="4" borderId="0" xfId="0" applyNumberFormat="1" applyFont="1" applyFill="1" applyAlignment="1">
      <alignment horizontal="center"/>
    </xf>
    <xf numFmtId="0" fontId="3" fillId="4" borderId="13" xfId="0" applyFont="1" applyFill="1" applyBorder="1" applyAlignment="1">
      <alignment horizontal="center"/>
    </xf>
    <xf numFmtId="43" fontId="3" fillId="4" borderId="13" xfId="0" applyNumberFormat="1" applyFont="1" applyFill="1" applyBorder="1" applyAlignment="1">
      <alignment horizontal="center"/>
    </xf>
    <xf numFmtId="10" fontId="3" fillId="4" borderId="13" xfId="0" applyNumberFormat="1" applyFont="1" applyFill="1" applyBorder="1" applyAlignment="1">
      <alignment horizontal="center"/>
    </xf>
    <xf numFmtId="44" fontId="0" fillId="0" borderId="24" xfId="0" applyNumberFormat="1" applyBorder="1"/>
    <xf numFmtId="0" fontId="7" fillId="0" borderId="14" xfId="0" applyFont="1" applyBorder="1" applyAlignment="1">
      <alignment horizontal="center"/>
    </xf>
    <xf numFmtId="0" fontId="3" fillId="4" borderId="14" xfId="0" applyFont="1" applyFill="1" applyBorder="1" applyAlignment="1">
      <alignment wrapText="1"/>
    </xf>
    <xf numFmtId="44" fontId="3" fillId="4" borderId="14" xfId="0" applyNumberFormat="1" applyFont="1" applyFill="1" applyBorder="1"/>
    <xf numFmtId="0" fontId="3" fillId="4" borderId="3" xfId="0" applyFont="1" applyFill="1" applyBorder="1" applyAlignment="1">
      <alignment wrapText="1"/>
    </xf>
    <xf numFmtId="0" fontId="3" fillId="4" borderId="13" xfId="0" applyFont="1" applyFill="1" applyBorder="1" applyAlignment="1">
      <alignment wrapText="1"/>
    </xf>
    <xf numFmtId="0" fontId="6" fillId="4" borderId="1" xfId="0" applyFont="1" applyFill="1" applyBorder="1" applyAlignment="1">
      <alignment horizontal="left"/>
    </xf>
    <xf numFmtId="0" fontId="1" fillId="4" borderId="2" xfId="0" applyFont="1" applyFill="1" applyBorder="1"/>
    <xf numFmtId="0" fontId="0" fillId="0" borderId="0" xfId="0" applyAlignment="1">
      <alignment horizontal="right"/>
    </xf>
    <xf numFmtId="0" fontId="0" fillId="2" borderId="21" xfId="0" applyFill="1" applyBorder="1" applyAlignment="1">
      <alignment horizontal="left"/>
    </xf>
    <xf numFmtId="0" fontId="0" fillId="2" borderId="22" xfId="0" applyFill="1" applyBorder="1" applyAlignment="1">
      <alignment horizontal="left"/>
    </xf>
    <xf numFmtId="0" fontId="0" fillId="2" borderId="23" xfId="0" applyFill="1" applyBorder="1" applyAlignment="1">
      <alignment horizontal="left"/>
    </xf>
    <xf numFmtId="0" fontId="1" fillId="4" borderId="1" xfId="0" applyFont="1" applyFill="1" applyBorder="1" applyAlignment="1">
      <alignment horizontal="center"/>
    </xf>
    <xf numFmtId="0" fontId="14" fillId="5" borderId="14" xfId="0" applyFont="1" applyFill="1" applyBorder="1" applyAlignment="1" applyProtection="1">
      <alignment wrapText="1"/>
      <protection locked="0"/>
    </xf>
    <xf numFmtId="0" fontId="7" fillId="0" borderId="0" xfId="0" applyFont="1"/>
    <xf numFmtId="0" fontId="4" fillId="0" borderId="0" xfId="0" applyFont="1" applyAlignment="1">
      <alignment wrapText="1"/>
    </xf>
    <xf numFmtId="43" fontId="0" fillId="3" borderId="24" xfId="0" applyNumberFormat="1" applyFill="1" applyBorder="1"/>
    <xf numFmtId="0" fontId="3" fillId="4" borderId="25" xfId="0" applyFont="1" applyFill="1" applyBorder="1"/>
    <xf numFmtId="43" fontId="3" fillId="4" borderId="18" xfId="0" applyNumberFormat="1" applyFont="1" applyFill="1" applyBorder="1" applyAlignment="1">
      <alignment horizontal="left"/>
    </xf>
    <xf numFmtId="43" fontId="3" fillId="4" borderId="25" xfId="0" applyNumberFormat="1" applyFont="1" applyFill="1" applyBorder="1"/>
    <xf numFmtId="0" fontId="3" fillId="4" borderId="27" xfId="0" applyFont="1" applyFill="1" applyBorder="1"/>
    <xf numFmtId="43" fontId="3" fillId="4" borderId="19" xfId="0" applyNumberFormat="1" applyFont="1" applyFill="1" applyBorder="1" applyAlignment="1">
      <alignment horizontal="left"/>
    </xf>
    <xf numFmtId="43" fontId="3" fillId="4" borderId="27" xfId="0" applyNumberFormat="1" applyFont="1" applyFill="1" applyBorder="1"/>
    <xf numFmtId="0" fontId="3" fillId="4" borderId="26" xfId="0" applyFont="1" applyFill="1" applyBorder="1"/>
    <xf numFmtId="43" fontId="3" fillId="4" borderId="20" xfId="0" applyNumberFormat="1" applyFont="1" applyFill="1" applyBorder="1" applyAlignment="1">
      <alignment horizontal="left"/>
    </xf>
    <xf numFmtId="43" fontId="3" fillId="4" borderId="26" xfId="0" applyNumberFormat="1" applyFont="1" applyFill="1" applyBorder="1"/>
    <xf numFmtId="0" fontId="5" fillId="0" borderId="0" xfId="0" applyFont="1" applyAlignment="1">
      <alignment wrapText="1"/>
    </xf>
    <xf numFmtId="0" fontId="7" fillId="0" borderId="0" xfId="0" applyFont="1" applyAlignment="1">
      <alignment wrapText="1"/>
    </xf>
    <xf numFmtId="0" fontId="11" fillId="0" borderId="0" xfId="0" applyFont="1" applyAlignment="1">
      <alignment wrapText="1"/>
    </xf>
    <xf numFmtId="0" fontId="2" fillId="4" borderId="0" xfId="0" applyFont="1" applyFill="1" applyAlignment="1">
      <alignment wrapText="1"/>
    </xf>
    <xf numFmtId="0" fontId="7" fillId="0" borderId="14" xfId="0" applyFont="1" applyBorder="1" applyAlignment="1">
      <alignment wrapText="1"/>
    </xf>
    <xf numFmtId="0" fontId="4" fillId="0" borderId="0" xfId="0" applyFont="1" applyAlignment="1">
      <alignment vertical="justify" wrapText="1"/>
    </xf>
    <xf numFmtId="49" fontId="5" fillId="0" borderId="0" xfId="0" applyNumberFormat="1" applyFont="1" applyAlignment="1">
      <alignment horizontal="justify" vertical="center" wrapText="1"/>
    </xf>
    <xf numFmtId="0" fontId="0" fillId="4" borderId="0" xfId="0" applyFill="1" applyAlignment="1">
      <alignment wrapText="1"/>
    </xf>
    <xf numFmtId="0" fontId="2" fillId="4" borderId="1" xfId="0" applyFont="1" applyFill="1" applyBorder="1" applyAlignment="1">
      <alignment wrapText="1"/>
    </xf>
    <xf numFmtId="0" fontId="2" fillId="4" borderId="14" xfId="0" applyFont="1" applyFill="1" applyBorder="1" applyAlignment="1">
      <alignment wrapText="1"/>
    </xf>
    <xf numFmtId="0" fontId="2" fillId="4" borderId="18" xfId="0" applyFont="1" applyFill="1" applyBorder="1" applyAlignment="1">
      <alignment wrapText="1"/>
    </xf>
    <xf numFmtId="0" fontId="1" fillId="4" borderId="19" xfId="0" applyFont="1" applyFill="1" applyBorder="1" applyAlignment="1">
      <alignment wrapText="1"/>
    </xf>
    <xf numFmtId="0" fontId="12" fillId="4" borderId="20" xfId="0" applyFont="1" applyFill="1" applyBorder="1" applyAlignment="1">
      <alignment wrapText="1"/>
    </xf>
    <xf numFmtId="10" fontId="0" fillId="0" borderId="14" xfId="0" applyNumberFormat="1" applyBorder="1"/>
    <xf numFmtId="0" fontId="7" fillId="5" borderId="7" xfId="0" applyFont="1" applyFill="1" applyBorder="1" applyAlignment="1" applyProtection="1">
      <alignment horizontal="left" wrapText="1"/>
      <protection locked="0"/>
    </xf>
    <xf numFmtId="0" fontId="7" fillId="5" borderId="8" xfId="0" applyFont="1" applyFill="1" applyBorder="1" applyAlignment="1" applyProtection="1">
      <alignment horizontal="left" wrapText="1"/>
      <protection locked="0"/>
    </xf>
    <xf numFmtId="0" fontId="7" fillId="5" borderId="9" xfId="0" applyFont="1" applyFill="1" applyBorder="1" applyAlignment="1" applyProtection="1">
      <alignment horizontal="left" wrapText="1"/>
      <protection locked="0"/>
    </xf>
    <xf numFmtId="0" fontId="1" fillId="4" borderId="4" xfId="0" applyFont="1" applyFill="1" applyBorder="1" applyAlignment="1">
      <alignment horizontal="left" wrapText="1"/>
    </xf>
    <xf numFmtId="0" fontId="1" fillId="4" borderId="5" xfId="0" applyFont="1" applyFill="1" applyBorder="1" applyAlignment="1">
      <alignment horizontal="left" wrapText="1"/>
    </xf>
    <xf numFmtId="0" fontId="1" fillId="4" borderId="6" xfId="0" applyFont="1" applyFill="1" applyBorder="1" applyAlignment="1">
      <alignment horizontal="left" wrapText="1"/>
    </xf>
    <xf numFmtId="0" fontId="1" fillId="4" borderId="7" xfId="0" applyFont="1" applyFill="1" applyBorder="1" applyAlignment="1">
      <alignment horizontal="left" wrapText="1"/>
    </xf>
    <xf numFmtId="0" fontId="1" fillId="4" borderId="8" xfId="0" applyFont="1" applyFill="1" applyBorder="1" applyAlignment="1">
      <alignment horizontal="left" wrapText="1"/>
    </xf>
    <xf numFmtId="0" fontId="1" fillId="4" borderId="9" xfId="0" applyFont="1" applyFill="1" applyBorder="1" applyAlignment="1">
      <alignment horizontal="left" wrapText="1"/>
    </xf>
    <xf numFmtId="0" fontId="7" fillId="5" borderId="10" xfId="0" applyFont="1" applyFill="1" applyBorder="1" applyAlignment="1" applyProtection="1">
      <alignment horizontal="left" wrapText="1"/>
      <protection locked="0"/>
    </xf>
    <xf numFmtId="0" fontId="7" fillId="5" borderId="11" xfId="0" applyFont="1" applyFill="1" applyBorder="1" applyAlignment="1" applyProtection="1">
      <alignment horizontal="left" wrapText="1"/>
      <protection locked="0"/>
    </xf>
    <xf numFmtId="0" fontId="7" fillId="5" borderId="12" xfId="0" applyFont="1" applyFill="1" applyBorder="1" applyAlignment="1" applyProtection="1">
      <alignment horizontal="left" wrapText="1"/>
      <protection locked="0"/>
    </xf>
    <xf numFmtId="164" fontId="7" fillId="5" borderId="7" xfId="0" applyNumberFormat="1" applyFont="1" applyFill="1" applyBorder="1" applyAlignment="1" applyProtection="1">
      <alignment horizontal="left" wrapText="1"/>
      <protection locked="0"/>
    </xf>
    <xf numFmtId="164" fontId="7" fillId="5" borderId="8" xfId="0" applyNumberFormat="1" applyFont="1" applyFill="1" applyBorder="1" applyAlignment="1" applyProtection="1">
      <alignment horizontal="left" wrapText="1"/>
      <protection locked="0"/>
    </xf>
    <xf numFmtId="164" fontId="7" fillId="5" borderId="9" xfId="0" applyNumberFormat="1" applyFont="1" applyFill="1" applyBorder="1" applyAlignment="1" applyProtection="1">
      <alignment horizontal="left" wrapText="1"/>
      <protection locked="0"/>
    </xf>
    <xf numFmtId="0" fontId="1" fillId="4" borderId="10" xfId="0" applyFont="1" applyFill="1" applyBorder="1" applyAlignment="1">
      <alignment horizontal="left" wrapText="1"/>
    </xf>
    <xf numFmtId="0" fontId="1" fillId="4" borderId="11" xfId="0" applyFont="1" applyFill="1" applyBorder="1" applyAlignment="1">
      <alignment horizontal="left" wrapText="1"/>
    </xf>
    <xf numFmtId="0" fontId="1" fillId="4" borderId="12" xfId="0" applyFont="1" applyFill="1" applyBorder="1" applyAlignment="1">
      <alignment horizontal="left" wrapText="1"/>
    </xf>
    <xf numFmtId="0" fontId="7" fillId="5" borderId="4" xfId="0" applyFont="1" applyFill="1" applyBorder="1" applyAlignment="1" applyProtection="1">
      <alignment horizontal="left" wrapText="1"/>
      <protection locked="0"/>
    </xf>
    <xf numFmtId="0" fontId="7" fillId="5" borderId="5" xfId="0" applyFont="1" applyFill="1" applyBorder="1" applyAlignment="1" applyProtection="1">
      <alignment horizontal="left" wrapText="1"/>
      <protection locked="0"/>
    </xf>
    <xf numFmtId="0" fontId="7" fillId="5" borderId="6" xfId="0" applyFont="1" applyFill="1" applyBorder="1" applyAlignment="1" applyProtection="1">
      <alignment horizontal="left" wrapText="1"/>
      <protection locked="0"/>
    </xf>
    <xf numFmtId="0" fontId="7" fillId="0" borderId="24" xfId="0" applyFont="1" applyFill="1" applyBorder="1" applyAlignment="1">
      <alignment horizontal="center"/>
    </xf>
    <xf numFmtId="0" fontId="7" fillId="0" borderId="14"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E76B"/>
  </sheetPr>
  <dimension ref="A1:G55"/>
  <sheetViews>
    <sheetView showGridLines="0" zoomScale="85" zoomScaleNormal="85" zoomScaleSheetLayoutView="100" workbookViewId="0">
      <pane ySplit="1" topLeftCell="A2" activePane="bottomLeft" state="frozen"/>
      <selection activeCell="B36" sqref="B36"/>
      <selection pane="bottomLeft" activeCell="D6" sqref="D6:G6"/>
    </sheetView>
  </sheetViews>
  <sheetFormatPr defaultColWidth="9.140625" defaultRowHeight="0" customHeight="1" zeroHeight="1" x14ac:dyDescent="0.25"/>
  <cols>
    <col min="1" max="1" width="2.42578125" customWidth="1"/>
    <col min="2" max="2" width="48.140625" style="79" bestFit="1" customWidth="1"/>
    <col min="3" max="3" width="9.140625" customWidth="1"/>
    <col min="4" max="4" width="14" customWidth="1"/>
    <col min="5" max="5" width="4.85546875" customWidth="1"/>
    <col min="6" max="6" width="23.5703125" bestFit="1" customWidth="1"/>
    <col min="7" max="7" width="23.7109375" customWidth="1"/>
  </cols>
  <sheetData>
    <row r="1" spans="1:7" ht="26.25" x14ac:dyDescent="0.4">
      <c r="A1" s="14"/>
      <c r="B1" s="77" t="s">
        <v>120</v>
      </c>
      <c r="C1" s="78"/>
      <c r="D1" s="78"/>
      <c r="E1" s="78"/>
      <c r="F1" s="78"/>
      <c r="G1" s="78"/>
    </row>
    <row r="2" spans="1:7" ht="15" x14ac:dyDescent="0.25">
      <c r="A2" s="14"/>
    </row>
    <row r="3" spans="1:7" ht="15" x14ac:dyDescent="0.25">
      <c r="A3" s="14"/>
      <c r="B3" s="80" t="s">
        <v>29</v>
      </c>
      <c r="D3" s="114" t="s">
        <v>87</v>
      </c>
      <c r="E3" s="115"/>
      <c r="F3" s="115"/>
      <c r="G3" s="116"/>
    </row>
    <row r="4" spans="1:7" ht="15" x14ac:dyDescent="0.25">
      <c r="A4" s="14"/>
      <c r="B4" s="81" t="s">
        <v>30</v>
      </c>
      <c r="D4" s="126" t="s">
        <v>88</v>
      </c>
      <c r="E4" s="127"/>
      <c r="F4" s="127"/>
      <c r="G4" s="128"/>
    </row>
    <row r="5" spans="1:7" ht="15" x14ac:dyDescent="0.25">
      <c r="A5" s="14"/>
    </row>
    <row r="6" spans="1:7" ht="15" x14ac:dyDescent="0.25">
      <c r="A6" s="14"/>
      <c r="B6" s="80" t="s">
        <v>49</v>
      </c>
      <c r="D6" s="114" t="s">
        <v>89</v>
      </c>
      <c r="E6" s="115"/>
      <c r="F6" s="115"/>
      <c r="G6" s="116"/>
    </row>
    <row r="7" spans="1:7" ht="15" x14ac:dyDescent="0.25">
      <c r="A7" s="14"/>
      <c r="B7" s="82" t="s">
        <v>50</v>
      </c>
      <c r="D7" s="117" t="s">
        <v>90</v>
      </c>
      <c r="E7" s="118"/>
      <c r="F7" s="118"/>
      <c r="G7" s="119"/>
    </row>
    <row r="8" spans="1:7" ht="15" x14ac:dyDescent="0.25">
      <c r="A8" s="14"/>
      <c r="B8" s="81" t="s">
        <v>31</v>
      </c>
      <c r="D8" s="126" t="s">
        <v>91</v>
      </c>
      <c r="E8" s="127"/>
      <c r="F8" s="127"/>
      <c r="G8" s="128"/>
    </row>
    <row r="9" spans="1:7" ht="15" x14ac:dyDescent="0.25">
      <c r="A9" s="14"/>
    </row>
    <row r="10" spans="1:7" ht="15" x14ac:dyDescent="0.25">
      <c r="A10" s="14"/>
    </row>
    <row r="11" spans="1:7" ht="15" x14ac:dyDescent="0.25">
      <c r="A11" s="14"/>
      <c r="B11" s="80" t="s">
        <v>0</v>
      </c>
      <c r="D11" s="129"/>
      <c r="E11" s="130"/>
      <c r="F11" s="130"/>
      <c r="G11" s="131"/>
    </row>
    <row r="12" spans="1:7" ht="15" x14ac:dyDescent="0.25">
      <c r="A12" s="14"/>
      <c r="B12" s="82" t="s">
        <v>1</v>
      </c>
      <c r="D12" s="111"/>
      <c r="E12" s="112"/>
      <c r="F12" s="112"/>
      <c r="G12" s="113"/>
    </row>
    <row r="13" spans="1:7" ht="15" x14ac:dyDescent="0.25">
      <c r="A13" s="14"/>
      <c r="B13" s="82" t="s">
        <v>2</v>
      </c>
      <c r="D13" s="111"/>
      <c r="E13" s="112"/>
      <c r="F13" s="112"/>
      <c r="G13" s="113"/>
    </row>
    <row r="14" spans="1:7" ht="15" x14ac:dyDescent="0.25">
      <c r="A14" s="14"/>
      <c r="B14" s="82" t="s">
        <v>3</v>
      </c>
      <c r="D14" s="111"/>
      <c r="E14" s="112"/>
      <c r="F14" s="112"/>
      <c r="G14" s="113"/>
    </row>
    <row r="15" spans="1:7" ht="15" x14ac:dyDescent="0.25">
      <c r="A15" s="14"/>
      <c r="B15" s="82" t="s">
        <v>4</v>
      </c>
      <c r="D15" s="111"/>
      <c r="E15" s="112"/>
      <c r="F15" s="112"/>
      <c r="G15" s="113"/>
    </row>
    <row r="16" spans="1:7" ht="15" x14ac:dyDescent="0.25">
      <c r="A16" s="14"/>
      <c r="B16" s="12"/>
    </row>
    <row r="17" spans="1:7" ht="15" x14ac:dyDescent="0.25">
      <c r="A17" s="14"/>
      <c r="B17" s="80" t="s">
        <v>119</v>
      </c>
      <c r="D17" s="129"/>
      <c r="E17" s="130"/>
      <c r="F17" s="130"/>
      <c r="G17" s="131"/>
    </row>
    <row r="18" spans="1:7" ht="15" x14ac:dyDescent="0.25">
      <c r="A18" s="14"/>
      <c r="B18" s="82" t="s">
        <v>4</v>
      </c>
      <c r="D18" s="15"/>
      <c r="E18" s="16"/>
      <c r="F18" s="16"/>
      <c r="G18" s="17"/>
    </row>
    <row r="19" spans="1:7" ht="15" x14ac:dyDescent="0.25">
      <c r="A19" s="14"/>
      <c r="B19" s="82" t="s">
        <v>5</v>
      </c>
      <c r="D19" s="123"/>
      <c r="E19" s="124"/>
      <c r="F19" s="124"/>
      <c r="G19" s="125"/>
    </row>
    <row r="20" spans="1:7" ht="15" x14ac:dyDescent="0.25">
      <c r="A20" s="14"/>
      <c r="B20" s="82" t="s">
        <v>47</v>
      </c>
      <c r="D20" s="123"/>
      <c r="E20" s="124"/>
      <c r="F20" s="124"/>
      <c r="G20" s="125"/>
    </row>
    <row r="21" spans="1:7" ht="15" x14ac:dyDescent="0.25">
      <c r="A21" s="14"/>
      <c r="B21" s="81" t="s">
        <v>48</v>
      </c>
      <c r="D21" s="120"/>
      <c r="E21" s="121"/>
      <c r="F21" s="121"/>
      <c r="G21" s="122"/>
    </row>
    <row r="22" spans="1:7" ht="15" x14ac:dyDescent="0.25">
      <c r="A22" s="14"/>
    </row>
    <row r="23" spans="1:7" ht="15" x14ac:dyDescent="0.25">
      <c r="A23" s="14"/>
      <c r="B23" s="83"/>
      <c r="C23" s="78"/>
      <c r="D23" s="78"/>
      <c r="E23" s="78"/>
      <c r="F23" s="78"/>
      <c r="G23" s="78"/>
    </row>
    <row r="24" spans="1:7" ht="15"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sheetData>
  <sheetProtection algorithmName="SHA-512" hashValue="2kqspnMR356IqM515AwZ9ZgnVSn6SeAlHkJtzXqFmuwN7BP06G/tcv0Z+lM1UmuhcmhwtJPr07FHQCh+m/xfAA==" saltValue="VqUVXd4ss2xVZNx8y//bew==" spinCount="100000" sheet="1" objects="1" scenarios="1"/>
  <mergeCells count="14">
    <mergeCell ref="D21:G21"/>
    <mergeCell ref="D20:G20"/>
    <mergeCell ref="D4:G4"/>
    <mergeCell ref="D8:G8"/>
    <mergeCell ref="D17:G17"/>
    <mergeCell ref="D15:G15"/>
    <mergeCell ref="D19:G19"/>
    <mergeCell ref="D11:G11"/>
    <mergeCell ref="D12:G12"/>
    <mergeCell ref="D13:G13"/>
    <mergeCell ref="D14:G14"/>
    <mergeCell ref="D3:G3"/>
    <mergeCell ref="D6:G6"/>
    <mergeCell ref="D7:G7"/>
  </mergeCells>
  <pageMargins left="0.7" right="0.7" top="0.75" bottom="0.75" header="0.3" footer="0.3"/>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73583"/>
  </sheetPr>
  <dimension ref="A1:G39"/>
  <sheetViews>
    <sheetView showGridLines="0" zoomScale="70" zoomScaleNormal="70" workbookViewId="0">
      <pane ySplit="1" topLeftCell="A2" activePane="bottomLeft" state="frozen"/>
      <selection activeCell="B36" sqref="B36"/>
      <selection pane="bottomLeft" activeCell="B11" sqref="B11"/>
    </sheetView>
  </sheetViews>
  <sheetFormatPr defaultRowHeight="15" x14ac:dyDescent="0.25"/>
  <cols>
    <col min="1" max="1" width="3.7109375" style="12" customWidth="1"/>
    <col min="2" max="2" width="219.140625" style="56" customWidth="1"/>
    <col min="3" max="3" width="132" style="56" customWidth="1"/>
  </cols>
  <sheetData>
    <row r="1" spans="1:7" ht="25.5" customHeight="1" x14ac:dyDescent="0.35">
      <c r="A1" s="57"/>
      <c r="B1" s="58" t="s">
        <v>99</v>
      </c>
    </row>
    <row r="2" spans="1:7" x14ac:dyDescent="0.25">
      <c r="A2" s="49">
        <v>1</v>
      </c>
      <c r="B2" s="86" t="s">
        <v>19</v>
      </c>
      <c r="C2" s="59"/>
    </row>
    <row r="3" spans="1:7" x14ac:dyDescent="0.25">
      <c r="A3" s="49">
        <v>2</v>
      </c>
      <c r="B3" s="86" t="s">
        <v>7</v>
      </c>
      <c r="C3" s="59"/>
    </row>
    <row r="4" spans="1:7" x14ac:dyDescent="0.25">
      <c r="A4" s="49">
        <v>3</v>
      </c>
      <c r="B4" s="86" t="s">
        <v>8</v>
      </c>
      <c r="C4" s="59"/>
    </row>
    <row r="5" spans="1:7" x14ac:dyDescent="0.25">
      <c r="A5" s="49">
        <v>4</v>
      </c>
      <c r="B5" s="97" t="s">
        <v>55</v>
      </c>
      <c r="C5" s="60"/>
    </row>
    <row r="6" spans="1:7" x14ac:dyDescent="0.25">
      <c r="A6" s="49">
        <v>5</v>
      </c>
      <c r="B6" s="86" t="s">
        <v>121</v>
      </c>
      <c r="C6" s="59"/>
    </row>
    <row r="7" spans="1:7" x14ac:dyDescent="0.25">
      <c r="A7" s="49">
        <v>6</v>
      </c>
      <c r="B7" s="86" t="s">
        <v>9</v>
      </c>
      <c r="C7" s="59"/>
    </row>
    <row r="8" spans="1:7" x14ac:dyDescent="0.25">
      <c r="A8" s="49">
        <v>7</v>
      </c>
      <c r="B8" s="86" t="s">
        <v>93</v>
      </c>
      <c r="C8" s="59"/>
    </row>
    <row r="9" spans="1:7" x14ac:dyDescent="0.25">
      <c r="A9" s="49">
        <v>8</v>
      </c>
      <c r="B9" s="86" t="s">
        <v>96</v>
      </c>
      <c r="C9" s="59"/>
    </row>
    <row r="10" spans="1:7" x14ac:dyDescent="0.25">
      <c r="A10" s="49">
        <v>9</v>
      </c>
      <c r="B10" s="102" t="s">
        <v>15</v>
      </c>
      <c r="C10" s="61"/>
    </row>
    <row r="11" spans="1:7" x14ac:dyDescent="0.25">
      <c r="A11" s="49">
        <v>10</v>
      </c>
      <c r="B11" s="86" t="s">
        <v>10</v>
      </c>
      <c r="C11" s="59"/>
    </row>
    <row r="12" spans="1:7" x14ac:dyDescent="0.25">
      <c r="A12" s="49">
        <v>11</v>
      </c>
      <c r="B12" s="86" t="s">
        <v>11</v>
      </c>
      <c r="C12" s="59"/>
    </row>
    <row r="13" spans="1:7" x14ac:dyDescent="0.25">
      <c r="A13" s="49">
        <v>12</v>
      </c>
      <c r="B13" s="86" t="s">
        <v>12</v>
      </c>
      <c r="C13" s="59"/>
      <c r="D13" s="62"/>
      <c r="E13" s="62"/>
      <c r="F13" s="62"/>
      <c r="G13" s="62"/>
    </row>
    <row r="14" spans="1:7" x14ac:dyDescent="0.25">
      <c r="A14" s="49">
        <v>13</v>
      </c>
      <c r="B14" s="63" t="s">
        <v>16</v>
      </c>
      <c r="C14" s="63"/>
    </row>
    <row r="15" spans="1:7" x14ac:dyDescent="0.25">
      <c r="A15" s="49">
        <v>14</v>
      </c>
      <c r="B15" s="86" t="s">
        <v>35</v>
      </c>
      <c r="C15" s="86"/>
    </row>
    <row r="16" spans="1:7" x14ac:dyDescent="0.25">
      <c r="A16" s="49">
        <v>15</v>
      </c>
      <c r="B16" s="86" t="s">
        <v>18</v>
      </c>
      <c r="C16" s="86"/>
    </row>
    <row r="17" spans="1:7" x14ac:dyDescent="0.25">
      <c r="A17" s="49">
        <v>16</v>
      </c>
      <c r="B17" s="86" t="s">
        <v>17</v>
      </c>
      <c r="C17" s="86"/>
    </row>
    <row r="18" spans="1:7" ht="30" x14ac:dyDescent="0.25">
      <c r="A18" s="49">
        <v>17</v>
      </c>
      <c r="B18" s="98" t="s">
        <v>64</v>
      </c>
      <c r="C18" s="98"/>
      <c r="D18" s="63"/>
      <c r="E18" s="63"/>
      <c r="F18" s="63"/>
      <c r="G18" s="63"/>
    </row>
    <row r="19" spans="1:7" ht="45" x14ac:dyDescent="0.25">
      <c r="A19" s="49">
        <v>18</v>
      </c>
      <c r="B19" s="56" t="s">
        <v>84</v>
      </c>
    </row>
    <row r="20" spans="1:7" ht="45" x14ac:dyDescent="0.25">
      <c r="A20" s="49">
        <v>19</v>
      </c>
      <c r="B20" s="56" t="s">
        <v>37</v>
      </c>
    </row>
    <row r="21" spans="1:7" ht="30" x14ac:dyDescent="0.25">
      <c r="A21" s="49">
        <v>20</v>
      </c>
      <c r="B21" s="56" t="s">
        <v>83</v>
      </c>
    </row>
    <row r="22" spans="1:7" ht="30" x14ac:dyDescent="0.25">
      <c r="A22" s="49">
        <v>21</v>
      </c>
      <c r="B22" s="56" t="s">
        <v>38</v>
      </c>
    </row>
    <row r="23" spans="1:7" x14ac:dyDescent="0.25">
      <c r="A23" s="49">
        <v>22</v>
      </c>
      <c r="B23" s="98" t="s">
        <v>95</v>
      </c>
      <c r="C23" s="98"/>
    </row>
    <row r="24" spans="1:7" x14ac:dyDescent="0.25">
      <c r="A24" s="49">
        <v>23</v>
      </c>
      <c r="B24" s="56" t="s">
        <v>39</v>
      </c>
    </row>
    <row r="25" spans="1:7" x14ac:dyDescent="0.25">
      <c r="A25" s="49">
        <v>24</v>
      </c>
      <c r="B25" s="56" t="s">
        <v>94</v>
      </c>
    </row>
    <row r="26" spans="1:7" x14ac:dyDescent="0.25">
      <c r="A26" s="49">
        <v>25</v>
      </c>
      <c r="B26" s="98" t="s">
        <v>40</v>
      </c>
    </row>
    <row r="27" spans="1:7" ht="45" x14ac:dyDescent="0.25">
      <c r="A27" s="49">
        <v>26</v>
      </c>
      <c r="B27" s="56" t="s">
        <v>41</v>
      </c>
    </row>
    <row r="28" spans="1:7" ht="30" x14ac:dyDescent="0.25">
      <c r="A28" s="49">
        <v>27</v>
      </c>
      <c r="B28" s="56" t="s">
        <v>42</v>
      </c>
    </row>
    <row r="29" spans="1:7" x14ac:dyDescent="0.25">
      <c r="A29" s="49">
        <v>28</v>
      </c>
      <c r="B29" s="56" t="s">
        <v>43</v>
      </c>
    </row>
    <row r="30" spans="1:7" ht="30" x14ac:dyDescent="0.25">
      <c r="A30" s="49">
        <v>29</v>
      </c>
      <c r="B30" s="56" t="s">
        <v>61</v>
      </c>
    </row>
    <row r="31" spans="1:7" ht="30" x14ac:dyDescent="0.25">
      <c r="A31" s="49">
        <v>30</v>
      </c>
      <c r="B31" s="56" t="s">
        <v>44</v>
      </c>
    </row>
    <row r="32" spans="1:7" x14ac:dyDescent="0.25">
      <c r="A32" s="49">
        <v>31</v>
      </c>
      <c r="B32" s="56" t="s">
        <v>45</v>
      </c>
    </row>
    <row r="33" spans="1:3" x14ac:dyDescent="0.25">
      <c r="A33" s="49">
        <v>32</v>
      </c>
      <c r="B33" s="56" t="s">
        <v>46</v>
      </c>
    </row>
    <row r="34" spans="1:3" ht="30" x14ac:dyDescent="0.25">
      <c r="A34" s="49">
        <v>33</v>
      </c>
      <c r="B34" s="56" t="s">
        <v>68</v>
      </c>
    </row>
    <row r="35" spans="1:3" ht="30" x14ac:dyDescent="0.25">
      <c r="A35" s="49">
        <v>34</v>
      </c>
      <c r="B35" s="56" t="s">
        <v>69</v>
      </c>
    </row>
    <row r="36" spans="1:3" ht="30" x14ac:dyDescent="0.25">
      <c r="A36" s="49">
        <v>35</v>
      </c>
      <c r="B36" s="64" t="s">
        <v>51</v>
      </c>
      <c r="C36" s="64"/>
    </row>
    <row r="37" spans="1:3" x14ac:dyDescent="0.25">
      <c r="A37" s="49">
        <v>36</v>
      </c>
      <c r="B37" s="64" t="s">
        <v>54</v>
      </c>
      <c r="C37" s="64"/>
    </row>
    <row r="38" spans="1:3" ht="30" x14ac:dyDescent="0.25">
      <c r="A38" s="49">
        <v>37</v>
      </c>
      <c r="B38" s="64" t="s">
        <v>52</v>
      </c>
      <c r="C38" s="64"/>
    </row>
    <row r="39" spans="1:3" ht="30" x14ac:dyDescent="0.25">
      <c r="A39" s="49">
        <v>38</v>
      </c>
      <c r="B39" s="64" t="s">
        <v>53</v>
      </c>
      <c r="C39" s="64"/>
    </row>
  </sheetData>
  <sheetProtection algorithmName="SHA-512" hashValue="T5L4OtCXSBMx88SsfV8+yLFE+BHJkKlNNWaEzvHU/ZU8lGwCXxfLWwJ9Jwmx0giRxNhGlZbNOXvHZuQypQtfyQ==" saltValue="VZFIYvJT6KSq1ruYRMQ9+g=="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007D5-52A3-4040-A225-9086BB9774D7}">
  <sheetPr>
    <tabColor rgb="FF173583"/>
  </sheetPr>
  <dimension ref="A1:C30"/>
  <sheetViews>
    <sheetView showGridLines="0" zoomScale="70" zoomScaleNormal="70" workbookViewId="0">
      <pane ySplit="1" topLeftCell="A2" activePane="bottomLeft" state="frozen"/>
      <selection activeCell="B36" sqref="B36"/>
      <selection pane="bottomLeft" activeCell="B1" sqref="B1"/>
    </sheetView>
  </sheetViews>
  <sheetFormatPr defaultRowHeight="15" x14ac:dyDescent="0.25"/>
  <cols>
    <col min="1" max="1" width="8.85546875" style="12" customWidth="1"/>
    <col min="2" max="2" width="237.140625" style="56" customWidth="1"/>
    <col min="3" max="3" width="98.42578125" customWidth="1"/>
  </cols>
  <sheetData>
    <row r="1" spans="1:2" ht="15.75" x14ac:dyDescent="0.25">
      <c r="A1" s="57"/>
      <c r="B1" s="100" t="s">
        <v>98</v>
      </c>
    </row>
    <row r="2" spans="1:2" x14ac:dyDescent="0.25">
      <c r="A2" s="49"/>
      <c r="B2" s="99" t="s">
        <v>100</v>
      </c>
    </row>
    <row r="3" spans="1:2" x14ac:dyDescent="0.25">
      <c r="A3" s="49" t="s">
        <v>32</v>
      </c>
      <c r="B3" s="56" t="s">
        <v>97</v>
      </c>
    </row>
    <row r="4" spans="1:2" x14ac:dyDescent="0.25">
      <c r="A4" s="49" t="s">
        <v>85</v>
      </c>
      <c r="B4" s="98" t="s">
        <v>73</v>
      </c>
    </row>
    <row r="5" spans="1:2" x14ac:dyDescent="0.25">
      <c r="A5" s="49" t="s">
        <v>71</v>
      </c>
      <c r="B5" s="98" t="s">
        <v>67</v>
      </c>
    </row>
    <row r="6" spans="1:2" x14ac:dyDescent="0.25">
      <c r="A6" s="49" t="s">
        <v>77</v>
      </c>
      <c r="B6" s="98" t="s">
        <v>66</v>
      </c>
    </row>
    <row r="7" spans="1:2" x14ac:dyDescent="0.25">
      <c r="A7" s="49" t="s">
        <v>78</v>
      </c>
      <c r="B7" s="98" t="s">
        <v>70</v>
      </c>
    </row>
    <row r="8" spans="1:2" x14ac:dyDescent="0.25">
      <c r="A8" s="49" t="s">
        <v>79</v>
      </c>
      <c r="B8" s="98" t="s">
        <v>107</v>
      </c>
    </row>
    <row r="9" spans="1:2" x14ac:dyDescent="0.25">
      <c r="A9" s="49"/>
      <c r="B9" s="99" t="s">
        <v>101</v>
      </c>
    </row>
    <row r="10" spans="1:2" x14ac:dyDescent="0.25">
      <c r="A10" s="49" t="s">
        <v>33</v>
      </c>
      <c r="B10" s="98" t="s">
        <v>122</v>
      </c>
    </row>
    <row r="11" spans="1:2" x14ac:dyDescent="0.25">
      <c r="A11" s="49" t="s">
        <v>72</v>
      </c>
      <c r="B11" s="98" t="s">
        <v>123</v>
      </c>
    </row>
    <row r="12" spans="1:2" x14ac:dyDescent="0.25">
      <c r="A12" s="49" t="s">
        <v>75</v>
      </c>
      <c r="B12" s="98" t="s">
        <v>65</v>
      </c>
    </row>
    <row r="13" spans="1:2" x14ac:dyDescent="0.25">
      <c r="A13" s="49"/>
      <c r="B13" s="99" t="s">
        <v>102</v>
      </c>
    </row>
    <row r="14" spans="1:2" x14ac:dyDescent="0.25">
      <c r="A14" s="49" t="s">
        <v>34</v>
      </c>
      <c r="B14" s="98" t="s">
        <v>124</v>
      </c>
    </row>
    <row r="15" spans="1:2" x14ac:dyDescent="0.25">
      <c r="A15" s="49" t="s">
        <v>56</v>
      </c>
      <c r="B15" s="98" t="s">
        <v>125</v>
      </c>
    </row>
    <row r="16" spans="1:2" x14ac:dyDescent="0.25">
      <c r="A16" s="49" t="s">
        <v>74</v>
      </c>
      <c r="B16" s="98" t="s">
        <v>126</v>
      </c>
    </row>
    <row r="17" spans="1:3" x14ac:dyDescent="0.25">
      <c r="A17" s="49" t="s">
        <v>80</v>
      </c>
      <c r="B17" s="98" t="s">
        <v>104</v>
      </c>
    </row>
    <row r="18" spans="1:3" x14ac:dyDescent="0.25">
      <c r="A18" s="49" t="s">
        <v>81</v>
      </c>
      <c r="B18" s="85" t="s">
        <v>129</v>
      </c>
    </row>
    <row r="19" spans="1:3" x14ac:dyDescent="0.25">
      <c r="A19" s="49" t="s">
        <v>82</v>
      </c>
      <c r="B19" s="85" t="s">
        <v>130</v>
      </c>
    </row>
    <row r="20" spans="1:3" x14ac:dyDescent="0.25">
      <c r="A20" s="49" t="s">
        <v>86</v>
      </c>
      <c r="B20" s="98" t="s">
        <v>134</v>
      </c>
    </row>
    <row r="21" spans="1:3" x14ac:dyDescent="0.25">
      <c r="A21" s="49"/>
      <c r="B21" s="99" t="s">
        <v>105</v>
      </c>
    </row>
    <row r="22" spans="1:3" x14ac:dyDescent="0.25">
      <c r="A22" s="49" t="s">
        <v>36</v>
      </c>
      <c r="B22" s="98" t="s">
        <v>106</v>
      </c>
    </row>
    <row r="23" spans="1:3" x14ac:dyDescent="0.25">
      <c r="A23" s="49" t="s">
        <v>57</v>
      </c>
      <c r="B23" s="98" t="s">
        <v>103</v>
      </c>
    </row>
    <row r="24" spans="1:3" x14ac:dyDescent="0.25">
      <c r="A24" s="49" t="s">
        <v>58</v>
      </c>
      <c r="B24" s="103" t="s">
        <v>108</v>
      </c>
    </row>
    <row r="25" spans="1:3" x14ac:dyDescent="0.25">
      <c r="A25" s="49" t="s">
        <v>59</v>
      </c>
      <c r="B25" s="97" t="s">
        <v>109</v>
      </c>
    </row>
    <row r="26" spans="1:3" x14ac:dyDescent="0.25">
      <c r="A26" s="49" t="s">
        <v>60</v>
      </c>
      <c r="B26" s="86" t="s">
        <v>110</v>
      </c>
      <c r="C26" s="86"/>
    </row>
    <row r="27" spans="1:3" x14ac:dyDescent="0.25">
      <c r="A27" s="49" t="s">
        <v>111</v>
      </c>
      <c r="B27" s="86" t="s">
        <v>76</v>
      </c>
      <c r="C27" s="86"/>
    </row>
    <row r="28" spans="1:3" x14ac:dyDescent="0.25">
      <c r="B28" s="86"/>
      <c r="C28" s="86"/>
    </row>
    <row r="29" spans="1:3" x14ac:dyDescent="0.25">
      <c r="B29" s="86"/>
    </row>
    <row r="30" spans="1:3" x14ac:dyDescent="0.25">
      <c r="B30" s="86"/>
    </row>
  </sheetData>
  <sheetProtection algorithmName="SHA-512" hashValue="kKemP8kErrLCvhYgnPMoUeWyoS0dQLZXjdY5gq9GMdmEpqDv+dQTcjN1TCrRR9qASzSxdWtvGjJJY0g2DQho0g==" saltValue="VGwnmqAHo7w/rGQXvSNi2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4F2FC-57E0-498E-BE51-91929B913E73}">
  <sheetPr>
    <tabColor rgb="FFC2E76B"/>
  </sheetPr>
  <dimension ref="A1:K17"/>
  <sheetViews>
    <sheetView showGridLines="0" tabSelected="1" topLeftCell="B1" zoomScale="80" zoomScaleNormal="80" workbookViewId="0">
      <pane ySplit="3" topLeftCell="A4" activePane="bottomLeft" state="frozen"/>
      <selection activeCell="B36" sqref="B36"/>
      <selection pane="bottomLeft" activeCell="C11" sqref="C11"/>
    </sheetView>
  </sheetViews>
  <sheetFormatPr defaultRowHeight="15" x14ac:dyDescent="0.25"/>
  <cols>
    <col min="1" max="1" width="5.28515625" bestFit="1" customWidth="1"/>
    <col min="2" max="2" width="144.5703125" style="56" customWidth="1"/>
    <col min="3" max="3" width="14.5703125" style="5" bestFit="1" customWidth="1"/>
    <col min="4" max="4" width="64" style="56" customWidth="1"/>
    <col min="5" max="5" width="22.7109375" style="9" customWidth="1"/>
    <col min="6" max="6" width="22.7109375" style="10" customWidth="1"/>
    <col min="7" max="7" width="22.7109375" style="9" customWidth="1"/>
    <col min="8" max="8" width="22.7109375" customWidth="1"/>
  </cols>
  <sheetData>
    <row r="1" spans="1:11" s="13" customFormat="1" ht="23.25" x14ac:dyDescent="0.35">
      <c r="A1" s="18"/>
      <c r="B1" s="58" t="s">
        <v>92</v>
      </c>
      <c r="C1" s="18"/>
      <c r="D1" s="54"/>
      <c r="E1" s="20"/>
      <c r="F1" s="21"/>
      <c r="G1" s="20"/>
      <c r="H1" s="65" t="str" cm="1">
        <f t="array" ref="H1:K1">'Algemene gegevens'!D3:G3</f>
        <v>Europees openbare aanbesteding Kantoormeubilair Werkplekken</v>
      </c>
      <c r="I1" s="13">
        <v>0</v>
      </c>
      <c r="J1" s="13">
        <v>0</v>
      </c>
      <c r="K1" s="13">
        <v>0</v>
      </c>
    </row>
    <row r="2" spans="1:11" s="13" customFormat="1" ht="23.25" x14ac:dyDescent="0.35">
      <c r="A2" s="18"/>
      <c r="B2" s="58"/>
      <c r="C2" s="18"/>
      <c r="D2" s="54"/>
      <c r="E2" s="20"/>
      <c r="F2" s="21"/>
      <c r="G2" s="20"/>
      <c r="H2" s="22"/>
    </row>
    <row r="3" spans="1:11" ht="15.75" x14ac:dyDescent="0.25">
      <c r="A3" s="18"/>
      <c r="B3" s="104"/>
      <c r="C3" s="52" t="s">
        <v>115</v>
      </c>
      <c r="D3" s="53" t="s">
        <v>63</v>
      </c>
      <c r="E3" s="66" t="s">
        <v>22</v>
      </c>
      <c r="F3" s="67" t="s">
        <v>21</v>
      </c>
      <c r="G3" s="66" t="s">
        <v>20</v>
      </c>
      <c r="H3" s="52" t="s">
        <v>14</v>
      </c>
    </row>
    <row r="4" spans="1:11" ht="15.75" x14ac:dyDescent="0.25">
      <c r="A4" s="18"/>
      <c r="B4" s="105"/>
      <c r="C4" s="68"/>
      <c r="D4" s="55"/>
      <c r="E4" s="69"/>
      <c r="F4" s="70"/>
      <c r="G4" s="69"/>
      <c r="H4" s="68"/>
    </row>
    <row r="5" spans="1:11" ht="30" x14ac:dyDescent="0.25">
      <c r="A5" s="18" t="s">
        <v>32</v>
      </c>
      <c r="B5" s="101" t="s">
        <v>131</v>
      </c>
      <c r="C5" s="132">
        <v>382</v>
      </c>
      <c r="D5" s="84"/>
      <c r="E5" s="50"/>
      <c r="F5" s="51"/>
      <c r="G5" s="71">
        <f>E5-(F5*E5)</f>
        <v>0</v>
      </c>
      <c r="H5" s="87">
        <f>G5*C5</f>
        <v>0</v>
      </c>
    </row>
    <row r="6" spans="1:11" ht="15.75" x14ac:dyDescent="0.25">
      <c r="A6" s="18"/>
      <c r="B6" s="106" t="s">
        <v>112</v>
      </c>
      <c r="C6" s="106"/>
      <c r="D6" s="73"/>
      <c r="E6" s="74"/>
      <c r="F6" s="26"/>
      <c r="G6" s="74"/>
      <c r="H6" s="74"/>
    </row>
    <row r="7" spans="1:11" ht="30" x14ac:dyDescent="0.25">
      <c r="A7" s="18" t="s">
        <v>33</v>
      </c>
      <c r="B7" s="101" t="s">
        <v>113</v>
      </c>
      <c r="C7" s="132">
        <v>382</v>
      </c>
      <c r="D7" s="40" t="s">
        <v>127</v>
      </c>
      <c r="E7" s="50"/>
      <c r="F7" s="51"/>
      <c r="G7" s="6">
        <f t="shared" ref="G7:G9" si="0">E7-(F7*E7)</f>
        <v>0</v>
      </c>
      <c r="H7" s="1">
        <f t="shared" ref="H7:H9" si="1">G7*C7</f>
        <v>0</v>
      </c>
    </row>
    <row r="8" spans="1:11" ht="15.75" x14ac:dyDescent="0.25">
      <c r="A8" s="18"/>
      <c r="B8" s="106" t="s">
        <v>114</v>
      </c>
      <c r="C8" s="106"/>
      <c r="D8" s="73"/>
      <c r="E8" s="74"/>
      <c r="F8" s="26"/>
      <c r="G8" s="74"/>
      <c r="H8" s="74"/>
    </row>
    <row r="9" spans="1:11" ht="30" x14ac:dyDescent="0.25">
      <c r="A9" s="18" t="s">
        <v>34</v>
      </c>
      <c r="B9" s="101" t="s">
        <v>128</v>
      </c>
      <c r="C9" s="133">
        <v>382</v>
      </c>
      <c r="D9" s="40" t="s">
        <v>127</v>
      </c>
      <c r="E9" s="50"/>
      <c r="F9" s="51"/>
      <c r="G9" s="6">
        <f t="shared" si="0"/>
        <v>0</v>
      </c>
      <c r="H9" s="1">
        <f t="shared" si="1"/>
        <v>0</v>
      </c>
    </row>
    <row r="10" spans="1:11" ht="15.75" x14ac:dyDescent="0.25">
      <c r="A10" s="18"/>
      <c r="B10" s="106" t="s">
        <v>116</v>
      </c>
      <c r="C10" s="106"/>
      <c r="D10" s="73"/>
      <c r="E10" s="74" t="s">
        <v>132</v>
      </c>
      <c r="F10" s="74"/>
      <c r="G10" s="74"/>
      <c r="H10" s="74"/>
    </row>
    <row r="11" spans="1:11" ht="30" x14ac:dyDescent="0.25">
      <c r="A11" s="18" t="s">
        <v>36</v>
      </c>
      <c r="B11" s="101" t="s">
        <v>133</v>
      </c>
      <c r="C11" s="72">
        <v>1</v>
      </c>
      <c r="D11" s="101"/>
      <c r="E11" s="50"/>
      <c r="F11" s="110"/>
      <c r="G11" s="110"/>
      <c r="H11" s="1">
        <f>(C11*E11)*-1</f>
        <v>0</v>
      </c>
    </row>
    <row r="12" spans="1:11" ht="15.75" x14ac:dyDescent="0.25">
      <c r="A12" s="18"/>
      <c r="B12" s="107"/>
      <c r="C12" s="28"/>
      <c r="D12" s="75"/>
      <c r="E12" s="88"/>
      <c r="F12" s="89"/>
      <c r="G12" s="28"/>
      <c r="H12" s="90"/>
    </row>
    <row r="13" spans="1:11" ht="15.75" x14ac:dyDescent="0.25">
      <c r="A13" s="18"/>
      <c r="B13" s="108" t="s">
        <v>117</v>
      </c>
      <c r="C13" s="31"/>
      <c r="D13" s="54"/>
      <c r="E13" s="91"/>
      <c r="F13" s="92" t="s">
        <v>62</v>
      </c>
      <c r="G13" s="31"/>
      <c r="H13" s="93">
        <f>SUM(H5:H11)</f>
        <v>0</v>
      </c>
    </row>
    <row r="14" spans="1:11" ht="30" x14ac:dyDescent="0.25">
      <c r="A14" s="18"/>
      <c r="B14" s="108" t="s">
        <v>118</v>
      </c>
      <c r="C14" s="31"/>
      <c r="D14" s="54"/>
      <c r="E14" s="91"/>
      <c r="F14" s="92"/>
      <c r="G14" s="31"/>
      <c r="H14" s="93"/>
    </row>
    <row r="15" spans="1:11" ht="15.75" x14ac:dyDescent="0.25">
      <c r="A15" s="18"/>
      <c r="B15" s="108"/>
      <c r="C15" s="31"/>
      <c r="D15" s="54"/>
      <c r="E15" s="91"/>
      <c r="F15" s="92" t="s">
        <v>23</v>
      </c>
      <c r="G15" s="31"/>
      <c r="H15" s="93">
        <f>(H13*1.21)-H13</f>
        <v>0</v>
      </c>
    </row>
    <row r="16" spans="1:11" ht="15.75" x14ac:dyDescent="0.25">
      <c r="A16" s="18"/>
      <c r="B16" s="108"/>
      <c r="C16" s="31"/>
      <c r="D16" s="54"/>
      <c r="E16" s="91"/>
      <c r="F16" s="92"/>
      <c r="G16" s="31"/>
      <c r="H16" s="93"/>
    </row>
    <row r="17" spans="1:8" ht="15.75" x14ac:dyDescent="0.25">
      <c r="A17" s="18"/>
      <c r="B17" s="109"/>
      <c r="C17" s="34"/>
      <c r="D17" s="76"/>
      <c r="E17" s="94"/>
      <c r="F17" s="95" t="s">
        <v>24</v>
      </c>
      <c r="G17" s="34"/>
      <c r="H17" s="96">
        <f>H13+H15</f>
        <v>0</v>
      </c>
    </row>
  </sheetData>
  <sheetProtection algorithmName="SHA-512" hashValue="uaP2xK1OG01rsWIOncXN9v8ZLkhM4aMwtsKYvLgTtF/yiHuBKhuVLrFvrTNWEQHppS9d8JR26tFlwSEmoPDMCw==" saltValue="anUJvFLaz5Nuk7+MknU6wQ==" spinCount="100000" sheet="1" objects="1" scenarios="1"/>
  <phoneticPr fontId="15"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3095-BF76-4939-A709-266D15BE61B9}">
  <sheetPr>
    <tabColor rgb="FFC2E76B"/>
  </sheetPr>
  <dimension ref="A1:L44"/>
  <sheetViews>
    <sheetView showGridLines="0" zoomScale="85" zoomScaleNormal="85" workbookViewId="0">
      <pane xSplit="2" ySplit="1" topLeftCell="C2" activePane="bottomRight" state="frozen"/>
      <selection activeCell="D17" sqref="D17:G17"/>
      <selection pane="topRight" activeCell="D17" sqref="D17:G17"/>
      <selection pane="bottomLeft" activeCell="D17" sqref="D17:G17"/>
      <selection pane="bottomRight" activeCell="B44" sqref="B44"/>
    </sheetView>
  </sheetViews>
  <sheetFormatPr defaultRowHeight="15" x14ac:dyDescent="0.25"/>
  <cols>
    <col min="1" max="1" width="4.7109375" bestFit="1" customWidth="1"/>
    <col min="2" max="2" width="99.7109375" customWidth="1"/>
    <col min="3" max="3" width="22.7109375" style="5" customWidth="1"/>
    <col min="4" max="4" width="32.7109375" customWidth="1"/>
    <col min="5" max="5" width="22.7109375" style="9" customWidth="1"/>
    <col min="6" max="6" width="22.7109375" style="10" customWidth="1"/>
    <col min="7" max="7" width="22.7109375" style="9" customWidth="1"/>
    <col min="8" max="8" width="22.7109375" customWidth="1"/>
    <col min="9" max="9" width="43" style="12" customWidth="1"/>
  </cols>
  <sheetData>
    <row r="1" spans="1:12" s="13" customFormat="1" ht="23.25" x14ac:dyDescent="0.35">
      <c r="A1" s="18"/>
      <c r="B1" s="19" t="s">
        <v>28</v>
      </c>
      <c r="C1" s="47"/>
      <c r="D1" s="32"/>
      <c r="E1" s="20"/>
      <c r="F1" s="21"/>
      <c r="G1" s="20"/>
      <c r="H1" s="22"/>
      <c r="I1" s="23" t="str" cm="1">
        <f t="array" ref="I1:L1">'Algemene gegevens'!D3:G3</f>
        <v>Europees openbare aanbesteding Kantoormeubilair Werkplekken</v>
      </c>
      <c r="J1" s="13">
        <v>0</v>
      </c>
      <c r="K1" s="13">
        <v>0</v>
      </c>
      <c r="L1" s="13">
        <v>0</v>
      </c>
    </row>
    <row r="2" spans="1:12" x14ac:dyDescent="0.25">
      <c r="A2" s="14"/>
    </row>
    <row r="3" spans="1:12" ht="15.75" x14ac:dyDescent="0.25">
      <c r="A3" s="14"/>
      <c r="B3" s="27" t="s">
        <v>26</v>
      </c>
      <c r="C3" s="24" t="s">
        <v>25</v>
      </c>
      <c r="D3" s="27" t="s">
        <v>6</v>
      </c>
      <c r="E3" s="25" t="s">
        <v>22</v>
      </c>
      <c r="F3" s="26" t="s">
        <v>21</v>
      </c>
      <c r="G3" s="25" t="s">
        <v>20</v>
      </c>
      <c r="H3" s="27" t="s">
        <v>14</v>
      </c>
      <c r="I3" s="24" t="s">
        <v>13</v>
      </c>
    </row>
    <row r="4" spans="1:12" x14ac:dyDescent="0.25">
      <c r="A4" s="14"/>
      <c r="B4" s="40"/>
      <c r="C4" s="48"/>
      <c r="D4" s="37"/>
      <c r="E4" s="38"/>
      <c r="F4" s="39"/>
      <c r="G4" s="6">
        <f>E4-(F4*E4)</f>
        <v>0</v>
      </c>
      <c r="H4" s="1">
        <f>G4*C4</f>
        <v>0</v>
      </c>
      <c r="I4" s="40"/>
    </row>
    <row r="5" spans="1:12" x14ac:dyDescent="0.25">
      <c r="A5" s="14"/>
      <c r="B5" s="40"/>
      <c r="C5" s="48"/>
      <c r="D5" s="37"/>
      <c r="E5" s="38"/>
      <c r="F5" s="39"/>
      <c r="G5" s="6">
        <f t="shared" ref="G5:G40" si="0">E5-(F5*E5)</f>
        <v>0</v>
      </c>
      <c r="H5" s="1">
        <f t="shared" ref="H5:H40" si="1">G5*C5</f>
        <v>0</v>
      </c>
      <c r="I5" s="40"/>
    </row>
    <row r="6" spans="1:12" x14ac:dyDescent="0.25">
      <c r="A6" s="14"/>
      <c r="B6" s="40"/>
      <c r="C6" s="48"/>
      <c r="D6" s="37"/>
      <c r="E6" s="38"/>
      <c r="F6" s="39"/>
      <c r="G6" s="6">
        <f t="shared" si="0"/>
        <v>0</v>
      </c>
      <c r="H6" s="1">
        <f t="shared" si="1"/>
        <v>0</v>
      </c>
      <c r="I6" s="40"/>
    </row>
    <row r="7" spans="1:12" x14ac:dyDescent="0.25">
      <c r="A7" s="14"/>
      <c r="B7" s="40"/>
      <c r="C7" s="48"/>
      <c r="D7" s="37"/>
      <c r="E7" s="38"/>
      <c r="F7" s="39"/>
      <c r="G7" s="6">
        <f t="shared" si="0"/>
        <v>0</v>
      </c>
      <c r="H7" s="1">
        <f t="shared" si="1"/>
        <v>0</v>
      </c>
      <c r="I7" s="40"/>
    </row>
    <row r="8" spans="1:12" x14ac:dyDescent="0.25">
      <c r="A8" s="14"/>
      <c r="B8" s="40"/>
      <c r="C8" s="48"/>
      <c r="D8" s="37"/>
      <c r="E8" s="38"/>
      <c r="F8" s="39"/>
      <c r="G8" s="6">
        <f t="shared" si="0"/>
        <v>0</v>
      </c>
      <c r="H8" s="1">
        <f t="shared" si="1"/>
        <v>0</v>
      </c>
      <c r="I8" s="40"/>
    </row>
    <row r="9" spans="1:12" x14ac:dyDescent="0.25">
      <c r="A9" s="14"/>
      <c r="B9" s="40"/>
      <c r="C9" s="48"/>
      <c r="D9" s="37"/>
      <c r="E9" s="38"/>
      <c r="F9" s="39"/>
      <c r="G9" s="6">
        <f t="shared" si="0"/>
        <v>0</v>
      </c>
      <c r="H9" s="1">
        <f t="shared" si="1"/>
        <v>0</v>
      </c>
      <c r="I9" s="40"/>
    </row>
    <row r="10" spans="1:12" x14ac:dyDescent="0.25">
      <c r="A10" s="14"/>
      <c r="B10" s="40"/>
      <c r="C10" s="48"/>
      <c r="D10" s="37"/>
      <c r="E10" s="38"/>
      <c r="F10" s="39"/>
      <c r="G10" s="6">
        <f t="shared" si="0"/>
        <v>0</v>
      </c>
      <c r="H10" s="1">
        <f t="shared" si="1"/>
        <v>0</v>
      </c>
      <c r="I10" s="40"/>
    </row>
    <row r="11" spans="1:12" x14ac:dyDescent="0.25">
      <c r="A11" s="14"/>
      <c r="B11" s="40"/>
      <c r="C11" s="48"/>
      <c r="D11" s="37"/>
      <c r="E11" s="38"/>
      <c r="F11" s="39"/>
      <c r="G11" s="6">
        <f t="shared" si="0"/>
        <v>0</v>
      </c>
      <c r="H11" s="1">
        <f t="shared" si="1"/>
        <v>0</v>
      </c>
      <c r="I11" s="40"/>
    </row>
    <row r="12" spans="1:12" x14ac:dyDescent="0.25">
      <c r="A12" s="14"/>
      <c r="B12" s="40"/>
      <c r="C12" s="48"/>
      <c r="D12" s="37"/>
      <c r="E12" s="38"/>
      <c r="F12" s="39"/>
      <c r="G12" s="6">
        <f t="shared" si="0"/>
        <v>0</v>
      </c>
      <c r="H12" s="1">
        <f t="shared" si="1"/>
        <v>0</v>
      </c>
      <c r="I12" s="40"/>
    </row>
    <row r="13" spans="1:12" x14ac:dyDescent="0.25">
      <c r="A13" s="14"/>
      <c r="B13" s="40"/>
      <c r="C13" s="48"/>
      <c r="D13" s="37"/>
      <c r="E13" s="38"/>
      <c r="F13" s="39"/>
      <c r="G13" s="6">
        <f t="shared" si="0"/>
        <v>0</v>
      </c>
      <c r="H13" s="1">
        <f t="shared" si="1"/>
        <v>0</v>
      </c>
      <c r="I13" s="40"/>
    </row>
    <row r="14" spans="1:12" x14ac:dyDescent="0.25">
      <c r="A14" s="14"/>
      <c r="B14" s="40"/>
      <c r="C14" s="48"/>
      <c r="D14" s="37"/>
      <c r="E14" s="38"/>
      <c r="F14" s="39"/>
      <c r="G14" s="6">
        <f t="shared" si="0"/>
        <v>0</v>
      </c>
      <c r="H14" s="1">
        <f t="shared" si="1"/>
        <v>0</v>
      </c>
      <c r="I14" s="40"/>
    </row>
    <row r="15" spans="1:12" x14ac:dyDescent="0.25">
      <c r="A15" s="14"/>
      <c r="B15" s="40"/>
      <c r="C15" s="48"/>
      <c r="D15" s="37"/>
      <c r="E15" s="38"/>
      <c r="F15" s="39"/>
      <c r="G15" s="6">
        <f t="shared" si="0"/>
        <v>0</v>
      </c>
      <c r="H15" s="1">
        <f t="shared" si="1"/>
        <v>0</v>
      </c>
      <c r="I15" s="40"/>
    </row>
    <row r="16" spans="1:12" x14ac:dyDescent="0.25">
      <c r="A16" s="14"/>
      <c r="B16" s="40"/>
      <c r="C16" s="48"/>
      <c r="D16" s="37"/>
      <c r="E16" s="38"/>
      <c r="F16" s="39"/>
      <c r="G16" s="6">
        <f t="shared" si="0"/>
        <v>0</v>
      </c>
      <c r="H16" s="1">
        <f t="shared" si="1"/>
        <v>0</v>
      </c>
      <c r="I16" s="40"/>
    </row>
    <row r="17" spans="1:9" x14ac:dyDescent="0.25">
      <c r="A17" s="14"/>
      <c r="B17" s="40"/>
      <c r="C17" s="48"/>
      <c r="D17" s="37"/>
      <c r="E17" s="38"/>
      <c r="F17" s="39"/>
      <c r="G17" s="6">
        <f t="shared" si="0"/>
        <v>0</v>
      </c>
      <c r="H17" s="1">
        <f t="shared" si="1"/>
        <v>0</v>
      </c>
      <c r="I17" s="40"/>
    </row>
    <row r="18" spans="1:9" x14ac:dyDescent="0.25">
      <c r="A18" s="14"/>
      <c r="B18" s="40"/>
      <c r="C18" s="48"/>
      <c r="D18" s="37"/>
      <c r="E18" s="38"/>
      <c r="F18" s="39"/>
      <c r="G18" s="6">
        <f t="shared" si="0"/>
        <v>0</v>
      </c>
      <c r="H18" s="1">
        <f t="shared" si="1"/>
        <v>0</v>
      </c>
      <c r="I18" s="40"/>
    </row>
    <row r="19" spans="1:9" x14ac:dyDescent="0.25">
      <c r="A19" s="14"/>
      <c r="B19" s="40"/>
      <c r="C19" s="48"/>
      <c r="D19" s="37"/>
      <c r="E19" s="38"/>
      <c r="F19" s="39"/>
      <c r="G19" s="6">
        <f t="shared" si="0"/>
        <v>0</v>
      </c>
      <c r="H19" s="1">
        <f t="shared" si="1"/>
        <v>0</v>
      </c>
      <c r="I19" s="40"/>
    </row>
    <row r="20" spans="1:9" x14ac:dyDescent="0.25">
      <c r="A20" s="14"/>
      <c r="B20" s="40"/>
      <c r="C20" s="48"/>
      <c r="D20" s="37"/>
      <c r="E20" s="38"/>
      <c r="F20" s="39"/>
      <c r="G20" s="6">
        <f t="shared" si="0"/>
        <v>0</v>
      </c>
      <c r="H20" s="1">
        <f t="shared" si="1"/>
        <v>0</v>
      </c>
      <c r="I20" s="40"/>
    </row>
    <row r="21" spans="1:9" x14ac:dyDescent="0.25">
      <c r="A21" s="14"/>
      <c r="B21" s="40"/>
      <c r="C21" s="48"/>
      <c r="D21" s="37"/>
      <c r="E21" s="38"/>
      <c r="F21" s="39"/>
      <c r="G21" s="6">
        <f t="shared" si="0"/>
        <v>0</v>
      </c>
      <c r="H21" s="1">
        <f t="shared" si="1"/>
        <v>0</v>
      </c>
      <c r="I21" s="40"/>
    </row>
    <row r="22" spans="1:9" x14ac:dyDescent="0.25">
      <c r="A22" s="14"/>
      <c r="B22" s="40"/>
      <c r="C22" s="48"/>
      <c r="D22" s="37"/>
      <c r="E22" s="38"/>
      <c r="F22" s="39"/>
      <c r="G22" s="6">
        <f t="shared" si="0"/>
        <v>0</v>
      </c>
      <c r="H22" s="1">
        <f t="shared" si="1"/>
        <v>0</v>
      </c>
      <c r="I22" s="40"/>
    </row>
    <row r="23" spans="1:9" x14ac:dyDescent="0.25">
      <c r="A23" s="14"/>
      <c r="B23" s="40"/>
      <c r="C23" s="48"/>
      <c r="D23" s="37"/>
      <c r="E23" s="38"/>
      <c r="F23" s="39"/>
      <c r="G23" s="6">
        <f t="shared" si="0"/>
        <v>0</v>
      </c>
      <c r="H23" s="1">
        <f t="shared" si="1"/>
        <v>0</v>
      </c>
      <c r="I23" s="40"/>
    </row>
    <row r="24" spans="1:9" x14ac:dyDescent="0.25">
      <c r="A24" s="14"/>
      <c r="B24" s="40"/>
      <c r="C24" s="48"/>
      <c r="D24" s="37"/>
      <c r="E24" s="38"/>
      <c r="F24" s="39"/>
      <c r="G24" s="6">
        <f t="shared" si="0"/>
        <v>0</v>
      </c>
      <c r="H24" s="1">
        <f t="shared" si="1"/>
        <v>0</v>
      </c>
      <c r="I24" s="40"/>
    </row>
    <row r="25" spans="1:9" x14ac:dyDescent="0.25">
      <c r="A25" s="14"/>
      <c r="B25" s="40"/>
      <c r="C25" s="48"/>
      <c r="D25" s="37"/>
      <c r="E25" s="38"/>
      <c r="F25" s="39"/>
      <c r="G25" s="6">
        <f t="shared" si="0"/>
        <v>0</v>
      </c>
      <c r="H25" s="1">
        <f t="shared" si="1"/>
        <v>0</v>
      </c>
      <c r="I25" s="40"/>
    </row>
    <row r="26" spans="1:9" x14ac:dyDescent="0.25">
      <c r="A26" s="14"/>
      <c r="B26" s="40"/>
      <c r="C26" s="48"/>
      <c r="D26" s="37"/>
      <c r="E26" s="38"/>
      <c r="F26" s="39"/>
      <c r="G26" s="6">
        <f t="shared" si="0"/>
        <v>0</v>
      </c>
      <c r="H26" s="1">
        <f t="shared" si="1"/>
        <v>0</v>
      </c>
      <c r="I26" s="40"/>
    </row>
    <row r="27" spans="1:9" x14ac:dyDescent="0.25">
      <c r="A27" s="14"/>
      <c r="B27" s="40"/>
      <c r="C27" s="48"/>
      <c r="D27" s="37"/>
      <c r="E27" s="38"/>
      <c r="F27" s="39"/>
      <c r="G27" s="6">
        <f t="shared" si="0"/>
        <v>0</v>
      </c>
      <c r="H27" s="1">
        <f t="shared" si="1"/>
        <v>0</v>
      </c>
      <c r="I27" s="40"/>
    </row>
    <row r="28" spans="1:9" x14ac:dyDescent="0.25">
      <c r="A28" s="14"/>
      <c r="B28" s="40"/>
      <c r="C28" s="48"/>
      <c r="D28" s="37"/>
      <c r="E28" s="38"/>
      <c r="F28" s="39"/>
      <c r="G28" s="6">
        <f t="shared" si="0"/>
        <v>0</v>
      </c>
      <c r="H28" s="1">
        <f t="shared" si="1"/>
        <v>0</v>
      </c>
      <c r="I28" s="40"/>
    </row>
    <row r="29" spans="1:9" x14ac:dyDescent="0.25">
      <c r="A29" s="14"/>
      <c r="B29" s="40"/>
      <c r="C29" s="48"/>
      <c r="D29" s="37"/>
      <c r="E29" s="38"/>
      <c r="F29" s="39"/>
      <c r="G29" s="6">
        <f t="shared" si="0"/>
        <v>0</v>
      </c>
      <c r="H29" s="1">
        <f t="shared" si="1"/>
        <v>0</v>
      </c>
      <c r="I29" s="40"/>
    </row>
    <row r="30" spans="1:9" x14ac:dyDescent="0.25">
      <c r="A30" s="14"/>
      <c r="B30" s="40"/>
      <c r="C30" s="48"/>
      <c r="D30" s="37"/>
      <c r="E30" s="38"/>
      <c r="F30" s="39"/>
      <c r="G30" s="6">
        <f t="shared" si="0"/>
        <v>0</v>
      </c>
      <c r="H30" s="1">
        <f t="shared" si="1"/>
        <v>0</v>
      </c>
      <c r="I30" s="40"/>
    </row>
    <row r="31" spans="1:9" x14ac:dyDescent="0.25">
      <c r="A31" s="14"/>
      <c r="B31" s="40"/>
      <c r="C31" s="48"/>
      <c r="D31" s="37"/>
      <c r="E31" s="38"/>
      <c r="F31" s="39"/>
      <c r="G31" s="6">
        <f t="shared" si="0"/>
        <v>0</v>
      </c>
      <c r="H31" s="1">
        <f t="shared" si="1"/>
        <v>0</v>
      </c>
      <c r="I31" s="40"/>
    </row>
    <row r="32" spans="1:9" x14ac:dyDescent="0.25">
      <c r="A32" s="14"/>
      <c r="B32" s="40"/>
      <c r="C32" s="48"/>
      <c r="D32" s="37"/>
      <c r="E32" s="38"/>
      <c r="F32" s="39"/>
      <c r="G32" s="6">
        <f t="shared" si="0"/>
        <v>0</v>
      </c>
      <c r="H32" s="1">
        <f t="shared" si="1"/>
        <v>0</v>
      </c>
      <c r="I32" s="40"/>
    </row>
    <row r="33" spans="1:9" x14ac:dyDescent="0.25">
      <c r="A33" s="14"/>
      <c r="B33" s="40"/>
      <c r="C33" s="48"/>
      <c r="D33" s="37"/>
      <c r="E33" s="38"/>
      <c r="F33" s="39"/>
      <c r="G33" s="6">
        <f t="shared" si="0"/>
        <v>0</v>
      </c>
      <c r="H33" s="1">
        <f t="shared" si="1"/>
        <v>0</v>
      </c>
      <c r="I33" s="40"/>
    </row>
    <row r="34" spans="1:9" x14ac:dyDescent="0.25">
      <c r="A34" s="14"/>
      <c r="B34" s="40"/>
      <c r="C34" s="48"/>
      <c r="D34" s="37"/>
      <c r="E34" s="38"/>
      <c r="F34" s="39"/>
      <c r="G34" s="6">
        <f t="shared" si="0"/>
        <v>0</v>
      </c>
      <c r="H34" s="1">
        <f t="shared" si="1"/>
        <v>0</v>
      </c>
      <c r="I34" s="40"/>
    </row>
    <row r="35" spans="1:9" x14ac:dyDescent="0.25">
      <c r="A35" s="14"/>
      <c r="B35" s="40"/>
      <c r="C35" s="48"/>
      <c r="D35" s="37"/>
      <c r="E35" s="38"/>
      <c r="F35" s="39"/>
      <c r="G35" s="6">
        <f t="shared" si="0"/>
        <v>0</v>
      </c>
      <c r="H35" s="1">
        <f t="shared" si="1"/>
        <v>0</v>
      </c>
      <c r="I35" s="40"/>
    </row>
    <row r="36" spans="1:9" x14ac:dyDescent="0.25">
      <c r="A36" s="14"/>
      <c r="B36" s="40"/>
      <c r="C36" s="48"/>
      <c r="D36" s="37"/>
      <c r="E36" s="38"/>
      <c r="F36" s="39"/>
      <c r="G36" s="6">
        <f t="shared" si="0"/>
        <v>0</v>
      </c>
      <c r="H36" s="1">
        <f t="shared" si="1"/>
        <v>0</v>
      </c>
      <c r="I36" s="40"/>
    </row>
    <row r="37" spans="1:9" x14ac:dyDescent="0.25">
      <c r="A37" s="14"/>
      <c r="B37" s="40"/>
      <c r="C37" s="48"/>
      <c r="D37" s="37"/>
      <c r="E37" s="38"/>
      <c r="F37" s="39"/>
      <c r="G37" s="6">
        <f t="shared" si="0"/>
        <v>0</v>
      </c>
      <c r="H37" s="1">
        <f t="shared" si="1"/>
        <v>0</v>
      </c>
      <c r="I37" s="40"/>
    </row>
    <row r="38" spans="1:9" x14ac:dyDescent="0.25">
      <c r="A38" s="14"/>
      <c r="B38" s="40"/>
      <c r="C38" s="48"/>
      <c r="D38" s="37"/>
      <c r="E38" s="38"/>
      <c r="F38" s="39"/>
      <c r="G38" s="6">
        <f t="shared" si="0"/>
        <v>0</v>
      </c>
      <c r="H38" s="1">
        <f t="shared" si="1"/>
        <v>0</v>
      </c>
      <c r="I38" s="40"/>
    </row>
    <row r="39" spans="1:9" x14ac:dyDescent="0.25">
      <c r="A39" s="14"/>
      <c r="B39" s="40"/>
      <c r="C39" s="48"/>
      <c r="D39" s="37"/>
      <c r="E39" s="38"/>
      <c r="F39" s="39"/>
      <c r="G39" s="6">
        <f t="shared" si="0"/>
        <v>0</v>
      </c>
      <c r="H39" s="1">
        <f t="shared" si="1"/>
        <v>0</v>
      </c>
      <c r="I39" s="40"/>
    </row>
    <row r="40" spans="1:9" x14ac:dyDescent="0.25">
      <c r="A40" s="14"/>
      <c r="B40" s="40"/>
      <c r="C40" s="48"/>
      <c r="D40" s="37"/>
      <c r="E40" s="38"/>
      <c r="F40" s="39"/>
      <c r="G40" s="6">
        <f t="shared" si="0"/>
        <v>0</v>
      </c>
      <c r="H40" s="1">
        <f t="shared" si="1"/>
        <v>0</v>
      </c>
      <c r="I40" s="40"/>
    </row>
    <row r="41" spans="1:9" x14ac:dyDescent="0.25">
      <c r="A41" s="14"/>
      <c r="B41" s="2"/>
      <c r="C41" s="3"/>
      <c r="D41" s="2"/>
      <c r="E41" s="7"/>
      <c r="F41" s="8"/>
      <c r="G41" s="7"/>
      <c r="H41" s="4"/>
      <c r="I41" s="11"/>
    </row>
    <row r="42" spans="1:9" ht="18" customHeight="1" x14ac:dyDescent="0.25">
      <c r="A42" s="14"/>
      <c r="B42" s="41"/>
      <c r="C42" s="28"/>
      <c r="D42" s="29"/>
      <c r="E42" s="29"/>
      <c r="F42" s="28" t="s">
        <v>27</v>
      </c>
      <c r="G42" s="28"/>
      <c r="H42" s="30">
        <f>SUM(H4:H41)</f>
        <v>0</v>
      </c>
      <c r="I42" s="42"/>
    </row>
    <row r="43" spans="1:9" ht="18" customHeight="1" x14ac:dyDescent="0.25">
      <c r="A43" s="14"/>
      <c r="B43" s="43"/>
      <c r="C43" s="31"/>
      <c r="D43" s="32"/>
      <c r="E43" s="32"/>
      <c r="F43" s="31" t="s">
        <v>23</v>
      </c>
      <c r="G43" s="31"/>
      <c r="H43" s="33">
        <f>(H42*1.21)-H42</f>
        <v>0</v>
      </c>
      <c r="I43" s="44"/>
    </row>
    <row r="44" spans="1:9" ht="18" customHeight="1" x14ac:dyDescent="0.25">
      <c r="A44" s="14"/>
      <c r="B44" s="45"/>
      <c r="C44" s="34"/>
      <c r="D44" s="35"/>
      <c r="E44" s="35"/>
      <c r="F44" s="34" t="s">
        <v>24</v>
      </c>
      <c r="G44" s="34"/>
      <c r="H44" s="36">
        <f>H42+H43</f>
        <v>0</v>
      </c>
      <c r="I44" s="46"/>
    </row>
  </sheetData>
  <sheetProtection algorithmName="SHA-512" hashValue="mEzC+Oq89M33v1BoZtjq4wOIVnoMMIIIfOig/X0W8VYroph88jS7vqiK2RIY7D9xhKH7MdhTVmUcacRvyGH4/Q==" saltValue="h0AsGgKIAt8N9uaPKnksn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Algemene gegevens</vt:lpstr>
      <vt:lpstr>Algemene Eisen</vt:lpstr>
      <vt:lpstr>Bureau</vt:lpstr>
      <vt:lpstr>Prijzenblad Perceel 1 v1</vt:lpstr>
      <vt:lpstr>Prijzenblad ontwerp B</vt:lpstr>
      <vt:lpstr>'Algemene Eisen'!_Hlk53649832</vt:lpstr>
      <vt:lpstr>'Algemene gegevens'!Afdrukbereik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de Jong</dc:creator>
  <cp:lastModifiedBy>Sjira van Nek</cp:lastModifiedBy>
  <cp:lastPrinted>2017-03-29T06:36:37Z</cp:lastPrinted>
  <dcterms:created xsi:type="dcterms:W3CDTF">2017-01-16T09:18:51Z</dcterms:created>
  <dcterms:modified xsi:type="dcterms:W3CDTF">2026-01-19T14:48:58Z</dcterms:modified>
</cp:coreProperties>
</file>