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4.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5.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6.xml" ContentType="application/vnd.openxmlformats-officedocument.drawing+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staatsbosbeheer-my.sharepoint.com/personal/h_riphagen_staatsbosbeheer_nl/Documents/Documenten/2. werkdocumenten/houtoogst/1e NvI/herziene aanbestedingsdocumenten na 1e NvI/"/>
    </mc:Choice>
  </mc:AlternateContent>
  <xr:revisionPtr revIDLastSave="0" documentId="8_{E4CC3581-0967-4672-9D07-5E1E55319B00}" xr6:coauthVersionLast="47" xr6:coauthVersionMax="47" xr10:uidLastSave="{00000000-0000-0000-0000-000000000000}"/>
  <bookViews>
    <workbookView xWindow="-120" yWindow="-120" windowWidth="25440" windowHeight="15270" firstSheet="4" activeTab="5" xr2:uid="{FB4E067D-3071-4B33-9616-91F0F1EF727E}"/>
  </bookViews>
  <sheets>
    <sheet name="P1a Prijsfactor m3-prijzen" sheetId="4" r:id="rId1"/>
    <sheet name="P1b Uurtarieven machines" sheetId="12" r:id="rId2"/>
    <sheet name="P2 uurtarief zware velling" sheetId="11" r:id="rId3"/>
    <sheet name="P3 tarieven complex Recreatief" sheetId="7" r:id="rId4"/>
    <sheet name="P4 tarieven complex ecologisch" sheetId="8" r:id="rId5"/>
    <sheet name="P5 tarieven lichte velling"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9" l="1"/>
  <c r="I63" i="7"/>
  <c r="I64" i="7"/>
  <c r="I49" i="7"/>
  <c r="I50" i="7"/>
  <c r="I51" i="7"/>
  <c r="I42" i="7"/>
  <c r="I43" i="7"/>
  <c r="I44" i="7"/>
  <c r="I35" i="7"/>
  <c r="I36" i="7"/>
  <c r="I28" i="7"/>
  <c r="I29" i="7"/>
  <c r="I30" i="7"/>
  <c r="I31" i="7"/>
  <c r="I23" i="7"/>
  <c r="I24" i="7"/>
  <c r="I25" i="7"/>
  <c r="I17" i="7"/>
  <c r="I18" i="7"/>
  <c r="I19" i="7"/>
  <c r="I20" i="7"/>
  <c r="H119" i="8"/>
  <c r="H118" i="8"/>
  <c r="H117" i="8"/>
  <c r="H116" i="8"/>
  <c r="H115" i="8"/>
  <c r="H114" i="8"/>
  <c r="H113" i="8"/>
  <c r="H111" i="8"/>
  <c r="H110" i="8"/>
  <c r="H109" i="8"/>
  <c r="H108" i="8"/>
  <c r="H107" i="8"/>
  <c r="H106" i="8"/>
  <c r="H105" i="8"/>
  <c r="H104" i="8"/>
  <c r="H103" i="8"/>
  <c r="H102" i="8"/>
  <c r="H101" i="8"/>
  <c r="H100" i="8"/>
  <c r="H99" i="8"/>
  <c r="H98" i="8"/>
  <c r="H97" i="8"/>
  <c r="H96" i="8"/>
  <c r="H94" i="8"/>
  <c r="H93" i="8"/>
  <c r="H92" i="8"/>
  <c r="H91" i="8"/>
  <c r="H90" i="8"/>
  <c r="H89" i="8"/>
  <c r="H88" i="8"/>
  <c r="H87" i="8"/>
  <c r="H86" i="8"/>
  <c r="H85" i="8"/>
  <c r="H84" i="8"/>
  <c r="H83" i="8"/>
  <c r="H82" i="8"/>
  <c r="H81" i="8"/>
  <c r="H80" i="8"/>
  <c r="H79" i="8"/>
  <c r="H77" i="8"/>
  <c r="H76" i="8"/>
  <c r="H75" i="8"/>
  <c r="H74" i="8"/>
  <c r="H73" i="8"/>
  <c r="H72" i="8"/>
  <c r="H71" i="8"/>
  <c r="H70" i="8"/>
  <c r="H69" i="8"/>
  <c r="H68" i="8"/>
  <c r="H67" i="8"/>
  <c r="H66" i="8"/>
  <c r="H65" i="8"/>
  <c r="H64" i="8"/>
  <c r="H63" i="8"/>
  <c r="H62" i="8"/>
  <c r="H60" i="8"/>
  <c r="H59" i="8"/>
  <c r="H58" i="8"/>
  <c r="H57" i="8"/>
  <c r="H56" i="8"/>
  <c r="H55" i="8"/>
  <c r="H54" i="8"/>
  <c r="H53" i="8"/>
  <c r="H52" i="8"/>
  <c r="H51" i="8"/>
  <c r="H50" i="8"/>
  <c r="H49" i="8"/>
  <c r="H48" i="8"/>
  <c r="H47" i="8"/>
  <c r="H46" i="8"/>
  <c r="H45" i="8"/>
  <c r="H43" i="8"/>
  <c r="H42" i="8"/>
  <c r="H41" i="8"/>
  <c r="H40" i="8"/>
  <c r="H39" i="8"/>
  <c r="H38" i="8"/>
  <c r="H37" i="8"/>
  <c r="H36" i="8"/>
  <c r="H35" i="8"/>
  <c r="H34" i="8"/>
  <c r="H33" i="8"/>
  <c r="H32" i="8"/>
  <c r="H31" i="8"/>
  <c r="H30" i="8"/>
  <c r="H29" i="8"/>
  <c r="H28" i="8"/>
  <c r="H120" i="8" l="1"/>
  <c r="G23" i="9"/>
  <c r="G21" i="9"/>
  <c r="G20" i="9"/>
  <c r="G19" i="9"/>
  <c r="G18" i="9"/>
  <c r="G17" i="9"/>
  <c r="G15" i="9"/>
  <c r="G14" i="9"/>
  <c r="G13" i="9"/>
  <c r="G11" i="9"/>
  <c r="G24" i="9" l="1"/>
  <c r="I74" i="7" l="1"/>
  <c r="I70" i="7"/>
  <c r="I69" i="7"/>
  <c r="I62" i="7"/>
  <c r="I57" i="7"/>
  <c r="I55" i="7"/>
  <c r="I53" i="7"/>
  <c r="I48" i="7"/>
  <c r="I41" i="7"/>
  <c r="I34" i="7"/>
  <c r="I27" i="7"/>
  <c r="I22" i="7"/>
  <c r="I16" i="7"/>
  <c r="I77" i="7" l="1"/>
  <c r="G14" i="11"/>
  <c r="G22" i="11"/>
  <c r="G21" i="11"/>
  <c r="G20" i="11"/>
  <c r="G19" i="11"/>
  <c r="G17" i="11"/>
  <c r="G16" i="11"/>
  <c r="G15" i="11"/>
  <c r="G13" i="11"/>
  <c r="G27" i="12"/>
  <c r="G26" i="12"/>
  <c r="G25" i="12"/>
  <c r="G24" i="12"/>
  <c r="G23" i="12"/>
  <c r="G22" i="12"/>
  <c r="G13" i="12"/>
  <c r="G14" i="12"/>
  <c r="G15" i="12"/>
  <c r="G16" i="12"/>
  <c r="G17" i="12"/>
  <c r="G18" i="12"/>
  <c r="G19" i="12"/>
  <c r="G20" i="12"/>
  <c r="G12" i="12"/>
  <c r="C71" i="4"/>
  <c r="D71" i="4" s="1"/>
  <c r="C70" i="4"/>
  <c r="D70" i="4" s="1"/>
  <c r="C69" i="4"/>
  <c r="D69" i="4" s="1"/>
  <c r="C68" i="4"/>
  <c r="D68" i="4" s="1"/>
  <c r="C67" i="4"/>
  <c r="D67" i="4" s="1"/>
  <c r="C66" i="4"/>
  <c r="C65" i="4"/>
  <c r="C64" i="4"/>
  <c r="C63" i="4"/>
  <c r="C62" i="4"/>
  <c r="J55" i="4"/>
  <c r="H55" i="4"/>
  <c r="F55" i="4"/>
  <c r="D50" i="4"/>
  <c r="D51" i="4"/>
  <c r="D52" i="4"/>
  <c r="D53" i="4"/>
  <c r="D54" i="4"/>
  <c r="D55" i="4"/>
  <c r="F54" i="4" l="1"/>
  <c r="G23" i="11"/>
  <c r="J52" i="4"/>
  <c r="G34" i="12"/>
  <c r="E64" i="4"/>
  <c r="F53" i="4"/>
  <c r="F50" i="4"/>
  <c r="E68" i="4"/>
  <c r="F68" i="4" s="1"/>
  <c r="I66" i="4"/>
  <c r="G64" i="4"/>
  <c r="I62" i="4"/>
  <c r="H52" i="4"/>
  <c r="J54" i="4"/>
  <c r="J50" i="4"/>
  <c r="G62" i="4"/>
  <c r="G67" i="4"/>
  <c r="H67" i="4" s="1"/>
  <c r="I64" i="4"/>
  <c r="I69" i="4"/>
  <c r="J69" i="4" s="1"/>
  <c r="H50" i="4"/>
  <c r="G71" i="4"/>
  <c r="H71" i="4" s="1"/>
  <c r="J51" i="4"/>
  <c r="G66" i="4"/>
  <c r="I68" i="4"/>
  <c r="J68" i="4" s="1"/>
  <c r="H51" i="4"/>
  <c r="J53" i="4"/>
  <c r="G63" i="4"/>
  <c r="G70" i="4"/>
  <c r="H70" i="4" s="1"/>
  <c r="I65" i="4"/>
  <c r="I70" i="4"/>
  <c r="J70" i="4" s="1"/>
  <c r="E65" i="4"/>
  <c r="F52" i="4"/>
  <c r="H54" i="4"/>
  <c r="E69" i="4"/>
  <c r="F69" i="4" s="1"/>
  <c r="E62" i="4"/>
  <c r="E66" i="4"/>
  <c r="E70" i="4"/>
  <c r="F70" i="4" s="1"/>
  <c r="G68" i="4"/>
  <c r="H68" i="4" s="1"/>
  <c r="F51" i="4"/>
  <c r="H53" i="4"/>
  <c r="E63" i="4"/>
  <c r="E67" i="4"/>
  <c r="F67" i="4" s="1"/>
  <c r="E71" i="4"/>
  <c r="F71" i="4" s="1"/>
  <c r="G65" i="4"/>
  <c r="G69" i="4"/>
  <c r="H69" i="4" s="1"/>
  <c r="I63" i="4"/>
  <c r="I67" i="4"/>
  <c r="J67" i="4" s="1"/>
  <c r="I71" i="4"/>
  <c r="J71" i="4" s="1"/>
  <c r="H85" i="4"/>
  <c r="D32" i="4" l="1"/>
  <c r="J66" i="4" l="1"/>
  <c r="H66" i="4"/>
  <c r="F66" i="4"/>
  <c r="D66" i="4"/>
  <c r="J65" i="4"/>
  <c r="H65" i="4"/>
  <c r="F65" i="4"/>
  <c r="D65" i="4"/>
  <c r="J64" i="4"/>
  <c r="H64" i="4"/>
  <c r="F64" i="4"/>
  <c r="D64" i="4"/>
  <c r="J63" i="4"/>
  <c r="H63" i="4"/>
  <c r="F63" i="4"/>
  <c r="D63" i="4"/>
  <c r="J62" i="4"/>
  <c r="H62" i="4"/>
  <c r="F62" i="4"/>
  <c r="D62" i="4"/>
  <c r="J49" i="4"/>
  <c r="J48" i="4"/>
  <c r="J47" i="4"/>
  <c r="J46" i="4"/>
  <c r="J45" i="4"/>
  <c r="J44" i="4"/>
  <c r="J43" i="4"/>
  <c r="J42" i="4"/>
  <c r="J41" i="4"/>
  <c r="J40" i="4"/>
  <c r="H49" i="4"/>
  <c r="H48" i="4"/>
  <c r="H47" i="4"/>
  <c r="H46" i="4"/>
  <c r="H45" i="4"/>
  <c r="H44" i="4"/>
  <c r="H43" i="4"/>
  <c r="H42" i="4"/>
  <c r="H41" i="4"/>
  <c r="H40" i="4"/>
  <c r="F49" i="4"/>
  <c r="F48" i="4"/>
  <c r="F47" i="4"/>
  <c r="F46" i="4"/>
  <c r="F45" i="4"/>
  <c r="F44" i="4"/>
  <c r="F43" i="4"/>
  <c r="F42" i="4"/>
  <c r="F41" i="4"/>
  <c r="F40" i="4"/>
  <c r="D40" i="4"/>
  <c r="D41" i="4"/>
  <c r="D42" i="4"/>
  <c r="D43" i="4"/>
  <c r="D44" i="4"/>
  <c r="D45" i="4"/>
  <c r="D46" i="4"/>
  <c r="D47" i="4"/>
  <c r="D48" i="4"/>
  <c r="D49" i="4"/>
  <c r="J33" i="4"/>
  <c r="J32" i="4"/>
  <c r="J31" i="4"/>
  <c r="J30" i="4"/>
  <c r="J29" i="4"/>
  <c r="J28" i="4"/>
  <c r="J27" i="4"/>
  <c r="J26" i="4"/>
  <c r="H33" i="4"/>
  <c r="H32" i="4"/>
  <c r="H31" i="4"/>
  <c r="H30" i="4"/>
  <c r="H29" i="4"/>
  <c r="H28" i="4"/>
  <c r="H27" i="4"/>
  <c r="H26" i="4"/>
  <c r="F33" i="4"/>
  <c r="F32" i="4"/>
  <c r="F31" i="4"/>
  <c r="F30" i="4"/>
  <c r="F29" i="4"/>
  <c r="F28" i="4"/>
  <c r="F27" i="4"/>
  <c r="F26" i="4"/>
  <c r="D26" i="4"/>
  <c r="D27" i="4"/>
  <c r="D28" i="4"/>
  <c r="D29" i="4"/>
  <c r="D30" i="4"/>
  <c r="D31" i="4"/>
  <c r="D33" i="4"/>
</calcChain>
</file>

<file path=xl/sharedStrings.xml><?xml version="1.0" encoding="utf-8"?>
<sst xmlns="http://schemas.openxmlformats.org/spreadsheetml/2006/main" count="1151" uniqueCount="494">
  <si>
    <t>Sortiment - Machinaal</t>
  </si>
  <si>
    <t>houtsoort</t>
  </si>
  <si>
    <t>GD/OD/CD</t>
  </si>
  <si>
    <t>DG/JL</t>
  </si>
  <si>
    <t>FS/SS/ON</t>
  </si>
  <si>
    <t>OL</t>
  </si>
  <si>
    <t>12-14,9</t>
  </si>
  <si>
    <t>15-17,9</t>
  </si>
  <si>
    <t>18-20,9</t>
  </si>
  <si>
    <t>21-24,9</t>
  </si>
  <si>
    <t>25-29,9</t>
  </si>
  <si>
    <t>30-34,9</t>
  </si>
  <si>
    <t>35-39,9</t>
  </si>
  <si>
    <t>45-49,9</t>
  </si>
  <si>
    <t>Sortiment - Handkracht</t>
  </si>
  <si>
    <t>Tarief per m3</t>
  </si>
  <si>
    <t>Definitie machines voor aanbesteding</t>
  </si>
  <si>
    <t>Kleine harvester</t>
  </si>
  <si>
    <t>Grote harvester</t>
  </si>
  <si>
    <t>Kleine forwarder</t>
  </si>
  <si>
    <t>Grote forwarder</t>
  </si>
  <si>
    <t>Categorie</t>
  </si>
  <si>
    <t>Gewichtsklasse</t>
  </si>
  <si>
    <t>Motorkracht (pk)</t>
  </si>
  <si>
    <t>Kraanbereik (m)</t>
  </si>
  <si>
    <t>Typische inzet</t>
  </si>
  <si>
    <t>Mini-harvester</t>
  </si>
  <si>
    <t>5 – 12 ton</t>
  </si>
  <si>
    <t>7–9</t>
  </si>
  <si>
    <t>Eerste dunningen, jong bos</t>
  </si>
  <si>
    <t>12 – 18 ton</t>
  </si>
  <si>
    <t>150 – 250</t>
  </si>
  <si>
    <t>9–11</t>
  </si>
  <si>
    <t>18 – 25+ ton</t>
  </si>
  <si>
    <t>250 – 350+</t>
  </si>
  <si>
    <t>10–12</t>
  </si>
  <si>
    <t>Tweede (en op) dunningen, gemengde opstanden</t>
  </si>
  <si>
    <t>Lichte eindkap, zwaar hout (sortiment)</t>
  </si>
  <si>
    <t>Harvesters</t>
  </si>
  <si>
    <t>Laadvermogen (ton)</t>
  </si>
  <si>
    <t>Mini-forwarder</t>
  </si>
  <si>
    <t>5 – 10 ton</t>
  </si>
  <si>
    <t>3 – 6</t>
  </si>
  <si>
    <t>6–7</t>
  </si>
  <si>
    <t>Eerste dunningen, zachte bodems</t>
  </si>
  <si>
    <t>10 – 15 ton</t>
  </si>
  <si>
    <t>8 – 12</t>
  </si>
  <si>
    <t>Tweede dunningen, gemengd bos</t>
  </si>
  <si>
    <t>16 – 25+ ton</t>
  </si>
  <si>
    <t>14 – 20</t>
  </si>
  <si>
    <t>8–10</t>
  </si>
  <si>
    <t>Eindkap, grof rondhout</t>
  </si>
  <si>
    <t>Machineklasse</t>
  </si>
  <si>
    <t>Vermogen (kW/pk)</t>
  </si>
  <si>
    <t>Max. invoer (cm)</t>
  </si>
  <si>
    <t>Voer (stammen/takken)</t>
  </si>
  <si>
    <t>100–200 kW / 135–270 pk</t>
  </si>
  <si>
    <t>5 – 12 t/u</t>
  </si>
  <si>
    <t>Dunne stammen, tak-/tophout, dunningshout</t>
  </si>
  <si>
    <t>200–400 kW / 270–540 pk</t>
  </si>
  <si>
    <t>12 – 25 t/u</t>
  </si>
  <si>
    <t>Stammen tot middelmaat, kroonhout; homogeen chippen</t>
  </si>
  <si>
    <t>400–700+ kW / 540–950+ pk</t>
  </si>
  <si>
    <t>25 – 50+ t/u</t>
  </si>
  <si>
    <t xml:space="preserve">Klein </t>
  </si>
  <si>
    <t>Middel</t>
  </si>
  <si>
    <t xml:space="preserve">Groot </t>
  </si>
  <si>
    <t>Ø 30–45</t>
  </si>
  <si>
    <t>Capaciteit (ton/u)</t>
  </si>
  <si>
    <t>P100</t>
  </si>
  <si>
    <t>Chip-kwaliteit</t>
  </si>
  <si>
    <t>Dikke stammen, stamvoet, wortelstompen (voorbewerkt)</t>
  </si>
  <si>
    <t>Forwarders</t>
  </si>
  <si>
    <t>Chippers (chippen in veld)</t>
  </si>
  <si>
    <t>Brushcutter</t>
  </si>
  <si>
    <t>Bedrijfsnaam inschrijver</t>
  </si>
  <si>
    <t>Naam tekenbevoegde</t>
  </si>
  <si>
    <t>Functie tekenbevoegde</t>
  </si>
  <si>
    <t>Het doel is om de bomen zodanig te vellen dat deze gecontroleerd vallen, zonder dat er schade aan overgebleven opstanden ontstaat.</t>
  </si>
  <si>
    <t>Maatregel</t>
  </si>
  <si>
    <t>eenheid</t>
  </si>
  <si>
    <t>aantal</t>
  </si>
  <si>
    <t>Verekenbaar</t>
  </si>
  <si>
    <t>€/eenheid</t>
  </si>
  <si>
    <t>1.1</t>
  </si>
  <si>
    <t>uur</t>
  </si>
  <si>
    <t>V</t>
  </si>
  <si>
    <t>1.2</t>
  </si>
  <si>
    <t>1.3</t>
  </si>
  <si>
    <t>Opwerken en uitrijden van sortiment</t>
  </si>
  <si>
    <t>2.1</t>
  </si>
  <si>
    <t xml:space="preserve">Opwerken van de toppen met harvester in het aangegeven sortiment </t>
  </si>
  <si>
    <t>2.2</t>
  </si>
  <si>
    <t xml:space="preserve">Het sortiment uitrijden en stapelen aan de transportweg. </t>
  </si>
  <si>
    <t>3.1</t>
  </si>
  <si>
    <t>3.2</t>
  </si>
  <si>
    <t>3.3</t>
  </si>
  <si>
    <t>4.1</t>
  </si>
  <si>
    <t>5.1</t>
  </si>
  <si>
    <t>Uitrijden &gt;200m per 100m extra (Zonder tracks)</t>
  </si>
  <si>
    <t>Noord</t>
  </si>
  <si>
    <t>Midden</t>
  </si>
  <si>
    <t>Zuid</t>
  </si>
  <si>
    <t>percentage</t>
  </si>
  <si>
    <t>punten P1</t>
  </si>
  <si>
    <t>Een lagere prijsfactor (&lt;1) leidt tot lagere contractprijzen per m3 t.o.v. onderstaande prijzentabellen en levert een hogere score op</t>
  </si>
  <si>
    <t>Een hogere prijsfactor (&gt;1) leidt tot hogere contractprijzen per m3 t.o.v. onderstaande prijzentabellen en levert een lagere score op</t>
  </si>
  <si>
    <t>dbh (cm)</t>
  </si>
  <si>
    <t>Houtsoort</t>
  </si>
  <si>
    <t>GD</t>
  </si>
  <si>
    <t>OD</t>
  </si>
  <si>
    <t>CD</t>
  </si>
  <si>
    <t>DG</t>
  </si>
  <si>
    <t>JL</t>
  </si>
  <si>
    <t>FS</t>
  </si>
  <si>
    <t>SS</t>
  </si>
  <si>
    <t>ON</t>
  </si>
  <si>
    <t>basistarief  per M3</t>
  </si>
  <si>
    <t>Omschrijving</t>
  </si>
  <si>
    <t>Perceel</t>
  </si>
  <si>
    <t>Noord 1</t>
  </si>
  <si>
    <t>Noord 2</t>
  </si>
  <si>
    <t>Noord 3</t>
  </si>
  <si>
    <t>Noord 4</t>
  </si>
  <si>
    <t>Noord 5</t>
  </si>
  <si>
    <t>Geografisch Oogstgebied</t>
  </si>
  <si>
    <t>P1a, Prijsfactor m3-prijzen</t>
  </si>
  <si>
    <t>maximale score P1a prijsfactor</t>
  </si>
  <si>
    <t>klik op gele cel en kies hier uw prijsfactor</t>
  </si>
  <si>
    <t>uw score op P1a prijsfactor</t>
  </si>
  <si>
    <t>houtsoort --&gt;</t>
  </si>
  <si>
    <t>In onderstaande tabellen is door Staatsbosbeheer een opgave gedaan van de basistarieven per m3, houtsoort en dbh.</t>
  </si>
  <si>
    <t xml:space="preserve">Bij de invulling van de factor gelden de volgende voorwaarden: </t>
  </si>
  <si>
    <t xml:space="preserve">   dit betreft de productie, het uitrijden (tot 200 meter uitrijafstand) en stapelen en het meten van   </t>
  </si>
  <si>
    <t xml:space="preserve">   rondhout. </t>
  </si>
  <si>
    <r>
      <t>·</t>
    </r>
    <r>
      <rPr>
        <sz val="10"/>
        <color theme="1"/>
        <rFont val="Agrofont"/>
        <family val="2"/>
      </rPr>
      <t xml:space="preserve"> Bij de omrekening van stères naar m3 worden de conversiefactoren van Staatsbosbeheer gehanteerd. </t>
    </r>
  </si>
  <si>
    <r>
      <t>·</t>
    </r>
    <r>
      <rPr>
        <sz val="10"/>
        <color theme="1"/>
        <rFont val="Agrofont"/>
        <family val="2"/>
      </rPr>
      <t xml:space="preserve"> niet in de prijzen opgenomen kosten zullen niet worden vergoed; </t>
    </r>
  </si>
  <si>
    <r>
      <t>Gebruik tracks per set</t>
    </r>
    <r>
      <rPr>
        <sz val="10"/>
        <color rgb="FFFF0000"/>
        <rFont val="Agrofont"/>
        <family val="2"/>
      </rPr>
      <t>*</t>
    </r>
  </si>
  <si>
    <r>
      <rPr>
        <sz val="10"/>
        <color rgb="FFFF0000"/>
        <rFont val="Agrofont"/>
        <family val="2"/>
      </rPr>
      <t>*</t>
    </r>
    <r>
      <rPr>
        <sz val="10"/>
        <color theme="1"/>
        <rFont val="Agrofont"/>
        <family val="2"/>
      </rPr>
      <t>forwarder alleen achter is 1 set, forwarder rondom is 2 sets</t>
    </r>
  </si>
  <si>
    <t>uitrijden &gt; 200m per 100m extra  met 1 set tracks</t>
  </si>
  <si>
    <t>uitrijden &gt; 200m per 100m extra met 2 set tracks</t>
  </si>
  <si>
    <t>Ingeschreven?</t>
  </si>
  <si>
    <t>Nb. Met rechtsgeldige ondertekening van het UEA wordt geacht dat alle overige inschrijvingsdocumenten rechtsgeldig zijn ondertekend</t>
  </si>
  <si>
    <t>Inschrijver verklaard in te schrijven op onderstaande 'aangevinkte' percelen</t>
  </si>
  <si>
    <t>Inschrijver is verplicht alle gele cellen in te vullen!</t>
  </si>
  <si>
    <t>Invullen van lichtgroene cellen is optioneel (indien van toepassing)</t>
  </si>
  <si>
    <t>Midden 1</t>
  </si>
  <si>
    <t>Midden 2</t>
  </si>
  <si>
    <t>Midden 3</t>
  </si>
  <si>
    <t>Midden 4</t>
  </si>
  <si>
    <t>Midden 5</t>
  </si>
  <si>
    <t>Zuid 1</t>
  </si>
  <si>
    <t>Zuid 2</t>
  </si>
  <si>
    <t>Zuid 3</t>
  </si>
  <si>
    <t>Zuid 4</t>
  </si>
  <si>
    <r>
      <t>·</t>
    </r>
    <r>
      <rPr>
        <sz val="10"/>
        <color theme="1"/>
        <rFont val="Agrofont"/>
        <family val="2"/>
      </rPr>
      <t xml:space="preserve"> voor meerwerk zijn aparte tarieven opgenomen: </t>
    </r>
  </si>
  <si>
    <t>Zwaar 1</t>
  </si>
  <si>
    <t>Zwaar 2</t>
  </si>
  <si>
    <t xml:space="preserve"> in geografische oogstgebieden</t>
  </si>
  <si>
    <t>Bijlage 16, Werkblad P1a. Prijsfactor m3-prijzen</t>
  </si>
  <si>
    <t xml:space="preserve">bomen te bevorderen. </t>
  </si>
  <si>
    <t>U bent verplicht in gele cel 'B63' een prijsfactor in te vullen. Hierna worden uw bijbehorende contractprijzen in de oranje kolommen automatisch weergegeven.</t>
  </si>
  <si>
    <t>Fiche</t>
  </si>
  <si>
    <t>totaal</t>
  </si>
  <si>
    <t>Verwijderen en kappen bomen Vak 1</t>
  </si>
  <si>
    <t>stuks</t>
  </si>
  <si>
    <t>Verwijderen en kappen bomen Vak 3</t>
  </si>
  <si>
    <t xml:space="preserve">Verwijderen omgevallen bomen in vak 3 met een oppervlakte van  4.800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</si>
  <si>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Verwijderen en kappen bomen Vak 5</t>
  </si>
  <si>
    <t>Verwijderen en kappen bomen Vak 7</t>
  </si>
  <si>
    <t>4.2</t>
  </si>
  <si>
    <t>5.2</t>
  </si>
  <si>
    <t>Terugsnoeien uitgegroeide haag langs parkeerplaats</t>
  </si>
  <si>
    <t>6.1</t>
  </si>
  <si>
    <t>m1</t>
  </si>
  <si>
    <t>Toepassen rijplaten</t>
  </si>
  <si>
    <t>7.1</t>
  </si>
  <si>
    <t>8.1</t>
  </si>
  <si>
    <t>9.1</t>
  </si>
  <si>
    <t>10.1</t>
  </si>
  <si>
    <t>Complex-ecologisch</t>
  </si>
  <si>
    <t>Complex E-1</t>
  </si>
  <si>
    <t>Complex E-2</t>
  </si>
  <si>
    <t>Complex E-3</t>
  </si>
  <si>
    <t>Grove den</t>
  </si>
  <si>
    <t>Oostenrijkse den</t>
  </si>
  <si>
    <t>Corsicaanse den</t>
  </si>
  <si>
    <t>Douglas</t>
  </si>
  <si>
    <t>(Japanse) lariks</t>
  </si>
  <si>
    <t>Fijnspar</t>
  </si>
  <si>
    <t>Sitkaspar</t>
  </si>
  <si>
    <t>Overig naaldhout</t>
  </si>
  <si>
    <t>Overig loofhout</t>
  </si>
  <si>
    <t>Vezelhout</t>
  </si>
  <si>
    <t>Kist- en zaaghout</t>
  </si>
  <si>
    <t>OSB, papier- en brandhout</t>
  </si>
  <si>
    <t>Ø &lt;30</t>
  </si>
  <si>
    <t>Ø &gt; 45</t>
  </si>
  <si>
    <r>
      <t>·</t>
    </r>
    <r>
      <rPr>
        <sz val="10"/>
        <rFont val="Agrofont"/>
        <family val="2"/>
      </rPr>
      <t xml:space="preserve"> de contractprijzen per m3 zijn all-in tarieven en dekken de volledige dienstverlening; </t>
    </r>
  </si>
  <si>
    <r>
      <rPr>
        <b/>
        <sz val="10"/>
        <rFont val="Agrofont"/>
        <family val="2"/>
      </rPr>
      <t xml:space="preserve">Vaste </t>
    </r>
    <r>
      <rPr>
        <b/>
        <sz val="10"/>
        <color theme="1"/>
        <rFont val="Agrofont"/>
        <family val="2"/>
      </rPr>
      <t>meerwerktarieven</t>
    </r>
  </si>
  <si>
    <t>Aanbesteding houtoogstwerkzaamheden 2026, TN556689</t>
  </si>
  <si>
    <t>Sortiment</t>
  </si>
  <si>
    <t>40 en &gt;</t>
  </si>
  <si>
    <t>40-44,9</t>
  </si>
  <si>
    <t>50-54,9</t>
  </si>
  <si>
    <t>55-59,9</t>
  </si>
  <si>
    <t>60-64,9</t>
  </si>
  <si>
    <t>65-69,9</t>
  </si>
  <si>
    <t>70-79,9</t>
  </si>
  <si>
    <t>80-89,9</t>
  </si>
  <si>
    <t>90 en &gt;</t>
  </si>
  <si>
    <t>contractprijs per m3</t>
  </si>
  <si>
    <t>Specilaitisch oogstgebied 4. Zware velling</t>
  </si>
  <si>
    <t>Zwaar</t>
  </si>
  <si>
    <t>Tijdens de reguliere houtoogst komt het regelmatig voor dat de dunning van bosvakken wordt aangevult met verschillende werkzaamheden. Zeker met het oog</t>
  </si>
  <si>
    <t xml:space="preserve">op veranderend bosbeheer wordt vaker gevraagd om aanvullend werk met bijvoorbeeld kraan, brushcutter of het chippen van tak- en tophout. </t>
  </si>
  <si>
    <t>Vellen van kantbomen</t>
  </si>
  <si>
    <t xml:space="preserve">€ -   </t>
  </si>
  <si>
    <t>Ondersteunen zager met harvester</t>
  </si>
  <si>
    <t>Ondersteunen zager met mobiele kraan + sorteergrijper</t>
  </si>
  <si>
    <t>Ondersteunen zager met rupskraan + sorteergrijper</t>
  </si>
  <si>
    <t>1.4</t>
  </si>
  <si>
    <t>1.5</t>
  </si>
  <si>
    <t>Het uitrijden van sortiment naar aangewezen stapellocatie</t>
  </si>
  <si>
    <t>1.6</t>
  </si>
  <si>
    <t>Gebruik tracks (staal + streetrubbers / kunstof)</t>
  </si>
  <si>
    <t>1.7</t>
  </si>
  <si>
    <t>Aan-/afvoer materieel</t>
  </si>
  <si>
    <t xml:space="preserve">Meten van rolstapels aan de afvoerweg. </t>
  </si>
  <si>
    <t>Afzetten struiken en verjoning</t>
  </si>
  <si>
    <t>2.3</t>
  </si>
  <si>
    <t>2.4</t>
  </si>
  <si>
    <t>Transport chips naar depotlocatie met trekker + kieper</t>
  </si>
  <si>
    <t>2.5</t>
  </si>
  <si>
    <t>Uitrijden takken naar aangewezen locatie</t>
  </si>
  <si>
    <t>2.6</t>
  </si>
  <si>
    <t>Vegen fietspad trekker + rolbezem</t>
  </si>
  <si>
    <t>Zagen zwaar langhout met motorzaag</t>
  </si>
  <si>
    <t>Lieren van langhout naar dunningspad</t>
  </si>
  <si>
    <t>Slepen van langhout naar afvoerweg</t>
  </si>
  <si>
    <t>3.4</t>
  </si>
  <si>
    <t>Meten van langhout langs de afvoerweg</t>
  </si>
  <si>
    <t>Lijst met materieel</t>
  </si>
  <si>
    <t>Tracks (staal + streetrubbers / kunstof)</t>
  </si>
  <si>
    <t>Man met motorzaag</t>
  </si>
  <si>
    <t>Sorteergrijper</t>
  </si>
  <si>
    <t>Trekker</t>
  </si>
  <si>
    <t>Kieper</t>
  </si>
  <si>
    <t>Rolbezem</t>
  </si>
  <si>
    <t>Uitsleeptang</t>
  </si>
  <si>
    <t>Manuren t.b.v. houtmeten</t>
  </si>
  <si>
    <t>Bijlage 16, werkblad P1b, uurtarieven machines reguliere oogst</t>
  </si>
  <si>
    <t>1.8</t>
  </si>
  <si>
    <t>1.9</t>
  </si>
  <si>
    <t>Beoordeling P1b, Uurtarieven machines reguliere oogst</t>
  </si>
  <si>
    <t>Afzetten struiken en verjonging met rupskraan + brushcutter</t>
  </si>
  <si>
    <t>Afzetten struiken en verjonging met mobiele kraan + brushcutter</t>
  </si>
  <si>
    <t xml:space="preserve">Zagen en lieren van langhout </t>
  </si>
  <si>
    <t>Tijdens de oogst van zwaar hout komt het regelmatig voor dat er wordt aangevult met verschillende werkzaamheden. Zeker met het oog</t>
  </si>
  <si>
    <t xml:space="preserve">op veranderend bosbeheer wordt vaker gevraagd om aanvullend werk met bijvoorbeeld lier. </t>
  </si>
  <si>
    <t>Lieren van zware kantbomen (dbh&gt;50 cm)</t>
  </si>
  <si>
    <t>Slepen van langhout met skidder naar afvoerweg</t>
  </si>
  <si>
    <t xml:space="preserve">Aan- en afvoer materieel </t>
  </si>
  <si>
    <t>Lier</t>
  </si>
  <si>
    <t>Dieplader aan-/afvoer materieel</t>
  </si>
  <si>
    <t>Opgave indicatieve uurtarieven machines (geen onderdeel prijs P2 gunningscriterium, wel contractueel)</t>
  </si>
  <si>
    <t>Beladen van vak-afd. naar stapelplaats (transportweg), afwijkingen in overleg met rayonmanager  Meerwerk boven 10 sortimenten per vakafdeling  In overleg met rayonmanager   </t>
  </si>
  <si>
    <t>Eerste dunning Indien afwijkend van prijstabel in overleg met rayonmanager </t>
  </si>
  <si>
    <t>Fiche N1:  Boswerkzaamheden Recreatief Complexe kavel</t>
  </si>
  <si>
    <t>Maatregelen</t>
  </si>
  <si>
    <t>Kappen/vellen opstand</t>
  </si>
  <si>
    <t>omschrijving machines</t>
  </si>
  <si>
    <t xml:space="preserve">Verwijderen/vellen 20 stuks gemarkeerde Populieren (DBH70+, oranje bles)  </t>
  </si>
  <si>
    <t>N1</t>
  </si>
  <si>
    <t>20 tons rupskraan (stalen tracks) incl. bomenklem + zaagkast + hark</t>
  </si>
  <si>
    <t>Vrijkomende grondstoffen transporten naar aangewezen stapel/depotlocatie directie.</t>
  </si>
  <si>
    <t>16 tons rupskraan (stalen tracks) incl. bomenklem + zaagkast + hark</t>
  </si>
  <si>
    <t>Te zagen sortimenten zijn op aanwijzen directie.</t>
  </si>
  <si>
    <t>forwarder (tbv uitrijden rondhout en takhout incl.streetrubbers of vergelijkbaar)</t>
  </si>
  <si>
    <t xml:space="preserve">motorzaag met bediening </t>
  </si>
  <si>
    <t xml:space="preserve">vrachtwagen geschikt voor pendelen rondhout naar depotlocatie </t>
  </si>
  <si>
    <t>Inbrengen dunningspaden en uitvoeren hoogdunning</t>
  </si>
  <si>
    <t>Verwijderen/vellen van gemarkeerde bomen in dunningspaden (oranje bles)</t>
  </si>
  <si>
    <t>8 tons rupskraan (rubber tracks) incl. bomenklem + zaagkast + hark</t>
  </si>
  <si>
    <t>Uitvoeren hoogdunning zoals gemarkeerd in bosvak (oranje bles)</t>
  </si>
  <si>
    <t>trekker + uitrijkar incl. kraan (kar geschikt voor uitrijden van rond en takhout)</t>
  </si>
  <si>
    <t>Te zagen sortimenten op aanwijzen directie</t>
  </si>
  <si>
    <t>harvester (wiel/rups) incl. tracks</t>
  </si>
  <si>
    <t xml:space="preserve">houtlier (hooglier/grondlier) </t>
  </si>
  <si>
    <t>2.0</t>
  </si>
  <si>
    <t xml:space="preserve">Randenbeheer </t>
  </si>
  <si>
    <t>Terugzetten randen bosvak langs doorgaande wegen/voet,fiets,ruiterpaden,schouwpaden.</t>
  </si>
  <si>
    <t>brushcutter/knipper voor aan rups/wielkraan (8 tot max. 16 ton)</t>
  </si>
  <si>
    <t>Bosrand &gt;4m vrijzetten vanaf insteekpadrand/watergang.</t>
  </si>
  <si>
    <t>bosklepel middelgroot/groot voor achter trekker of aan 16 tons rups/wielkraan</t>
  </si>
  <si>
    <t xml:space="preserve">Bosklepelen bosranden &gt;3m uit padranden/&gt;4m uit insteek watergang. </t>
  </si>
  <si>
    <t>stobbenfrees voor achter de trekker of aan 16 tons rups/wielkraan</t>
  </si>
  <si>
    <t>Bosklepelen houtiggewas/stobben tot max. 10cm, klepelen tot maaiveld hoogte</t>
  </si>
  <si>
    <t>bosklepel (klein) op rups (rubber tracks)</t>
  </si>
  <si>
    <t>Frezen stobben in bosranden (stobben vanaf 10cm tot 150cm, max. 10cm onder maaiveld)</t>
  </si>
  <si>
    <t>trekker + rolbezem</t>
  </si>
  <si>
    <t>3.0</t>
  </si>
  <si>
    <t xml:space="preserve">Verwijderen/vellen bomen op hoogte </t>
  </si>
  <si>
    <t xml:space="preserve">Het uitkleden/vellen/kandalaberen van 5 stuks Populieren (DBH100+, &gt;35m hoog) </t>
  </si>
  <si>
    <t>machinaal vellen op hoogte &gt;20m+ (uurtarief machine aangeven)</t>
  </si>
  <si>
    <t>Populieren bevinden in bosvak op 5m naast doorgaande weg.</t>
  </si>
  <si>
    <t>16 tons wielkraan incl. bomenklem+zaagkast + hark</t>
  </si>
  <si>
    <t xml:space="preserve">Populieren mogen niet in het bosvak of op rijbaan vallen. </t>
  </si>
  <si>
    <t>kar tbv pendelen rondhout achter wielkraan</t>
  </si>
  <si>
    <t>Minimale werkhoogte &gt;20m+, minimale zaagdiameter op &gt;20m+ DBH &gt;70cm.</t>
  </si>
  <si>
    <t>Wielkraan noodzakelijk tbv aanpakken stamhout en pendelen rondhout.</t>
  </si>
  <si>
    <t xml:space="preserve">Vrijkomende grondstoffen transporten naar aangewezen stapel/depotlocatie directie. </t>
  </si>
  <si>
    <t>4.0</t>
  </si>
  <si>
    <t xml:space="preserve">Snoeiwerkzaamheden </t>
  </si>
  <si>
    <t xml:space="preserve">Snoeien/VTA controle van laanbomen/solitaire bomen. </t>
  </si>
  <si>
    <t>hoogwerker (wiel/rups) minimale werkhoogte &gt;20m+</t>
  </si>
  <si>
    <t>Opkronen/snoeien van randbomen langs paden,wegen en schouwstroken.</t>
  </si>
  <si>
    <t>ETW,er (European Tree Worker)</t>
  </si>
  <si>
    <t>Opkroon hoogte minimaal &gt;4m+.</t>
  </si>
  <si>
    <t>grondman tbv ondersteuning ETW,er</t>
  </si>
  <si>
    <t>Werkzaamheden uitvoeren volgens Europese Standaard Snoeien van Bomen</t>
  </si>
  <si>
    <t>5.0</t>
  </si>
  <si>
    <t>Versnipperen tak en tophout</t>
  </si>
  <si>
    <t>Al het vrijkomende tak en tophout (velling/randenbeheer) versnipperen.</t>
  </si>
  <si>
    <t xml:space="preserve">Vrijkomende biomassa transporteren naar aangewezen depotlocatie directie. </t>
  </si>
  <si>
    <t>Chipper groot, maximale invoer tot 100cm</t>
  </si>
  <si>
    <t>P100 houtchips produceren/aanleveren volgens opgave directie</t>
  </si>
  <si>
    <t>vrachtwagen geschikt voor pendelen biomassa (containers)</t>
  </si>
  <si>
    <t>trekker + kipper (20 tot 40m3) tbv pendelen biomassa</t>
  </si>
  <si>
    <t>6.0</t>
  </si>
  <si>
    <t xml:space="preserve">Transporteren machines </t>
  </si>
  <si>
    <t>Transporteren van benodigde machines volgens uitvraag directie</t>
  </si>
  <si>
    <t>dieplader tbv transport machines</t>
  </si>
  <si>
    <t>7.0</t>
  </si>
  <si>
    <t>euro</t>
  </si>
  <si>
    <t>8.0</t>
  </si>
  <si>
    <t xml:space="preserve">Toepassen klic-melding </t>
  </si>
  <si>
    <t xml:space="preserve">Toepassen klic-melding. </t>
  </si>
  <si>
    <t>Het betreft het digitaal opvragen van een klic-melding</t>
  </si>
  <si>
    <t>Contact met leidingbeheerders is een verantwoording van de aannemer</t>
  </si>
  <si>
    <t xml:space="preserve">Klic-melding dient digitaal op het werk aanwezig te zijn. </t>
  </si>
  <si>
    <t>9.0</t>
  </si>
  <si>
    <t>Toepassen verkeersmaatregelen</t>
  </si>
  <si>
    <t xml:space="preserve">Toepassen verkeersmaatregelen. </t>
  </si>
  <si>
    <t>Verkeersplan</t>
  </si>
  <si>
    <t>Het betreft het toepassen, instand houden, tussentijds verplaatsen en opruimen van verkeersmaatregelen</t>
  </si>
  <si>
    <t xml:space="preserve">Verkeersmaatregelen </t>
  </si>
  <si>
    <t xml:space="preserve">Betreft een halve wegafzetting van &gt;150m1. </t>
  </si>
  <si>
    <t>Verkeersregelaars (2 personen)</t>
  </si>
  <si>
    <t>Opstellen verkeersplan noodzakelijk incl. contact met wegbeheerder.</t>
  </si>
  <si>
    <t xml:space="preserve">Verkeersmaatregelen plaasten volgens richtlijnen CROW 96B. </t>
  </si>
  <si>
    <t xml:space="preserve">Verkeersregelaars verplicht tijdens uitvoering werkzaamheden </t>
  </si>
  <si>
    <t>10.0</t>
  </si>
  <si>
    <t>Diverse herstel/begeleidingswerkzaamheden</t>
  </si>
  <si>
    <t>Plaatsen en verwijderen informatieborden/slagbomen t.b.v. van werkzaamheden</t>
  </si>
  <si>
    <t>manuur (incl. auto en gereedschap)</t>
  </si>
  <si>
    <t>De bebording/slagbomen dienen te worden verwijderd voor aanvang werkzaamheden</t>
  </si>
  <si>
    <t>uitvoerder (manuur)</t>
  </si>
  <si>
    <t>Na oplevering werkzaamheden bebording binnen een werkweek terugplaatsen</t>
  </si>
  <si>
    <t xml:space="preserve">Uitvoerder tbv begeleiding boswerkzaamheden </t>
  </si>
  <si>
    <t>11.0</t>
  </si>
  <si>
    <t>Toepassen Beveiligingscamera</t>
  </si>
  <si>
    <t>11.1</t>
  </si>
  <si>
    <t xml:space="preserve">Toepassen beveiligingscamera(s). </t>
  </si>
  <si>
    <t>kosten beveiligingscamera(s)</t>
  </si>
  <si>
    <t>Het betreft het toepassen van een beveiligingscamera(s) op de werklocatie.</t>
  </si>
  <si>
    <t>Beveiligingscamera noodzakelijk tbv beveiliging rijplaten en machines.</t>
  </si>
  <si>
    <t xml:space="preserve">Specilaitisch oogstgebied 5. Complexe vellingen-Recreatief </t>
  </si>
  <si>
    <t>Complex-recreatief</t>
  </si>
  <si>
    <t>Complex-R1</t>
  </si>
  <si>
    <t>Complex-R2</t>
  </si>
  <si>
    <t>Complex-R3</t>
  </si>
  <si>
    <t>Complex-R4</t>
  </si>
  <si>
    <t>Complex-R5</t>
  </si>
  <si>
    <t>Beoordeling P3, tarieven Complex-Recreatief</t>
  </si>
  <si>
    <t>De opdracht wordt uitgevoerd binnen een vastgesteld werkvenster (september – november) en vraagt om specialistische ervaring met houtoogst in ecologisch kwetsbare en moeilijk toegankelijke terreinen.</t>
  </si>
  <si>
    <t>het zorgvuldig oogsten en afvoeren van hout in steil en kwetsbaar terrein;</t>
  </si>
  <si>
    <t>de inzet van geschikt materieel en personeel;</t>
  </si>
  <si>
    <t>de borging van ecologische zorgvuldigheid;</t>
  </si>
  <si>
    <t>en de organisatie van transport, veiligheid en terreinherstel.</t>
  </si>
  <si>
    <t>De nadruk ligt op veilig, zorgvuldig en natuurbeschermend werken binnen de randvoorwaarden van het ecologisch werkprotocol en de terreineisen van Staatsbosbeheer.</t>
  </si>
  <si>
    <t xml:space="preserve">Het vrijkomende hout dient in sortimenten te worden opgewerkt en per sortiment te worden gestapeld op een locatie die geschikt en bereikbaar is voor vrachtauto’s. </t>
  </si>
  <si>
    <t xml:space="preserve">De werkzaamheden worden uitgevoerd onder begeleiding van een ecoloog en volgens een ecologisch werkprotocol. Hierbij worden groeiplaatsen van bijzondere flora gemarkeerd en vaste transportroutes vastgesteld. </t>
  </si>
  <si>
    <t>De aannemer dient voor deze casus een prijsopgave op te geven gebaseerd op:</t>
  </si>
  <si>
    <t>Beoordeling P4, tarieven Complex-Ecologisch</t>
  </si>
  <si>
    <t>7. Licht</t>
  </si>
  <si>
    <t>Licht 1</t>
  </si>
  <si>
    <t>Licht 2</t>
  </si>
  <si>
    <t>Specialistisch oogstgebied 6. Complexe vellingen-Ecologisch</t>
  </si>
  <si>
    <t>Specialistisch oogstgebied 7. Lichte vellingen</t>
  </si>
  <si>
    <t xml:space="preserve">Deze casus betreft werkzaamheden in een steil hellingbos met hoge natuurwaarden, beperkte bereikbaarheid en kwetsbare bodem. </t>
  </si>
  <si>
    <t>In dit gebied moeten omgevallen, dode en gevaarlijke bomen worden geoogst en volledig verwijderd, inclusief tak- en tophout.</t>
  </si>
  <si>
    <t>De aannemer is verantwoordelijk voor de uitvoering van de houtoogst en levert het terrein schoon en opgeruimd op, vrij van stammen, takken en resthout.</t>
  </si>
  <si>
    <t>De aannemer zorgt voor een efficiënte logistiek tussen de oogstlocatie en de tijdelijke depotlocatie, met inzet van materieel dat past bij de hellende en stenige terreincondities.  bosbodem te beschadigen.</t>
  </si>
  <si>
    <t>Waar nodig wordt gewerkt met lier- of takeltechniek om bomen gecontroleerd te verwijderen zonder de bosbodem te beschadigen.</t>
  </si>
  <si>
    <t xml:space="preserve">Bijlage 16, P4 Tarieven Complex - ecologische vellingen </t>
  </si>
  <si>
    <t xml:space="preserve">Bijlage 16, Werkblad P5. Tarieven lichte vellingen </t>
  </si>
  <si>
    <t>Bijlage 16, P3. Tarieven complex-Recreatieve vellingen</t>
  </si>
  <si>
    <t xml:space="preserve">Bijlage 16, P2. Tarieven zware vellingen </t>
  </si>
  <si>
    <t>Opgave indicatieve uurtarieven machines (geen onderdeel prijs P4 gunningscriterium, wel contractueel)</t>
  </si>
  <si>
    <t>Opgave indicatieve uurtarieven machines (geen onderdeel prijs P3 gunningscriterium, wel contractueel)</t>
  </si>
  <si>
    <t>Beoordeling P5, Tarieven lichte vellingen</t>
  </si>
  <si>
    <t>Beoordeling P2, tarieven zware vellingen</t>
  </si>
  <si>
    <t>€ all-in per uur</t>
  </si>
  <si>
    <t>conversie factor van stere naar m3</t>
  </si>
  <si>
    <t xml:space="preserve">Langhout - Handkracht </t>
  </si>
  <si>
    <t>Lieren van hout en opwerken hout DP 30 meter uit elkaar</t>
  </si>
  <si>
    <t>Zagen dun hout &lt;20 dbh met motorzaag</t>
  </si>
  <si>
    <t>Lieren van het gezaagde hout naar dunningspad</t>
  </si>
  <si>
    <t>Meten van sortiment langs de afvoerweg</t>
  </si>
  <si>
    <t>Transport materiaal</t>
  </si>
  <si>
    <t>Dieplader tbv transport materiaal</t>
  </si>
  <si>
    <t>Opwerken met mini harvester tot opgegeven sortiment</t>
  </si>
  <si>
    <t>Uitrijdensortiment met mini forwarder naar transportweg</t>
  </si>
  <si>
    <t>brushcutter</t>
  </si>
  <si>
    <t>bomenklem</t>
  </si>
  <si>
    <t>Trekker + kieper</t>
  </si>
  <si>
    <t>Aan-/afvoer materiaal</t>
  </si>
  <si>
    <t>Harvester (mini)</t>
  </si>
  <si>
    <t>Forwarder (mini)</t>
  </si>
  <si>
    <t>Mobiele kraan 14 - 16 ton</t>
  </si>
  <si>
    <t>Rupskraan 8 - 16 ton</t>
  </si>
  <si>
    <t xml:space="preserve">Vellen van kantbomen (dbh 30+) met motorzaag </t>
  </si>
  <si>
    <t>Harvester Klein</t>
  </si>
  <si>
    <t>Forwarder Groot</t>
  </si>
  <si>
    <t>Forwarder Klein</t>
  </si>
  <si>
    <t>Harvester Groot</t>
  </si>
  <si>
    <t>Mobiele kraan &gt;14 ton</t>
  </si>
  <si>
    <t>Rupskraan &gt;14 ton</t>
  </si>
  <si>
    <t>uitsleeptang</t>
  </si>
  <si>
    <t>stuk</t>
  </si>
  <si>
    <t>Rijplatenbaan</t>
  </si>
  <si>
    <t>Rupskraan 8T (rubber tracks) met bomenklem incl. hark/lier.</t>
  </si>
  <si>
    <t>Rupskraan 16T (stalen platen) met bomenklem incl. hark/lier.</t>
  </si>
  <si>
    <t>Rupskraan 20T (stalen platen) met bomenklem incl. hark.</t>
  </si>
  <si>
    <t>Wielkraan 16T (banden) met bomenklem incl. hark/uitrijkar.</t>
  </si>
  <si>
    <t>Brushcutter/knipper/stobbefrees voor aan de rups of wielkraan (8 tot max 16T)</t>
  </si>
  <si>
    <t>Forwarder of trekker+uitrijkar  t.b.v. uitrijden rondhout en takhout incl. streetrubbers of vergelijkbaar.</t>
  </si>
  <si>
    <t>Harvester wiel/rups/rupskraan t.b.v. vellen bomen (afhankelijk van de oogst)</t>
  </si>
  <si>
    <t>Chipper groot maximale invoer 100cm. (wiel/rups)</t>
  </si>
  <si>
    <t>Trekker + kipper t.b.v. pendelen biomassa.</t>
  </si>
  <si>
    <t>Trekker + rolbezem/lier.</t>
  </si>
  <si>
    <t>Trekker + bosklepel middelgroot of groot/stobbefrees.</t>
  </si>
  <si>
    <t>Vrachtwagen geschikt voor rondhout transport t.b.v. pendelwerk.</t>
  </si>
  <si>
    <t>Vrachtwagen (container bakwagen) t.b.v. pendelen biomassa.</t>
  </si>
  <si>
    <t>Verreiker (of vergelijkbaar Fallbach,Sennebogen) met bomenklem+zaag t.b.v. vellen bomen op hoogte.</t>
  </si>
  <si>
    <t>Hoogwerker wiel/rups t.b.v. opkronen of uitkleden bomen.</t>
  </si>
  <si>
    <t>ETW,er.</t>
  </si>
  <si>
    <t>Actiewagen t.b.v. verkeersmaategelen.</t>
  </si>
  <si>
    <t>vrije opgave machine benodigd naar ischatting aannemer</t>
  </si>
  <si>
    <r>
      <t>Het gebruik van materieel met lage bodemdruk (</t>
    </r>
    <r>
      <rPr>
        <b/>
        <sz val="9"/>
        <color theme="1"/>
        <rFont val="Agrofont"/>
        <family val="2"/>
      </rPr>
      <t>max 0,6 kg/cm2</t>
    </r>
    <r>
      <rPr>
        <sz val="9"/>
        <color theme="1"/>
        <rFont val="Agrofont"/>
        <family val="2"/>
      </rPr>
      <t>) en/of  rijplaten is verplicht om insporing en schade aan vegetatie te voorkomen.</t>
    </r>
  </si>
  <si>
    <t>Uurlijst machines en middelen beschikbaar in het bedrijf (die niet zijn opgenomen in inschrijfstaat en maatreglen:</t>
  </si>
  <si>
    <t>Machine</t>
  </si>
  <si>
    <t xml:space="preserve">Verwijderen omgevallen bomen in vak 1 met een oppervlakte van  4.501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</si>
  <si>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 xml:space="preserve">Kappen bomen in vak 1 met een oppervlakte van  4.501 m2. Betreft het kappen, verwijderen, transporteren en afvoeren van omgevallen bomen, inclusief tak- en tophout (diameter 30-100 cm). Het betreft zowel levende, beschadigde als afgestorven bomen. Afgebroken takken,  etc. moeten ook opgeruimd worden. Het betreft een sterk hellend en moeilijk toegankelijk terrein. Locatie zie kaart. E.e.a. op aanwijs van de directie. </t>
  </si>
  <si>
    <t xml:space="preserve">Kappen bomen in vak 3 met een oppervlakte van  4.800 m2. Betreft het kappen, verwijderen, transporteren en afvoeren van omgevallen bomen, inclusief tak- en tophout (diameter 30-100 cm). Het betreft zowel levende, beschadigde als afgestorven bomen. Afgebroken takken,  etc. moeten ook opgeruimd worden. Het betreft een sterk hellend en moeilijk toegankelijk terrein. Locatie zie kaart. E.e.a. op aanwijs van de directie. </t>
  </si>
  <si>
    <t xml:space="preserve">Verwijderen omgevallen bomen in vak 5 met een oppervlakte van  9.445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</si>
  <si>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 xml:space="preserve">Kappen bomen in vak 5 met een oppervlakte van  9.445 m2. Betreft het kappen, verwijderen, transporteren en afvoeren van omgevallen bomen, inclusief tak- en tophout (diameter 30-100 cm). Het betreft zowel levende, beschadigde als afgestorven bomen. Afgebroken takken,  etc. moeten ook opgeruimd worden. Het betreft een sterk hellend en moeilijk toegankelijk terrein. Locatie zie kaart. E.e.a. op aanwijs van de directie. </t>
  </si>
  <si>
    <t xml:space="preserve">Verwijderen omgevallen bomen in vak 7 met een oppervlakte van  5.033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</si>
  <si>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 xml:space="preserve">Kappen bomen in vak 7 met een oppervlakte van  5.033 m2. Betreft het kappen, verwijderen, transporteren en afvoeren van omgevallen bomen, inclusief tak- en tophout (diameter 30-100 cm).Het betreft zowel levende, beschadigde als afgestorven bomen. Afgebroken takken,  etc. moeten ook opgeruimd worden. Het betreft een sterk hellend en moeilijk toegankelijk terrein. Locatie zie kaart. E.e.a. op aanwijs van de directie. </t>
  </si>
  <si>
    <t xml:space="preserve">Verwijderen omgevallen en gevaarlijke bomen in zoekgebied (rode arcering op kaart) </t>
  </si>
  <si>
    <t xml:space="preserve">Verwijderen omgevallen bomen in het zoekgebied verwijderen omgevallen en gevaarlijke bomen  met een oppervlakte van  11.756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</si>
  <si>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 xml:space="preserve">Kappen bomen in het zoekgebied verwijderen omgevallen en gevaarlijke bomen met een oppervlakte van  11.756 m2. Betreft het kappen, verwijderen, transporteren en afvoeren van omgevallen bomen, inclusief tak- en tophout (diameter 30-100 cm).Het betreft zowel levende, beschadigde als afgestorven bomen. Afgebroken takken,  etc. moeten ook opgeruimd worden. Het betreft een sterk hellend en moeilijk toegankelijk terrein. Locatie zie kaart. E.e.a. op aanwijs van de directie. </t>
  </si>
  <si>
    <t>Betreft het terugsnoeien van een uitgegroeide haag tussen het voetpad en de parkeerplaats van de camping Gronzelenput ter hoogte van Haasstad.  Betrfet een gemengde haag met een hoogte van ongeveer 5m en een breedte van 3m. Deze moet terug gesnoeid worden tot een hoogte van ongeveer 1,25m en een breedte van ongeveer 1m. Vrijgekomen materiaal moet afgevoerd worden naar een erkend verwerker. E.e.a. op aanwijs van de directie.</t>
  </si>
  <si>
    <t>In te zetten machines</t>
  </si>
  <si>
    <t>aantal uren/machine</t>
  </si>
  <si>
    <t>Uurprijs machine</t>
  </si>
  <si>
    <t>bodemdruk machines kg/cm2*</t>
  </si>
  <si>
    <t>Het "Ecologisch werkprotocol" geldend voor deze casus vindt u in Bijlage 19.1. Bij uw onderstaande prijsopgave houdt u rekening met de bepalingen uit de casusomschrijving en het werkprotocol met bijlagen.</t>
  </si>
  <si>
    <t>Casusomschrijving:</t>
  </si>
  <si>
    <t>Bodemdruk in kg/cm2</t>
  </si>
  <si>
    <t>Opgave indicatieve uurtarieven machines (geen onderdeel prijs P1b gunningscriterium, wel contractueel)</t>
  </si>
  <si>
    <t>Inschrijver vult in te zetten machines en aantal uren/machine in. is verplicht alle gele cellen in te vullen!</t>
  </si>
  <si>
    <t>bodemdruk machines kg/cm2</t>
  </si>
  <si>
    <t>Uurprijs excl btw</t>
  </si>
  <si>
    <t>Opgave inschrijver</t>
  </si>
  <si>
    <r>
      <t xml:space="preserve">Zagen kantbomen met </t>
    </r>
    <r>
      <rPr>
        <sz val="10"/>
        <color rgb="FFFF0000"/>
        <rFont val="Agrofont"/>
      </rPr>
      <t>rups</t>
    </r>
    <r>
      <rPr>
        <sz val="10"/>
        <color rgb="FF000000"/>
        <rFont val="Agrofont"/>
        <family val="2"/>
      </rPr>
      <t xml:space="preserve">kraan </t>
    </r>
    <r>
      <rPr>
        <sz val="10"/>
        <color rgb="FFFF0000"/>
        <rFont val="Agrofont"/>
      </rPr>
      <t>&gt; 14 ton</t>
    </r>
    <r>
      <rPr>
        <sz val="10"/>
        <color rgb="FF000000"/>
        <rFont val="Agrofont"/>
        <family val="2"/>
      </rPr>
      <t xml:space="preserve"> + zaag</t>
    </r>
    <r>
      <rPr>
        <sz val="10"/>
        <color rgb="FFFF0000"/>
        <rFont val="Agrofont"/>
      </rPr>
      <t>kast</t>
    </r>
    <r>
      <rPr>
        <strike/>
        <sz val="10"/>
        <color rgb="FFFF0000"/>
        <rFont val="Agrofont"/>
      </rPr>
      <t>kop</t>
    </r>
  </si>
  <si>
    <r>
      <t>Zaag</t>
    </r>
    <r>
      <rPr>
        <sz val="10"/>
        <color rgb="FFFF0000"/>
        <rFont val="Agrofont"/>
      </rPr>
      <t>kast</t>
    </r>
    <r>
      <rPr>
        <strike/>
        <sz val="10"/>
        <color rgb="FFFF0000"/>
        <rFont val="Agrofont"/>
      </rPr>
      <t>kop</t>
    </r>
  </si>
  <si>
    <r>
      <rPr>
        <sz val="10"/>
        <color rgb="FFFF0000"/>
        <rFont val="Agrofont"/>
      </rPr>
      <t>Chipper middel,</t>
    </r>
    <r>
      <rPr>
        <sz val="10"/>
        <color rgb="FF000000"/>
        <rFont val="Agrofont"/>
        <family val="2"/>
      </rPr>
      <t xml:space="preserve"> chippen in veld (P100 kwaliteit)</t>
    </r>
  </si>
  <si>
    <r>
      <t xml:space="preserve">Toepassen stalen rijplatenbaan. 5000 x 1300 x 14 mm </t>
    </r>
    <r>
      <rPr>
        <sz val="9"/>
        <color rgb="FFFF0000"/>
        <rFont val="Agrofont"/>
      </rPr>
      <t>huur 1 week incl aan- en afvoerkosten</t>
    </r>
  </si>
  <si>
    <r>
      <t xml:space="preserve">Chipper </t>
    </r>
    <r>
      <rPr>
        <sz val="9"/>
        <color rgb="FFFF0000"/>
        <rFont val="Agrofont"/>
      </rPr>
      <t>groot</t>
    </r>
    <r>
      <rPr>
        <sz val="9"/>
        <color rgb="FF000000"/>
        <rFont val="Agrofont"/>
        <family val="2"/>
      </rPr>
      <t xml:space="preserve"> </t>
    </r>
    <r>
      <rPr>
        <strike/>
        <sz val="9"/>
        <color rgb="FFFF0000"/>
        <rFont val="Agrofont"/>
      </rPr>
      <t>middel</t>
    </r>
    <r>
      <rPr>
        <sz val="9"/>
        <color rgb="FF000000"/>
        <rFont val="Agrofont"/>
        <family val="2"/>
      </rPr>
      <t>, maximale invoer tot 60 cm  incl. opvangbak</t>
    </r>
  </si>
  <si>
    <r>
      <t xml:space="preserve">Chipper </t>
    </r>
    <r>
      <rPr>
        <sz val="11"/>
        <color rgb="FFFF0000"/>
        <rFont val="Aptos"/>
        <family val="2"/>
      </rPr>
      <t>groot</t>
    </r>
    <r>
      <rPr>
        <sz val="11"/>
        <color theme="1"/>
        <rFont val="Aptos"/>
        <family val="2"/>
      </rPr>
      <t xml:space="preserve"> </t>
    </r>
    <r>
      <rPr>
        <strike/>
        <sz val="11"/>
        <color rgb="FFFF0000"/>
        <rFont val="Aptos"/>
        <family val="2"/>
      </rPr>
      <t>middel</t>
    </r>
    <r>
      <rPr>
        <sz val="11"/>
        <color theme="1"/>
        <rFont val="Aptos"/>
        <family val="2"/>
      </rPr>
      <t>, maximale invoer tot 60cm incl. bunker</t>
    </r>
  </si>
  <si>
    <t>De opgegeven uurprijs is all-in, o.a. inclusief machinist, woon- werkverkeer, brandstof, transport binnen het werkgebied, onderhoud en klein materieel.”</t>
  </si>
  <si>
    <t>Afzetten struiken en verjonging langs bosranden</t>
  </si>
  <si>
    <t>LET OP!! Deze prijsopgave geldt uitsluitend voor lichte velling (dbh 12 tot 25 cm) die onderdeel uitmaken van specialistisch oogstgebied 7 Lichte velling</t>
  </si>
  <si>
    <r>
      <t>Velling van licht hout (</t>
    </r>
    <r>
      <rPr>
        <sz val="11"/>
        <color rgb="FFFF0000"/>
        <rFont val="Agrofont"/>
      </rPr>
      <t>dbh 12-25 cm</t>
    </r>
    <r>
      <rPr>
        <sz val="11"/>
        <color theme="1"/>
        <rFont val="Agrofont"/>
        <family val="2"/>
      </rPr>
      <t xml:space="preserve">) in bossen waar voor het eerst gedund wordt. Het proces waarbij bepaalde bomen verwijderd worden om de groei van de overblijvende </t>
    </r>
  </si>
  <si>
    <t>Aan- en afvoer materieel</t>
  </si>
  <si>
    <t>Chipper middel</t>
  </si>
  <si>
    <t>Chipper klein</t>
  </si>
  <si>
    <t>Chipper groot</t>
  </si>
  <si>
    <t>Middel, Chippen in veld (P100 kwaliteit)</t>
  </si>
  <si>
    <t>Klein Chipper</t>
  </si>
  <si>
    <t>Middel Chipper</t>
  </si>
  <si>
    <r>
      <rPr>
        <sz val="10"/>
        <color rgb="FFFF0000"/>
        <rFont val="Agrofont"/>
      </rPr>
      <t>70</t>
    </r>
    <r>
      <rPr>
        <sz val="10"/>
        <color theme="1"/>
        <rFont val="Agrofont"/>
        <family val="2"/>
      </rPr>
      <t xml:space="preserve"> – 150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</si>
</sst>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8" formatCode="&quot;€&quot;\ #,##0.00;[Red]&quot;€&quot;\ \-#,##0.00"/>
    <numFmt numFmtId="44" formatCode="_ &quot;€&quot;\ * #,##0.00_ ;_ &quot;€&quot;\ * \-#,##0.00_ ;_ &quot;€&quot;\ * &quot;-&quot;??_ ;_ @_ "/>
    <numFmt numFmtId="164" formatCode="0.000"/>
  </numFmts>
  <fonts count="46">
    <font>
      <sz val="10"/>
      <color theme="1"/>
      <name val="Agrofont"/>
      <family val="2"/>
    </font>
    <font>
      <sz val="10"/>
      <color theme="1"/>
      <name val="Agrofont"/>
      <family val="2"/>
    </font>
    <font>
      <b/>
      <sz val="10"/>
      <color theme="1"/>
      <name val="Agrofont"/>
      <family val="2"/>
    </font>
    <font>
      <b/>
      <sz val="11"/>
      <color theme="1"/>
      <name val="Agrofont"/>
      <family val="2"/>
    </font>
    <font>
      <sz val="10"/>
      <name val="Agrofont"/>
      <family val="2"/>
    </font>
    <font>
      <sz val="16"/>
      <name val="Agrofont"/>
      <family val="2"/>
    </font>
    <font>
      <sz val="10"/>
      <color theme="1"/>
      <name val="Agrofont"/>
      <family val="2"/>
    </font>
    <font>
      <b/>
      <sz val="12"/>
      <color theme="1"/>
      <name val="Agrofont"/>
      <family val="2"/>
    </font>
    <font>
      <b/>
      <sz val="14"/>
      <color theme="1"/>
      <name val="Agrofont"/>
      <family val="2"/>
    </font>
    <font>
      <sz val="14"/>
      <color theme="1"/>
      <name val="Agrofont"/>
      <family val="2"/>
    </font>
    <font>
      <sz val="10"/>
      <color rgb="FFFF0000"/>
      <name val="Agrofont"/>
      <family val="2"/>
    </font>
    <font>
      <b/>
      <sz val="16"/>
      <color theme="1"/>
      <name val="Agrofont"/>
      <family val="2"/>
    </font>
    <font>
      <b/>
      <sz val="10"/>
      <name val="Agrofont"/>
      <family val="2"/>
    </font>
    <font>
      <sz val="12"/>
      <color theme="1"/>
      <name val="Agrofont"/>
      <family val="2"/>
    </font>
    <font>
      <sz val="8"/>
      <color theme="1"/>
      <name val="Agrofont"/>
      <family val="2"/>
    </font>
    <font>
      <sz val="12"/>
      <name val="Agrofont"/>
      <family val="2"/>
    </font>
    <font>
      <b/>
      <sz val="10"/>
      <color rgb="FFFF0000"/>
      <name val="Agrofont"/>
      <family val="2"/>
    </font>
    <font>
      <sz val="16"/>
      <color rgb="FFFF0000"/>
      <name val="Agrofont"/>
      <family val="2"/>
    </font>
    <font>
      <sz val="9"/>
      <color theme="1"/>
      <name val="Agrofont"/>
      <family val="2"/>
    </font>
    <font>
      <sz val="10"/>
      <color theme="1"/>
      <name val="Symbol"/>
      <family val="1"/>
      <charset val="2"/>
    </font>
    <font>
      <sz val="10"/>
      <color rgb="FF00B050"/>
      <name val="Agrofont"/>
      <family val="2"/>
    </font>
    <font>
      <sz val="12"/>
      <color rgb="FFFF0000"/>
      <name val="Agrofont"/>
      <family val="2"/>
    </font>
    <font>
      <sz val="8"/>
      <color rgb="FF000000"/>
      <name val="Segoe UI"/>
      <family val="2"/>
    </font>
    <font>
      <sz val="16"/>
      <color theme="1"/>
      <name val="Agrofont"/>
      <family val="2"/>
    </font>
    <font>
      <sz val="11"/>
      <color theme="1"/>
      <name val="Agrofont"/>
      <family val="2"/>
    </font>
    <font>
      <sz val="10"/>
      <name val="Symbol"/>
      <family val="1"/>
      <charset val="2"/>
    </font>
    <font>
      <b/>
      <sz val="11"/>
      <color rgb="FF000000"/>
      <name val="Agrofont"/>
      <family val="2"/>
    </font>
    <font>
      <sz val="10"/>
      <color rgb="FF000000"/>
      <name val="Agrofont"/>
      <family val="2"/>
    </font>
    <font>
      <sz val="14"/>
      <color rgb="FF000000"/>
      <name val="Agrofont"/>
      <family val="2"/>
    </font>
    <font>
      <b/>
      <sz val="12"/>
      <color rgb="FF000000"/>
      <name val="Agrofont"/>
      <family val="2"/>
    </font>
    <font>
      <b/>
      <sz val="10"/>
      <color rgb="FF000000"/>
      <name val="Agrofont"/>
      <family val="2"/>
    </font>
    <font>
      <sz val="11"/>
      <color rgb="FF000000"/>
      <name val="Agrofont"/>
      <family val="2"/>
    </font>
    <font>
      <b/>
      <sz val="9"/>
      <color theme="1"/>
      <name val="Agrofont"/>
      <family val="2"/>
    </font>
    <font>
      <b/>
      <i/>
      <sz val="9"/>
      <color theme="1"/>
      <name val="Agrofont"/>
      <family val="2"/>
    </font>
    <font>
      <u/>
      <sz val="9"/>
      <color theme="1"/>
      <name val="Agrofont"/>
      <family val="2"/>
    </font>
    <font>
      <sz val="9"/>
      <color rgb="FF000000"/>
      <name val="Agrofont"/>
      <family val="2"/>
    </font>
    <font>
      <sz val="11"/>
      <color theme="1"/>
      <name val="Aptos"/>
      <family val="2"/>
    </font>
    <font>
      <sz val="10"/>
      <color rgb="FFFF0000"/>
      <name val="Agrofont"/>
    </font>
    <font>
      <strike/>
      <sz val="10"/>
      <color rgb="FFFF0000"/>
      <name val="Agrofont"/>
    </font>
    <font>
      <sz val="10"/>
      <color rgb="FF000000"/>
      <name val="Agrofont"/>
    </font>
    <font>
      <sz val="9"/>
      <color rgb="FFFF0000"/>
      <name val="Agrofont"/>
    </font>
    <font>
      <strike/>
      <sz val="9"/>
      <color rgb="FFFF0000"/>
      <name val="Agrofont"/>
    </font>
    <font>
      <sz val="11"/>
      <color rgb="FFFF0000"/>
      <name val="Aptos"/>
      <family val="2"/>
    </font>
    <font>
      <strike/>
      <sz val="11"/>
      <color rgb="FFFF0000"/>
      <name val="Aptos"/>
      <family val="2"/>
    </font>
    <font>
      <sz val="11"/>
      <color rgb="FFFF0000"/>
      <name val="Agrofont"/>
    </font>
    <font>
      <sz val="10"/>
      <color theme="1"/>
      <name val="Agrofont"/>
    </font>
  </fonts>
  <fills count="1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D9D9D9"/>
        <bgColor rgb="FF000000"/>
      </patternFill>
    </fill>
    <fill>
      <patternFill patternType="solid">
        <fgColor theme="7" tint="0.39997558519241921"/>
        <bgColor indexed="64"/>
      </patternFill>
    </fill>
    <fill>
      <patternFill patternType="solid">
        <fgColor rgb="FFFFFFFF"/>
        <bgColor rgb="FF000000"/>
      </patternFill>
    </fill>
    <fill>
      <patternFill patternType="solid">
        <fgColor rgb="FFFFFF00"/>
        <bgColor rgb="FF000000"/>
      </patternFill>
    </fill>
  </fills>
  <borders count="108">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medium">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style="thin">
        <color indexed="64"/>
      </top>
      <bottom style="medium">
        <color rgb="FF000000"/>
      </bottom>
      <diagonal/>
    </border>
    <border>
      <left style="medium">
        <color indexed="64"/>
      </left>
      <right style="medium">
        <color indexed="64"/>
      </right>
      <top style="medium">
        <color indexed="64"/>
      </top>
      <bottom/>
      <diagonal/>
    </border>
    <border>
      <left style="medium">
        <color indexed="64"/>
      </left>
      <right style="thin">
        <color indexed="64"/>
      </right>
      <top style="medium">
        <color rgb="FF000000"/>
      </top>
      <bottom style="medium">
        <color indexed="64"/>
      </bottom>
      <diagonal/>
    </border>
    <border>
      <left style="thin">
        <color indexed="64"/>
      </left>
      <right style="medium">
        <color indexed="64"/>
      </right>
      <top style="medium">
        <color rgb="FF000000"/>
      </top>
      <bottom style="medium">
        <color indexed="64"/>
      </bottom>
      <diagonal/>
    </border>
    <border>
      <left style="medium">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rgb="FF000000"/>
      </left>
      <right style="thin">
        <color indexed="64"/>
      </right>
      <top style="medium">
        <color rgb="FF000000"/>
      </top>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style="thin">
        <color indexed="64"/>
      </left>
      <right/>
      <top/>
      <bottom/>
      <diagonal/>
    </border>
    <border>
      <left style="thin">
        <color indexed="64"/>
      </left>
      <right/>
      <top/>
      <bottom style="medium">
        <color rgb="FF000000"/>
      </bottom>
      <diagonal/>
    </border>
    <border>
      <left/>
      <right style="thin">
        <color indexed="64"/>
      </right>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indexed="64"/>
      </right>
      <top/>
      <bottom/>
      <diagonal/>
    </border>
    <border>
      <left style="thin">
        <color rgb="FF000000"/>
      </left>
      <right style="thin">
        <color indexed="64"/>
      </right>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indexed="64"/>
      </left>
      <right style="medium">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686">
    <xf numFmtId="0" fontId="0" fillId="0" borderId="0" xfId="0"/>
    <xf numFmtId="0" fontId="2" fillId="0" borderId="0" xfId="0" applyFont="1"/>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3" borderId="0" xfId="0" applyFill="1"/>
    <xf numFmtId="0" fontId="0" fillId="2" borderId="0" xfId="0" applyFill="1" applyAlignment="1">
      <alignment vertical="center"/>
    </xf>
    <xf numFmtId="0" fontId="0" fillId="0" borderId="0" xfId="0"/>
    <xf numFmtId="0" fontId="0" fillId="0" borderId="8" xfId="0" applyBorder="1"/>
    <xf numFmtId="0" fontId="0" fillId="0" borderId="0" xfId="0" applyBorder="1"/>
    <xf numFmtId="0" fontId="7" fillId="8" borderId="22" xfId="0" applyFont="1" applyFill="1" applyBorder="1"/>
    <xf numFmtId="0" fontId="7" fillId="8" borderId="23" xfId="0" applyFont="1" applyFill="1" applyBorder="1"/>
    <xf numFmtId="0" fontId="13" fillId="8" borderId="23" xfId="0" applyFont="1" applyFill="1" applyBorder="1"/>
    <xf numFmtId="0" fontId="2" fillId="8" borderId="23" xfId="0" applyFont="1" applyFill="1" applyBorder="1"/>
    <xf numFmtId="0" fontId="2" fillId="8" borderId="24" xfId="0" applyFont="1" applyFill="1" applyBorder="1"/>
    <xf numFmtId="0" fontId="7" fillId="8" borderId="22" xfId="0" applyFont="1" applyFill="1" applyBorder="1" applyAlignment="1">
      <alignment horizontal="right"/>
    </xf>
    <xf numFmtId="0" fontId="13" fillId="8" borderId="24" xfId="0" applyFont="1" applyFill="1" applyBorder="1"/>
    <xf numFmtId="0" fontId="2" fillId="9" borderId="22" xfId="0" applyFont="1" applyFill="1" applyBorder="1" applyAlignment="1">
      <alignment horizontal="right" vertical="center"/>
    </xf>
    <xf numFmtId="0" fontId="0" fillId="3" borderId="0" xfId="0" applyFill="1" applyAlignment="1">
      <alignment vertical="center"/>
    </xf>
    <xf numFmtId="0" fontId="5" fillId="3" borderId="0" xfId="0" applyFont="1" applyFill="1" applyBorder="1" applyAlignment="1">
      <alignment vertical="center"/>
    </xf>
    <xf numFmtId="0" fontId="5" fillId="3" borderId="0" xfId="0" applyFont="1" applyFill="1" applyBorder="1" applyAlignment="1">
      <alignment horizontal="center" vertical="center"/>
    </xf>
    <xf numFmtId="0" fontId="0" fillId="3" borderId="0" xfId="0" applyFill="1" applyBorder="1" applyAlignment="1"/>
    <xf numFmtId="0" fontId="15" fillId="3" borderId="0" xfId="0" applyFont="1" applyFill="1" applyBorder="1" applyAlignment="1">
      <alignment horizontal="center" vertical="center"/>
    </xf>
    <xf numFmtId="0" fontId="13" fillId="3" borderId="0" xfId="0" applyFont="1" applyFill="1" applyBorder="1" applyAlignment="1"/>
    <xf numFmtId="0" fontId="11" fillId="3" borderId="0" xfId="0" applyFont="1" applyFill="1" applyBorder="1" applyAlignment="1">
      <alignment horizontal="center" vertical="center"/>
    </xf>
    <xf numFmtId="0" fontId="12" fillId="12" borderId="11" xfId="0" applyFont="1" applyFill="1" applyBorder="1" applyAlignment="1">
      <alignment horizontal="center"/>
    </xf>
    <xf numFmtId="0" fontId="1" fillId="0" borderId="0" xfId="0" applyFont="1" applyAlignment="1">
      <alignment vertical="center"/>
    </xf>
    <xf numFmtId="0" fontId="18" fillId="0" borderId="0" xfId="0" applyFont="1" applyAlignment="1">
      <alignment vertical="center"/>
    </xf>
    <xf numFmtId="0" fontId="14" fillId="0" borderId="0" xfId="0" applyFont="1" applyAlignment="1">
      <alignment vertical="center"/>
    </xf>
    <xf numFmtId="0" fontId="2" fillId="0" borderId="5" xfId="0" applyFont="1" applyBorder="1"/>
    <xf numFmtId="0" fontId="2" fillId="0" borderId="0" xfId="0" applyFont="1" applyBorder="1"/>
    <xf numFmtId="0" fontId="2" fillId="6" borderId="35" xfId="0" applyFont="1" applyFill="1" applyBorder="1"/>
    <xf numFmtId="0" fontId="2" fillId="0" borderId="18" xfId="0" applyFont="1" applyBorder="1" applyAlignment="1">
      <alignment horizontal="center" wrapText="1"/>
    </xf>
    <xf numFmtId="0" fontId="2" fillId="10" borderId="34" xfId="0" applyFont="1" applyFill="1" applyBorder="1" applyAlignment="1">
      <alignment horizontal="center" wrapText="1"/>
    </xf>
    <xf numFmtId="0" fontId="0" fillId="6" borderId="8" xfId="0" applyFill="1" applyBorder="1"/>
    <xf numFmtId="8" fontId="0" fillId="10" borderId="8" xfId="0" applyNumberFormat="1" applyFill="1" applyBorder="1" applyAlignment="1">
      <alignment horizontal="center"/>
    </xf>
    <xf numFmtId="8" fontId="0" fillId="0" borderId="8" xfId="0" applyNumberFormat="1" applyBorder="1"/>
    <xf numFmtId="0" fontId="14" fillId="0" borderId="0" xfId="0" applyFont="1" applyFill="1" applyBorder="1" applyAlignment="1">
      <alignment horizontal="left"/>
    </xf>
    <xf numFmtId="0" fontId="0" fillId="9" borderId="8" xfId="0" applyFill="1" applyBorder="1"/>
    <xf numFmtId="0" fontId="0" fillId="0" borderId="8" xfId="0" applyBorder="1" applyAlignment="1">
      <alignment horizontal="center"/>
    </xf>
    <xf numFmtId="0" fontId="8" fillId="12" borderId="22" xfId="0" applyFont="1" applyFill="1" applyBorder="1"/>
    <xf numFmtId="0" fontId="0" fillId="12" borderId="23" xfId="0" applyFill="1" applyBorder="1"/>
    <xf numFmtId="0" fontId="0" fillId="12" borderId="24" xfId="0" applyFill="1" applyBorder="1"/>
    <xf numFmtId="0" fontId="0" fillId="0" borderId="0" xfId="0" applyAlignment="1">
      <alignment horizontal="center"/>
    </xf>
    <xf numFmtId="44" fontId="0" fillId="0" borderId="0" xfId="1" applyFont="1"/>
    <xf numFmtId="0" fontId="1" fillId="0" borderId="9" xfId="0" applyFont="1" applyBorder="1" applyAlignment="1">
      <alignment horizontal="left" vertical="top"/>
    </xf>
    <xf numFmtId="0" fontId="1" fillId="0" borderId="8" xfId="0" applyFont="1" applyBorder="1" applyAlignment="1">
      <alignment vertical="top" wrapText="1" readingOrder="1"/>
    </xf>
    <xf numFmtId="0" fontId="1" fillId="0" borderId="8" xfId="0" applyFont="1" applyBorder="1" applyAlignment="1">
      <alignment vertical="top"/>
    </xf>
    <xf numFmtId="0" fontId="1" fillId="0" borderId="15" xfId="0" applyFont="1" applyBorder="1" applyAlignment="1">
      <alignment horizontal="left" vertical="top"/>
    </xf>
    <xf numFmtId="0" fontId="1" fillId="0" borderId="3" xfId="0" applyFont="1" applyBorder="1" applyAlignment="1">
      <alignment vertical="top" wrapText="1" readingOrder="1"/>
    </xf>
    <xf numFmtId="0" fontId="1" fillId="0" borderId="25" xfId="0" applyFont="1" applyBorder="1" applyAlignment="1">
      <alignment horizontal="left" vertical="top"/>
    </xf>
    <xf numFmtId="0" fontId="0" fillId="0" borderId="0" xfId="0" applyAlignment="1">
      <alignment vertical="top"/>
    </xf>
    <xf numFmtId="0" fontId="6" fillId="0" borderId="0" xfId="0" applyFont="1" applyAlignment="1">
      <alignment vertical="top"/>
    </xf>
    <xf numFmtId="0" fontId="2" fillId="0" borderId="13" xfId="0" applyFont="1" applyBorder="1"/>
    <xf numFmtId="44" fontId="0" fillId="0" borderId="0" xfId="1" applyFont="1" applyBorder="1"/>
    <xf numFmtId="44" fontId="4" fillId="0" borderId="21" xfId="1" applyFont="1" applyBorder="1"/>
    <xf numFmtId="44" fontId="4" fillId="0" borderId="30" xfId="1" applyFont="1" applyBorder="1"/>
    <xf numFmtId="44" fontId="4" fillId="0" borderId="10" xfId="1" applyFont="1" applyBorder="1"/>
    <xf numFmtId="8" fontId="4" fillId="10" borderId="8" xfId="0" applyNumberFormat="1" applyFont="1" applyFill="1" applyBorder="1" applyAlignment="1">
      <alignment horizontal="center"/>
    </xf>
    <xf numFmtId="0" fontId="0" fillId="9" borderId="8" xfId="0" applyFill="1" applyBorder="1" applyAlignment="1">
      <alignment vertical="center"/>
    </xf>
    <xf numFmtId="7" fontId="0" fillId="0" borderId="8" xfId="0" applyNumberFormat="1" applyBorder="1"/>
    <xf numFmtId="7" fontId="0" fillId="3" borderId="8" xfId="0" applyNumberFormat="1" applyFill="1" applyBorder="1"/>
    <xf numFmtId="0" fontId="4" fillId="6" borderId="8" xfId="0" applyFont="1" applyFill="1" applyBorder="1"/>
    <xf numFmtId="7" fontId="4" fillId="3" borderId="8" xfId="0" applyNumberFormat="1" applyFont="1" applyFill="1" applyBorder="1"/>
    <xf numFmtId="0" fontId="2" fillId="9" borderId="35" xfId="0" applyFont="1" applyFill="1" applyBorder="1" applyAlignment="1">
      <alignment horizontal="right" vertical="center"/>
    </xf>
    <xf numFmtId="0" fontId="2" fillId="6" borderId="8" xfId="0" applyFont="1" applyFill="1" applyBorder="1"/>
    <xf numFmtId="0" fontId="2" fillId="0" borderId="8" xfId="0" applyFont="1" applyBorder="1" applyAlignment="1">
      <alignment horizontal="center" wrapText="1"/>
    </xf>
    <xf numFmtId="0" fontId="2" fillId="10" borderId="8" xfId="0" applyFont="1" applyFill="1" applyBorder="1" applyAlignment="1">
      <alignment horizontal="center" wrapText="1"/>
    </xf>
    <xf numFmtId="8" fontId="0" fillId="0" borderId="8" xfId="0" applyNumberFormat="1" applyBorder="1" applyAlignment="1">
      <alignment horizontal="center"/>
    </xf>
    <xf numFmtId="0" fontId="2" fillId="6" borderId="4" xfId="0" applyFont="1" applyFill="1" applyBorder="1"/>
    <xf numFmtId="0" fontId="2" fillId="0" borderId="4" xfId="0" applyFont="1" applyBorder="1" applyAlignment="1">
      <alignment horizontal="center" wrapText="1"/>
    </xf>
    <xf numFmtId="0" fontId="2" fillId="10" borderId="4" xfId="0" applyFont="1" applyFill="1" applyBorder="1" applyAlignment="1">
      <alignment horizontal="center" wrapText="1"/>
    </xf>
    <xf numFmtId="8" fontId="4" fillId="0" borderId="8" xfId="0" applyNumberFormat="1" applyFont="1" applyBorder="1"/>
    <xf numFmtId="0" fontId="2" fillId="10" borderId="10" xfId="0" applyFont="1" applyFill="1" applyBorder="1" applyAlignment="1">
      <alignment horizontal="center" wrapText="1"/>
    </xf>
    <xf numFmtId="8" fontId="0" fillId="10" borderId="21" xfId="0" applyNumberFormat="1" applyFill="1" applyBorder="1" applyAlignment="1">
      <alignment horizontal="center"/>
    </xf>
    <xf numFmtId="8" fontId="4" fillId="10" borderId="21" xfId="0" applyNumberFormat="1" applyFont="1" applyFill="1" applyBorder="1" applyAlignment="1">
      <alignment horizontal="center"/>
    </xf>
    <xf numFmtId="0" fontId="4" fillId="6" borderId="26" xfId="0" applyFont="1" applyFill="1" applyBorder="1"/>
    <xf numFmtId="7" fontId="4" fillId="3" borderId="26" xfId="0" applyNumberFormat="1" applyFont="1" applyFill="1" applyBorder="1"/>
    <xf numFmtId="8" fontId="4" fillId="10" borderId="26" xfId="0" applyNumberFormat="1" applyFont="1" applyFill="1" applyBorder="1" applyAlignment="1">
      <alignment horizontal="center"/>
    </xf>
    <xf numFmtId="8" fontId="4" fillId="0" borderId="26" xfId="0" applyNumberFormat="1" applyFont="1" applyBorder="1"/>
    <xf numFmtId="8" fontId="4" fillId="10" borderId="30" xfId="0" applyNumberFormat="1" applyFont="1" applyFill="1" applyBorder="1" applyAlignment="1">
      <alignment horizontal="center"/>
    </xf>
    <xf numFmtId="0" fontId="4" fillId="0" borderId="5" xfId="0" applyFont="1" applyBorder="1" applyAlignment="1">
      <alignment vertical="top"/>
    </xf>
    <xf numFmtId="0" fontId="2" fillId="3" borderId="0" xfId="0" applyFont="1" applyFill="1" applyBorder="1"/>
    <xf numFmtId="0" fontId="30" fillId="0" borderId="17" xfId="0" applyFont="1" applyBorder="1" applyAlignment="1">
      <alignment horizontal="center"/>
    </xf>
    <xf numFmtId="0" fontId="30" fillId="13" borderId="26" xfId="0" applyFont="1" applyFill="1" applyBorder="1" applyAlignment="1">
      <alignment vertical="top" wrapText="1" readingOrder="1"/>
    </xf>
    <xf numFmtId="0" fontId="30" fillId="13" borderId="30" xfId="0" applyFont="1" applyFill="1" applyBorder="1" applyAlignment="1">
      <alignment vertical="top" wrapText="1" readingOrder="1"/>
    </xf>
    <xf numFmtId="0" fontId="0" fillId="0" borderId="27" xfId="0" applyBorder="1" applyAlignment="1">
      <alignment horizontal="left" vertical="top"/>
    </xf>
    <xf numFmtId="0" fontId="0" fillId="0" borderId="9" xfId="0" applyBorder="1" applyAlignment="1">
      <alignment horizontal="left" vertical="top"/>
    </xf>
    <xf numFmtId="0" fontId="0" fillId="0" borderId="52" xfId="0" applyBorder="1" applyAlignment="1">
      <alignment vertical="top" wrapText="1" readingOrder="1"/>
    </xf>
    <xf numFmtId="0" fontId="30" fillId="13" borderId="13" xfId="0" applyFont="1" applyFill="1" applyBorder="1" applyAlignment="1">
      <alignment vertical="top" wrapText="1" readingOrder="1"/>
    </xf>
    <xf numFmtId="0" fontId="30" fillId="13" borderId="14" xfId="0" applyFont="1" applyFill="1" applyBorder="1" applyAlignment="1">
      <alignment vertical="top" wrapText="1" readingOrder="1"/>
    </xf>
    <xf numFmtId="0" fontId="0" fillId="0" borderId="54" xfId="0" applyBorder="1" applyAlignment="1">
      <alignment horizontal="left" vertical="top"/>
    </xf>
    <xf numFmtId="0" fontId="0" fillId="0" borderId="11" xfId="0" applyBorder="1"/>
    <xf numFmtId="0" fontId="0" fillId="0" borderId="27" xfId="0" applyBorder="1"/>
    <xf numFmtId="0" fontId="27" fillId="0" borderId="55" xfId="0" applyFont="1" applyBorder="1"/>
    <xf numFmtId="0" fontId="0" fillId="0" borderId="9" xfId="0" applyBorder="1"/>
    <xf numFmtId="0" fontId="27" fillId="0" borderId="9" xfId="0" applyFont="1" applyBorder="1"/>
    <xf numFmtId="0" fontId="27" fillId="0" borderId="38" xfId="0" applyFont="1" applyBorder="1"/>
    <xf numFmtId="0" fontId="27" fillId="0" borderId="54" xfId="0" applyFont="1" applyBorder="1"/>
    <xf numFmtId="0" fontId="27" fillId="0" borderId="58" xfId="0" applyFont="1" applyBorder="1"/>
    <xf numFmtId="0" fontId="0" fillId="0" borderId="25" xfId="0" applyBorder="1"/>
    <xf numFmtId="0" fontId="27" fillId="0" borderId="25" xfId="0" applyFont="1" applyBorder="1"/>
    <xf numFmtId="0" fontId="27" fillId="0" borderId="60" xfId="0" applyFont="1" applyBorder="1"/>
    <xf numFmtId="0" fontId="0" fillId="0" borderId="62" xfId="0" applyBorder="1"/>
    <xf numFmtId="0" fontId="0" fillId="0" borderId="34" xfId="0" applyBorder="1"/>
    <xf numFmtId="0" fontId="2" fillId="0" borderId="1" xfId="0" applyFont="1" applyBorder="1"/>
    <xf numFmtId="0" fontId="30" fillId="13" borderId="25" xfId="0" applyFont="1" applyFill="1" applyBorder="1" applyAlignment="1">
      <alignment horizontal="left" vertical="top" wrapText="1" readingOrder="1"/>
    </xf>
    <xf numFmtId="0" fontId="30" fillId="13" borderId="12" xfId="0" applyFont="1" applyFill="1" applyBorder="1" applyAlignment="1">
      <alignment horizontal="left" vertical="top" wrapText="1" readingOrder="1"/>
    </xf>
    <xf numFmtId="0" fontId="0" fillId="0" borderId="2" xfId="0" applyBorder="1" applyAlignment="1">
      <alignment wrapText="1"/>
    </xf>
    <xf numFmtId="0" fontId="0" fillId="0" borderId="0" xfId="0" applyAlignment="1">
      <alignment wrapText="1"/>
    </xf>
    <xf numFmtId="0" fontId="2" fillId="4" borderId="35" xfId="0" applyFont="1" applyFill="1" applyBorder="1"/>
    <xf numFmtId="0" fontId="0" fillId="4" borderId="62" xfId="0" applyFill="1" applyBorder="1"/>
    <xf numFmtId="0" fontId="0" fillId="4" borderId="34" xfId="0" applyFill="1" applyBorder="1"/>
    <xf numFmtId="0" fontId="0" fillId="0" borderId="21" xfId="0" applyBorder="1" applyAlignment="1">
      <alignment wrapText="1"/>
    </xf>
    <xf numFmtId="0" fontId="0" fillId="0" borderId="26" xfId="0" applyBorder="1"/>
    <xf numFmtId="0" fontId="0" fillId="0" borderId="30" xfId="0" applyBorder="1" applyAlignment="1">
      <alignment wrapText="1"/>
    </xf>
    <xf numFmtId="0" fontId="0" fillId="4" borderId="34" xfId="0" applyFill="1" applyBorder="1" applyAlignment="1">
      <alignment wrapText="1"/>
    </xf>
    <xf numFmtId="0" fontId="30" fillId="0" borderId="37" xfId="0" applyFont="1" applyBorder="1" applyAlignment="1">
      <alignment horizontal="center"/>
    </xf>
    <xf numFmtId="0" fontId="27" fillId="0" borderId="27" xfId="0" applyFont="1" applyBorder="1" applyAlignment="1">
      <alignment horizontal="left" vertical="center"/>
    </xf>
    <xf numFmtId="0" fontId="27" fillId="0" borderId="4" xfId="0" applyFont="1" applyBorder="1" applyAlignment="1">
      <alignment vertical="center" wrapText="1" readingOrder="1"/>
    </xf>
    <xf numFmtId="0" fontId="27" fillId="0" borderId="4" xfId="0" applyFont="1" applyBorder="1" applyAlignment="1">
      <alignment horizontal="center" vertical="center"/>
    </xf>
    <xf numFmtId="44" fontId="27" fillId="0" borderId="10" xfId="0" applyNumberFormat="1" applyFont="1" applyBorder="1" applyAlignment="1">
      <alignment vertical="center"/>
    </xf>
    <xf numFmtId="0" fontId="27" fillId="0" borderId="9" xfId="0" applyFont="1" applyBorder="1" applyAlignment="1">
      <alignment horizontal="left" vertical="center"/>
    </xf>
    <xf numFmtId="0" fontId="27" fillId="0" borderId="8" xfId="0" applyFont="1" applyBorder="1" applyAlignment="1">
      <alignment vertical="center" wrapText="1" readingOrder="1"/>
    </xf>
    <xf numFmtId="0" fontId="27" fillId="0" borderId="8" xfId="0" applyFont="1" applyBorder="1" applyAlignment="1">
      <alignment horizontal="center" vertical="center"/>
    </xf>
    <xf numFmtId="0" fontId="27" fillId="0" borderId="52" xfId="0" applyFont="1" applyBorder="1" applyAlignment="1">
      <alignment vertical="center" wrapText="1" readingOrder="1"/>
    </xf>
    <xf numFmtId="0" fontId="27" fillId="0" borderId="52" xfId="0" applyFont="1" applyBorder="1" applyAlignment="1">
      <alignment horizontal="center" vertical="center"/>
    </xf>
    <xf numFmtId="0" fontId="27" fillId="0" borderId="54" xfId="0" applyFont="1" applyBorder="1" applyAlignment="1">
      <alignment horizontal="left" vertical="center"/>
    </xf>
    <xf numFmtId="0" fontId="27" fillId="0" borderId="10" xfId="0" applyFont="1" applyBorder="1" applyAlignment="1">
      <alignment vertical="center"/>
    </xf>
    <xf numFmtId="0" fontId="27" fillId="0" borderId="21" xfId="0" applyFont="1" applyBorder="1" applyAlignment="1">
      <alignment vertical="center"/>
    </xf>
    <xf numFmtId="0" fontId="27" fillId="0" borderId="25" xfId="0" applyFont="1" applyBorder="1" applyAlignment="1">
      <alignment horizontal="left" vertical="center"/>
    </xf>
    <xf numFmtId="0" fontId="27" fillId="0" borderId="26" xfId="0" applyFont="1" applyBorder="1" applyAlignment="1">
      <alignment vertical="center"/>
    </xf>
    <xf numFmtId="0" fontId="27" fillId="0" borderId="26" xfId="0" applyFont="1" applyBorder="1" applyAlignment="1">
      <alignment horizontal="center" vertical="center"/>
    </xf>
    <xf numFmtId="0" fontId="27" fillId="0" borderId="30" xfId="0" applyFont="1" applyBorder="1" applyAlignment="1">
      <alignment vertical="center"/>
    </xf>
    <xf numFmtId="0" fontId="0" fillId="3" borderId="0" xfId="0" applyFill="1" applyBorder="1"/>
    <xf numFmtId="0" fontId="2" fillId="0" borderId="9" xfId="0" applyFont="1" applyBorder="1" applyAlignment="1">
      <alignment wrapText="1"/>
    </xf>
    <xf numFmtId="0" fontId="2" fillId="0" borderId="8" xfId="0" applyFont="1" applyBorder="1" applyAlignment="1">
      <alignment wrapText="1"/>
    </xf>
    <xf numFmtId="0" fontId="2" fillId="0" borderId="21" xfId="0" applyFont="1" applyBorder="1" applyAlignment="1">
      <alignment wrapText="1"/>
    </xf>
    <xf numFmtId="0" fontId="2" fillId="0" borderId="9" xfId="0" applyFont="1" applyBorder="1"/>
    <xf numFmtId="0" fontId="2" fillId="0" borderId="8" xfId="0" applyFont="1" applyBorder="1"/>
    <xf numFmtId="0" fontId="0" fillId="0" borderId="4" xfId="0" applyBorder="1"/>
    <xf numFmtId="0" fontId="0" fillId="0" borderId="10" xfId="0" applyBorder="1" applyAlignment="1">
      <alignment wrapText="1"/>
    </xf>
    <xf numFmtId="0" fontId="2" fillId="0" borderId="12" xfId="0" applyFont="1" applyBorder="1"/>
    <xf numFmtId="0" fontId="2" fillId="0" borderId="14" xfId="0" applyFont="1" applyBorder="1" applyAlignment="1">
      <alignment wrapText="1"/>
    </xf>
    <xf numFmtId="0" fontId="2" fillId="5" borderId="13" xfId="0" applyFont="1" applyFill="1" applyBorder="1" applyAlignment="1">
      <alignment vertical="top" wrapText="1" readingOrder="1"/>
    </xf>
    <xf numFmtId="0" fontId="1" fillId="0" borderId="4" xfId="0" applyFont="1" applyBorder="1" applyAlignment="1">
      <alignment vertical="top" wrapText="1" readingOrder="1"/>
    </xf>
    <xf numFmtId="0" fontId="1" fillId="0" borderId="64" xfId="0" applyFont="1" applyBorder="1" applyAlignment="1">
      <alignment vertical="top"/>
    </xf>
    <xf numFmtId="0" fontId="0" fillId="0" borderId="3" xfId="0" applyBorder="1" applyAlignment="1">
      <alignment vertical="top"/>
    </xf>
    <xf numFmtId="0" fontId="2" fillId="5" borderId="65" xfId="0" applyFont="1" applyFill="1" applyBorder="1" applyAlignment="1">
      <alignment vertical="top" wrapText="1" readingOrder="1"/>
    </xf>
    <xf numFmtId="0" fontId="0" fillId="0" borderId="66" xfId="0" applyBorder="1" applyAlignment="1">
      <alignment vertical="top"/>
    </xf>
    <xf numFmtId="0" fontId="2" fillId="0" borderId="63" xfId="0" applyFont="1" applyBorder="1" applyAlignment="1">
      <alignment horizontal="center" vertical="center"/>
    </xf>
    <xf numFmtId="44" fontId="2" fillId="0" borderId="63" xfId="1" applyFont="1" applyBorder="1" applyAlignment="1">
      <alignment horizontal="center" vertical="center"/>
    </xf>
    <xf numFmtId="0" fontId="2" fillId="5" borderId="13" xfId="0" applyFont="1" applyFill="1" applyBorder="1" applyAlignment="1">
      <alignment horizontal="center" vertical="center" wrapText="1" readingOrder="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39" xfId="0" applyFont="1" applyBorder="1" applyAlignment="1">
      <alignment horizontal="center" vertical="center"/>
    </xf>
    <xf numFmtId="3" fontId="1" fillId="0" borderId="8" xfId="0" applyNumberFormat="1" applyFont="1" applyBorder="1" applyAlignment="1">
      <alignment horizontal="center" vertical="center"/>
    </xf>
    <xf numFmtId="0" fontId="1" fillId="0" borderId="52" xfId="0" applyFont="1" applyBorder="1" applyAlignment="1">
      <alignment horizontal="center" vertical="center"/>
    </xf>
    <xf numFmtId="3" fontId="1" fillId="0" borderId="52" xfId="0" applyNumberFormat="1" applyFont="1" applyBorder="1" applyAlignment="1">
      <alignment horizontal="center" vertical="center"/>
    </xf>
    <xf numFmtId="0" fontId="1" fillId="0" borderId="3" xfId="0" applyFont="1" applyBorder="1" applyAlignment="1">
      <alignment horizontal="center" vertical="center"/>
    </xf>
    <xf numFmtId="0" fontId="1" fillId="0" borderId="66" xfId="0" applyFont="1" applyBorder="1" applyAlignment="1">
      <alignment horizontal="center" vertical="center"/>
    </xf>
    <xf numFmtId="3" fontId="1" fillId="0" borderId="66" xfId="0" applyNumberFormat="1" applyFont="1" applyBorder="1" applyAlignment="1">
      <alignment horizontal="center" vertical="center"/>
    </xf>
    <xf numFmtId="0" fontId="0" fillId="0" borderId="17" xfId="0" applyBorder="1"/>
    <xf numFmtId="44" fontId="2" fillId="5" borderId="11" xfId="1" applyFont="1" applyFill="1" applyBorder="1" applyAlignment="1">
      <alignment horizontal="left"/>
    </xf>
    <xf numFmtId="0" fontId="0" fillId="3" borderId="0" xfId="0" applyFill="1" applyBorder="1" applyAlignment="1">
      <alignment horizontal="center"/>
    </xf>
    <xf numFmtId="0" fontId="2" fillId="3" borderId="0" xfId="0" applyFont="1" applyFill="1" applyBorder="1" applyAlignment="1">
      <alignment horizontal="right"/>
    </xf>
    <xf numFmtId="0" fontId="0" fillId="0" borderId="0" xfId="0" applyBorder="1" applyAlignment="1"/>
    <xf numFmtId="0" fontId="7" fillId="11" borderId="22" xfId="0" applyFont="1" applyFill="1" applyBorder="1"/>
    <xf numFmtId="0" fontId="0" fillId="3" borderId="24" xfId="0" applyFill="1" applyBorder="1"/>
    <xf numFmtId="0" fontId="2" fillId="11" borderId="24" xfId="0" applyFont="1" applyFill="1" applyBorder="1"/>
    <xf numFmtId="0" fontId="0" fillId="3" borderId="62" xfId="0" applyFill="1" applyBorder="1"/>
    <xf numFmtId="0" fontId="2" fillId="3" borderId="1" xfId="0" applyFont="1" applyFill="1" applyBorder="1"/>
    <xf numFmtId="0" fontId="26" fillId="0" borderId="0" xfId="0" applyFont="1" applyBorder="1"/>
    <xf numFmtId="0" fontId="26" fillId="0" borderId="0" xfId="0" applyFont="1" applyBorder="1" applyAlignment="1">
      <alignment horizontal="center"/>
    </xf>
    <xf numFmtId="0" fontId="27" fillId="0" borderId="2" xfId="0" applyFont="1" applyBorder="1"/>
    <xf numFmtId="0" fontId="28" fillId="0" borderId="0" xfId="0" applyFont="1" applyBorder="1"/>
    <xf numFmtId="0" fontId="27" fillId="0" borderId="0" xfId="0" applyFont="1" applyBorder="1"/>
    <xf numFmtId="0" fontId="27" fillId="0" borderId="0" xfId="0" applyFont="1" applyBorder="1" applyAlignment="1">
      <alignment horizontal="center"/>
    </xf>
    <xf numFmtId="0" fontId="29" fillId="0" borderId="1" xfId="0" applyFont="1" applyBorder="1"/>
    <xf numFmtId="0" fontId="0" fillId="0" borderId="1" xfId="0" applyBorder="1" applyAlignment="1">
      <alignment horizontal="left" vertical="center"/>
    </xf>
    <xf numFmtId="0" fontId="27" fillId="0" borderId="1" xfId="0" applyFont="1" applyBorder="1" applyAlignment="1">
      <alignment horizontal="left"/>
    </xf>
    <xf numFmtId="0" fontId="27" fillId="0" borderId="1" xfId="0" applyFont="1" applyBorder="1"/>
    <xf numFmtId="0" fontId="30" fillId="0" borderId="0" xfId="0" applyFont="1" applyBorder="1" applyAlignment="1">
      <alignment horizontal="right"/>
    </xf>
    <xf numFmtId="0" fontId="2" fillId="0" borderId="9" xfId="0" applyFont="1" applyBorder="1" applyAlignment="1"/>
    <xf numFmtId="0" fontId="2" fillId="0" borderId="22" xfId="0" applyFont="1" applyBorder="1"/>
    <xf numFmtId="0" fontId="9" fillId="0" borderId="24" xfId="0" applyFont="1" applyBorder="1"/>
    <xf numFmtId="0" fontId="9" fillId="11" borderId="24" xfId="0" applyFont="1" applyFill="1" applyBorder="1"/>
    <xf numFmtId="0" fontId="2" fillId="3" borderId="24" xfId="0" applyFont="1" applyFill="1" applyBorder="1"/>
    <xf numFmtId="0" fontId="9" fillId="0" borderId="0" xfId="0" applyFont="1" applyBorder="1"/>
    <xf numFmtId="0" fontId="0" fillId="5" borderId="65" xfId="0" applyFill="1" applyBorder="1" applyAlignment="1">
      <alignment horizontal="center" vertical="center"/>
    </xf>
    <xf numFmtId="0" fontId="1" fillId="5" borderId="65" xfId="0" applyFont="1" applyFill="1" applyBorder="1" applyAlignment="1">
      <alignment horizontal="center" vertical="center"/>
    </xf>
    <xf numFmtId="44" fontId="0" fillId="5" borderId="65" xfId="1" applyFont="1" applyFill="1" applyBorder="1" applyAlignment="1">
      <alignment horizontal="center" vertical="center"/>
    </xf>
    <xf numFmtId="0" fontId="3" fillId="0" borderId="1" xfId="0" applyFont="1" applyBorder="1" applyAlignment="1">
      <alignment vertical="center"/>
    </xf>
    <xf numFmtId="0" fontId="3" fillId="0" borderId="0" xfId="0" applyFont="1" applyBorder="1"/>
    <xf numFmtId="0" fontId="3" fillId="0" borderId="0" xfId="0" applyFont="1" applyBorder="1" applyAlignment="1">
      <alignment horizontal="center"/>
    </xf>
    <xf numFmtId="44" fontId="3" fillId="0" borderId="0" xfId="1" applyFont="1" applyBorder="1"/>
    <xf numFmtId="44" fontId="0" fillId="0" borderId="2" xfId="1" applyFont="1" applyBorder="1"/>
    <xf numFmtId="0" fontId="0" fillId="0" borderId="0" xfId="0" applyBorder="1" applyAlignment="1">
      <alignment horizontal="center"/>
    </xf>
    <xf numFmtId="44" fontId="2" fillId="0" borderId="69" xfId="1" applyFont="1" applyBorder="1" applyAlignment="1">
      <alignment horizontal="center" vertical="center"/>
    </xf>
    <xf numFmtId="0" fontId="2" fillId="5" borderId="12" xfId="0" applyFont="1" applyFill="1" applyBorder="1" applyAlignment="1">
      <alignment horizontal="left" vertical="top" wrapText="1" readingOrder="1"/>
    </xf>
    <xf numFmtId="0" fontId="2" fillId="5" borderId="14" xfId="0" applyFont="1" applyFill="1" applyBorder="1" applyAlignment="1">
      <alignment horizontal="center" vertical="center" wrapText="1" readingOrder="1"/>
    </xf>
    <xf numFmtId="44" fontId="1" fillId="0" borderId="10" xfId="1" applyFont="1" applyBorder="1" applyAlignment="1">
      <alignment horizontal="center" vertical="center"/>
    </xf>
    <xf numFmtId="44" fontId="1" fillId="0" borderId="21" xfId="1" applyFont="1" applyBorder="1" applyAlignment="1">
      <alignment horizontal="center" vertical="center"/>
    </xf>
    <xf numFmtId="0" fontId="0" fillId="0" borderId="45" xfId="0" applyBorder="1" applyAlignment="1">
      <alignment horizontal="left" vertical="top"/>
    </xf>
    <xf numFmtId="44" fontId="1" fillId="0" borderId="53" xfId="1" applyFont="1" applyBorder="1" applyAlignment="1">
      <alignment horizontal="center" vertical="center"/>
    </xf>
    <xf numFmtId="0" fontId="2" fillId="5" borderId="70" xfId="0" applyFont="1" applyFill="1" applyBorder="1" applyAlignment="1">
      <alignment horizontal="left" vertical="top"/>
    </xf>
    <xf numFmtId="44" fontId="1" fillId="5" borderId="71" xfId="1" applyFont="1" applyFill="1" applyBorder="1" applyAlignment="1">
      <alignment horizontal="center" vertical="center"/>
    </xf>
    <xf numFmtId="0" fontId="0" fillId="0" borderId="72" xfId="0" applyBorder="1" applyAlignment="1">
      <alignment horizontal="left" vertical="top"/>
    </xf>
    <xf numFmtId="44" fontId="1" fillId="0" borderId="73" xfId="1" applyFont="1" applyBorder="1" applyAlignment="1">
      <alignment horizontal="center" vertical="center"/>
    </xf>
    <xf numFmtId="0" fontId="0" fillId="0" borderId="9" xfId="0" applyBorder="1" applyAlignment="1"/>
    <xf numFmtId="0" fontId="15" fillId="3" borderId="1" xfId="0" applyFont="1" applyFill="1" applyBorder="1" applyAlignment="1">
      <alignment vertical="center"/>
    </xf>
    <xf numFmtId="0" fontId="0" fillId="3" borderId="2" xfId="0" applyFill="1" applyBorder="1" applyAlignment="1"/>
    <xf numFmtId="0" fontId="31" fillId="0" borderId="1" xfId="0" applyFont="1" applyBorder="1" applyAlignment="1">
      <alignment vertical="center"/>
    </xf>
    <xf numFmtId="0" fontId="31" fillId="0" borderId="1" xfId="0" applyFont="1" applyBorder="1"/>
    <xf numFmtId="0" fontId="24" fillId="0" borderId="1" xfId="0" applyFont="1" applyBorder="1" applyAlignment="1">
      <alignment vertical="center"/>
    </xf>
    <xf numFmtId="0" fontId="24" fillId="0" borderId="1" xfId="0" applyFont="1" applyBorder="1"/>
    <xf numFmtId="0" fontId="9" fillId="0" borderId="1" xfId="0" applyFont="1" applyBorder="1"/>
    <xf numFmtId="0" fontId="2" fillId="0" borderId="1" xfId="0" applyFont="1" applyBorder="1" applyAlignment="1">
      <alignment vertical="center"/>
    </xf>
    <xf numFmtId="0" fontId="25" fillId="0" borderId="1" xfId="0" applyFont="1" applyBorder="1" applyAlignment="1">
      <alignment vertical="center"/>
    </xf>
    <xf numFmtId="0" fontId="10" fillId="0" borderId="0" xfId="0" applyFont="1" applyBorder="1"/>
    <xf numFmtId="0" fontId="4" fillId="0" borderId="1" xfId="0" applyFont="1" applyBorder="1" applyAlignment="1">
      <alignment vertical="center"/>
    </xf>
    <xf numFmtId="0" fontId="19" fillId="0" borderId="1" xfId="0" applyFont="1" applyBorder="1" applyAlignment="1">
      <alignment vertical="center"/>
    </xf>
    <xf numFmtId="0" fontId="20" fillId="0" borderId="0" xfId="0" applyFont="1" applyBorder="1"/>
    <xf numFmtId="0" fontId="0" fillId="9" borderId="21" xfId="0" applyFill="1" applyBorder="1" applyAlignment="1"/>
    <xf numFmtId="0" fontId="4" fillId="3" borderId="21" xfId="0" applyFont="1" applyFill="1" applyBorder="1" applyAlignment="1"/>
    <xf numFmtId="0" fontId="0" fillId="9" borderId="21" xfId="0" applyFont="1" applyFill="1" applyBorder="1" applyAlignment="1">
      <alignment horizontal="center" vertical="center" wrapText="1"/>
    </xf>
    <xf numFmtId="0" fontId="4" fillId="3" borderId="21" xfId="0" applyFont="1" applyFill="1" applyBorder="1" applyAlignment="1">
      <alignment horizontal="left"/>
    </xf>
    <xf numFmtId="0" fontId="0" fillId="3" borderId="2" xfId="0" applyFill="1" applyBorder="1"/>
    <xf numFmtId="44" fontId="10" fillId="0" borderId="0" xfId="0" applyNumberFormat="1" applyFont="1" applyBorder="1"/>
    <xf numFmtId="0" fontId="0" fillId="0" borderId="1" xfId="0" applyFont="1" applyBorder="1"/>
    <xf numFmtId="0" fontId="0" fillId="3" borderId="0" xfId="0" applyFill="1" applyBorder="1" applyAlignment="1">
      <alignment vertical="center"/>
    </xf>
    <xf numFmtId="0" fontId="21" fillId="3" borderId="1" xfId="0" applyFont="1" applyFill="1" applyBorder="1" applyAlignment="1">
      <alignment vertical="center"/>
    </xf>
    <xf numFmtId="44" fontId="27" fillId="2" borderId="4" xfId="0" applyNumberFormat="1" applyFont="1" applyFill="1" applyBorder="1" applyAlignment="1" applyProtection="1">
      <alignment vertical="center"/>
      <protection locked="0"/>
    </xf>
    <xf numFmtId="44" fontId="27" fillId="2" borderId="8" xfId="0" applyNumberFormat="1" applyFont="1" applyFill="1" applyBorder="1" applyAlignment="1" applyProtection="1">
      <alignment vertical="center"/>
      <protection locked="0"/>
    </xf>
    <xf numFmtId="44" fontId="27" fillId="2" borderId="52" xfId="0" applyNumberFormat="1" applyFont="1" applyFill="1" applyBorder="1" applyAlignment="1" applyProtection="1">
      <alignment vertical="center"/>
      <protection locked="0"/>
    </xf>
    <xf numFmtId="44" fontId="27" fillId="2" borderId="26" xfId="0" applyNumberFormat="1" applyFont="1" applyFill="1" applyBorder="1" applyAlignment="1" applyProtection="1">
      <alignment vertical="center"/>
      <protection locked="0"/>
    </xf>
    <xf numFmtId="0" fontId="2" fillId="2" borderId="8" xfId="0" applyFont="1" applyFill="1" applyBorder="1" applyAlignment="1" applyProtection="1">
      <protection locked="0"/>
    </xf>
    <xf numFmtId="44" fontId="1" fillId="2" borderId="4" xfId="1" applyFont="1" applyFill="1" applyBorder="1" applyAlignment="1" applyProtection="1">
      <alignment horizontal="center" vertical="center"/>
      <protection locked="0"/>
    </xf>
    <xf numFmtId="44" fontId="1" fillId="2" borderId="8" xfId="1" applyFont="1" applyFill="1" applyBorder="1" applyAlignment="1" applyProtection="1">
      <alignment horizontal="center" vertical="center"/>
      <protection locked="0"/>
    </xf>
    <xf numFmtId="44" fontId="1" fillId="2" borderId="52" xfId="1" applyFont="1" applyFill="1" applyBorder="1" applyAlignment="1" applyProtection="1">
      <alignment horizontal="center" vertical="center"/>
      <protection locked="0"/>
    </xf>
    <xf numFmtId="44" fontId="1" fillId="2" borderId="3" xfId="1" applyFont="1" applyFill="1" applyBorder="1" applyAlignment="1" applyProtection="1">
      <alignment horizontal="center" vertical="center"/>
      <protection locked="0"/>
    </xf>
    <xf numFmtId="44" fontId="1" fillId="2" borderId="66" xfId="1" applyFont="1" applyFill="1" applyBorder="1" applyAlignment="1" applyProtection="1">
      <alignment horizontal="center" vertical="center"/>
      <protection locked="0"/>
    </xf>
    <xf numFmtId="0" fontId="2" fillId="14" borderId="35" xfId="0" applyFont="1" applyFill="1" applyBorder="1"/>
    <xf numFmtId="0" fontId="0" fillId="14" borderId="62" xfId="0" applyFill="1" applyBorder="1"/>
    <xf numFmtId="0" fontId="0" fillId="14" borderId="34" xfId="0" applyFill="1" applyBorder="1"/>
    <xf numFmtId="0" fontId="0" fillId="14" borderId="34" xfId="0" applyFill="1" applyBorder="1" applyAlignment="1">
      <alignment wrapText="1"/>
    </xf>
    <xf numFmtId="44" fontId="0" fillId="11" borderId="11" xfId="0" applyNumberFormat="1" applyFill="1" applyBorder="1" applyAlignment="1">
      <alignment horizontal="center"/>
    </xf>
    <xf numFmtId="0" fontId="0" fillId="0" borderId="50" xfId="0" applyBorder="1" applyAlignment="1"/>
    <xf numFmtId="0" fontId="0" fillId="2" borderId="37" xfId="0" applyFill="1" applyBorder="1" applyAlignment="1" applyProtection="1">
      <protection locked="0"/>
    </xf>
    <xf numFmtId="0" fontId="0" fillId="2" borderId="21" xfId="0" applyFill="1" applyBorder="1" applyAlignment="1" applyProtection="1">
      <protection locked="0"/>
    </xf>
    <xf numFmtId="0" fontId="0" fillId="0" borderId="25" xfId="0" applyBorder="1" applyAlignment="1"/>
    <xf numFmtId="0" fontId="0" fillId="2" borderId="30" xfId="0" applyFill="1" applyBorder="1" applyAlignment="1" applyProtection="1">
      <protection locked="0"/>
    </xf>
    <xf numFmtId="0" fontId="18" fillId="0" borderId="74" xfId="0" applyFont="1" applyBorder="1"/>
    <xf numFmtId="0" fontId="18" fillId="3" borderId="67" xfId="0" applyFont="1" applyFill="1" applyBorder="1"/>
    <xf numFmtId="0" fontId="18" fillId="0" borderId="67" xfId="0" applyFont="1" applyBorder="1" applyAlignment="1">
      <alignment horizontal="left"/>
    </xf>
    <xf numFmtId="0" fontId="18" fillId="0" borderId="51" xfId="0" applyFont="1" applyBorder="1"/>
    <xf numFmtId="0" fontId="18" fillId="0" borderId="56" xfId="0" applyFont="1" applyBorder="1" applyAlignment="1">
      <alignment horizontal="center"/>
    </xf>
    <xf numFmtId="44" fontId="18" fillId="0" borderId="56" xfId="0" applyNumberFormat="1" applyFont="1" applyBorder="1"/>
    <xf numFmtId="0" fontId="18" fillId="3" borderId="74" xfId="0" applyFont="1" applyFill="1" applyBorder="1"/>
    <xf numFmtId="0" fontId="18" fillId="0" borderId="74" xfId="0" applyFont="1" applyBorder="1" applyAlignment="1">
      <alignment horizontal="left"/>
    </xf>
    <xf numFmtId="0" fontId="18" fillId="0" borderId="46" xfId="0" applyFont="1" applyBorder="1"/>
    <xf numFmtId="0" fontId="18" fillId="0" borderId="57" xfId="0" applyFont="1" applyBorder="1" applyAlignment="1">
      <alignment horizontal="center"/>
    </xf>
    <xf numFmtId="44" fontId="18" fillId="0" borderId="57" xfId="0" applyNumberFormat="1" applyFont="1" applyBorder="1"/>
    <xf numFmtId="0" fontId="18" fillId="0" borderId="74" xfId="0" applyFont="1" applyBorder="1" applyAlignment="1">
      <alignment horizontal="center"/>
    </xf>
    <xf numFmtId="44" fontId="18" fillId="0" borderId="74" xfId="0" applyNumberFormat="1" applyFont="1" applyBorder="1"/>
    <xf numFmtId="0" fontId="18" fillId="0" borderId="11" xfId="0" applyFont="1" applyBorder="1"/>
    <xf numFmtId="0" fontId="18" fillId="0" borderId="11" xfId="0" applyFont="1" applyBorder="1" applyAlignment="1">
      <alignment horizontal="left"/>
    </xf>
    <xf numFmtId="0" fontId="18" fillId="0" borderId="23" xfId="0" applyFont="1" applyBorder="1"/>
    <xf numFmtId="0" fontId="18" fillId="0" borderId="11" xfId="0" applyFont="1" applyBorder="1" applyAlignment="1">
      <alignment horizontal="center"/>
    </xf>
    <xf numFmtId="44" fontId="18" fillId="0" borderId="11" xfId="0" applyNumberFormat="1" applyFont="1" applyBorder="1"/>
    <xf numFmtId="0" fontId="18" fillId="0" borderId="45" xfId="0" applyFont="1" applyBorder="1"/>
    <xf numFmtId="0" fontId="18" fillId="3" borderId="11" xfId="0" applyFont="1" applyFill="1" applyBorder="1"/>
    <xf numFmtId="0" fontId="18" fillId="0" borderId="1" xfId="0" applyFont="1" applyBorder="1" applyAlignment="1">
      <alignment horizontal="left"/>
    </xf>
    <xf numFmtId="0" fontId="18" fillId="0" borderId="75" xfId="0" applyFont="1" applyBorder="1"/>
    <xf numFmtId="0" fontId="18" fillId="0" borderId="75" xfId="0" applyFont="1" applyBorder="1" applyAlignment="1">
      <alignment horizontal="center"/>
    </xf>
    <xf numFmtId="44" fontId="18" fillId="0" borderId="46" xfId="0" applyNumberFormat="1" applyFont="1" applyBorder="1"/>
    <xf numFmtId="44" fontId="18" fillId="0" borderId="75" xfId="0" applyNumberFormat="1" applyFont="1" applyBorder="1"/>
    <xf numFmtId="0" fontId="18" fillId="0" borderId="57" xfId="0" applyFont="1" applyBorder="1"/>
    <xf numFmtId="0" fontId="0" fillId="0" borderId="57" xfId="0" applyBorder="1"/>
    <xf numFmtId="0" fontId="34" fillId="0" borderId="57" xfId="0" applyFont="1" applyBorder="1"/>
    <xf numFmtId="0" fontId="34" fillId="0" borderId="57" xfId="0" applyFont="1" applyBorder="1" applyAlignment="1">
      <alignment horizontal="center"/>
    </xf>
    <xf numFmtId="44" fontId="34" fillId="0" borderId="46" xfId="0" applyNumberFormat="1" applyFont="1" applyBorder="1"/>
    <xf numFmtId="44" fontId="34" fillId="0" borderId="57" xfId="0" applyNumberFormat="1" applyFont="1" applyBorder="1"/>
    <xf numFmtId="0" fontId="18" fillId="0" borderId="22" xfId="0" applyFont="1" applyBorder="1" applyAlignment="1">
      <alignment horizontal="left"/>
    </xf>
    <xf numFmtId="0" fontId="18" fillId="0" borderId="67" xfId="0" applyFont="1" applyBorder="1"/>
    <xf numFmtId="0" fontId="18" fillId="0" borderId="67" xfId="0" applyFont="1" applyBorder="1" applyAlignment="1">
      <alignment horizontal="center"/>
    </xf>
    <xf numFmtId="44" fontId="18" fillId="0" borderId="62" xfId="0" applyNumberFormat="1" applyFont="1" applyBorder="1"/>
    <xf numFmtId="44" fontId="18" fillId="0" borderId="67" xfId="0" applyNumberFormat="1" applyFont="1" applyBorder="1"/>
    <xf numFmtId="0" fontId="35" fillId="15" borderId="46" xfId="0" applyFont="1" applyFill="1" applyBorder="1"/>
    <xf numFmtId="0" fontId="35" fillId="15" borderId="57" xfId="0" applyFont="1" applyFill="1" applyBorder="1" applyAlignment="1">
      <alignment horizontal="center"/>
    </xf>
    <xf numFmtId="44" fontId="27" fillId="15" borderId="57" xfId="0" applyNumberFormat="1" applyFont="1" applyFill="1" applyBorder="1"/>
    <xf numFmtId="0" fontId="2" fillId="0" borderId="74" xfId="0" applyFont="1" applyBorder="1"/>
    <xf numFmtId="0" fontId="0" fillId="3" borderId="74" xfId="0" applyFill="1" applyBorder="1"/>
    <xf numFmtId="44" fontId="0" fillId="0" borderId="57" xfId="0" applyNumberFormat="1" applyBorder="1"/>
    <xf numFmtId="0" fontId="0" fillId="0" borderId="74" xfId="0" applyBorder="1"/>
    <xf numFmtId="0" fontId="18" fillId="0" borderId="48" xfId="0" applyFont="1" applyBorder="1" applyAlignment="1">
      <alignment horizontal="center"/>
    </xf>
    <xf numFmtId="0" fontId="18" fillId="0" borderId="46" xfId="0" applyFont="1" applyBorder="1" applyAlignment="1">
      <alignment horizontal="center"/>
    </xf>
    <xf numFmtId="0" fontId="18" fillId="0" borderId="1" xfId="0" applyFont="1" applyBorder="1"/>
    <xf numFmtId="0" fontId="0" fillId="0" borderId="23" xfId="0" applyBorder="1"/>
    <xf numFmtId="0" fontId="0" fillId="3" borderId="11" xfId="0" applyFill="1" applyBorder="1"/>
    <xf numFmtId="44" fontId="0" fillId="0" borderId="11" xfId="0" applyNumberFormat="1" applyBorder="1"/>
    <xf numFmtId="44" fontId="0" fillId="0" borderId="56" xfId="0" applyNumberFormat="1" applyBorder="1"/>
    <xf numFmtId="0" fontId="18" fillId="0" borderId="35" xfId="0" applyFont="1" applyBorder="1"/>
    <xf numFmtId="0" fontId="18" fillId="3" borderId="34" xfId="0" applyFont="1" applyFill="1" applyBorder="1"/>
    <xf numFmtId="0" fontId="18" fillId="0" borderId="62" xfId="0" applyFont="1" applyBorder="1"/>
    <xf numFmtId="0" fontId="18" fillId="0" borderId="47" xfId="0" applyFont="1" applyBorder="1"/>
    <xf numFmtId="44" fontId="0" fillId="0" borderId="75" xfId="0" applyNumberFormat="1" applyBorder="1"/>
    <xf numFmtId="0" fontId="18" fillId="3" borderId="2" xfId="0" applyFont="1" applyFill="1" applyBorder="1"/>
    <xf numFmtId="0" fontId="0" fillId="0" borderId="46" xfId="0" applyBorder="1"/>
    <xf numFmtId="0" fontId="18" fillId="0" borderId="59" xfId="0" applyFont="1" applyBorder="1" applyAlignment="1">
      <alignment horizontal="center"/>
    </xf>
    <xf numFmtId="0" fontId="4" fillId="0" borderId="0" xfId="0" applyFont="1" applyBorder="1" applyAlignment="1">
      <alignment vertical="top"/>
    </xf>
    <xf numFmtId="0" fontId="4" fillId="0" borderId="1" xfId="0" applyFont="1" applyBorder="1" applyAlignment="1">
      <alignment vertical="top"/>
    </xf>
    <xf numFmtId="0" fontId="0" fillId="0" borderId="62" xfId="0" applyBorder="1" applyAlignment="1">
      <alignment horizontal="center"/>
    </xf>
    <xf numFmtId="0" fontId="4" fillId="3" borderId="0" xfId="0" applyFont="1" applyFill="1" applyBorder="1" applyAlignment="1" applyProtection="1">
      <protection locked="0"/>
    </xf>
    <xf numFmtId="0" fontId="4" fillId="0" borderId="6" xfId="0" applyFont="1" applyBorder="1" applyAlignment="1">
      <alignment vertical="top"/>
    </xf>
    <xf numFmtId="0" fontId="27" fillId="15" borderId="0" xfId="0" applyFont="1" applyFill="1" applyBorder="1" applyAlignment="1">
      <alignment horizontal="center"/>
    </xf>
    <xf numFmtId="0" fontId="32" fillId="0" borderId="1" xfId="0" applyFont="1" applyBorder="1"/>
    <xf numFmtId="0" fontId="18" fillId="0" borderId="0" xfId="0" applyFont="1" applyBorder="1"/>
    <xf numFmtId="0" fontId="18" fillId="0" borderId="2" xfId="0" applyFont="1" applyBorder="1"/>
    <xf numFmtId="0" fontId="18" fillId="3" borderId="0" xfId="0" applyFont="1" applyFill="1" applyBorder="1" applyAlignment="1">
      <alignment vertical="top" wrapText="1" readingOrder="1"/>
    </xf>
    <xf numFmtId="0" fontId="18" fillId="3" borderId="0" xfId="0" applyFont="1" applyFill="1" applyBorder="1"/>
    <xf numFmtId="0" fontId="18" fillId="3" borderId="0" xfId="0" applyFont="1" applyFill="1" applyBorder="1" applyAlignment="1">
      <alignment wrapText="1"/>
    </xf>
    <xf numFmtId="0" fontId="14" fillId="3" borderId="0" xfId="0" applyFont="1" applyFill="1" applyBorder="1"/>
    <xf numFmtId="0" fontId="27" fillId="15" borderId="6" xfId="0" applyFont="1" applyFill="1" applyBorder="1" applyAlignment="1">
      <alignment horizontal="center"/>
    </xf>
    <xf numFmtId="0" fontId="0" fillId="0" borderId="6" xfId="0" applyBorder="1" applyAlignment="1">
      <alignment horizontal="center"/>
    </xf>
    <xf numFmtId="0" fontId="4" fillId="3" borderId="6" xfId="0" applyFont="1" applyFill="1" applyBorder="1" applyAlignment="1" applyProtection="1">
      <protection locked="0"/>
    </xf>
    <xf numFmtId="0" fontId="18" fillId="0" borderId="24" xfId="0" applyFont="1" applyBorder="1"/>
    <xf numFmtId="0" fontId="32" fillId="5" borderId="11" xfId="0" applyFont="1" applyFill="1" applyBorder="1" applyAlignment="1">
      <alignment horizontal="left" vertical="top"/>
    </xf>
    <xf numFmtId="0" fontId="33" fillId="5" borderId="24" xfId="0" applyFont="1" applyFill="1" applyBorder="1" applyAlignment="1">
      <alignment vertical="top" wrapText="1" readingOrder="1"/>
    </xf>
    <xf numFmtId="0" fontId="33" fillId="5" borderId="11" xfId="0" applyFont="1" applyFill="1" applyBorder="1" applyAlignment="1">
      <alignment horizontal="left"/>
    </xf>
    <xf numFmtId="0" fontId="33" fillId="5" borderId="22" xfId="0" applyFont="1" applyFill="1" applyBorder="1" applyAlignment="1">
      <alignment horizontal="left"/>
    </xf>
    <xf numFmtId="0" fontId="33" fillId="5" borderId="11" xfId="0" applyFont="1" applyFill="1" applyBorder="1" applyAlignment="1">
      <alignment horizontal="center"/>
    </xf>
    <xf numFmtId="44" fontId="33" fillId="5" borderId="11" xfId="1" applyFont="1" applyFill="1" applyBorder="1" applyAlignment="1">
      <alignment horizontal="left"/>
    </xf>
    <xf numFmtId="44" fontId="33" fillId="5" borderId="11" xfId="1" applyFont="1" applyFill="1" applyBorder="1"/>
    <xf numFmtId="0" fontId="18" fillId="5" borderId="11" xfId="0" applyFont="1" applyFill="1" applyBorder="1"/>
    <xf numFmtId="0" fontId="33" fillId="5" borderId="23" xfId="0" applyFont="1" applyFill="1" applyBorder="1"/>
    <xf numFmtId="0" fontId="32" fillId="5" borderId="11" xfId="0" applyFont="1" applyFill="1" applyBorder="1"/>
    <xf numFmtId="0" fontId="32" fillId="5" borderId="22" xfId="0" applyFont="1" applyFill="1" applyBorder="1"/>
    <xf numFmtId="0" fontId="33" fillId="5" borderId="11" xfId="0" applyFont="1" applyFill="1" applyBorder="1"/>
    <xf numFmtId="0" fontId="18" fillId="0" borderId="5" xfId="0" applyFont="1" applyBorder="1"/>
    <xf numFmtId="0" fontId="18" fillId="3" borderId="76" xfId="0" applyFont="1" applyFill="1" applyBorder="1"/>
    <xf numFmtId="0" fontId="18" fillId="3" borderId="7" xfId="0" applyFont="1" applyFill="1" applyBorder="1"/>
    <xf numFmtId="0" fontId="18" fillId="0" borderId="6" xfId="0" applyFont="1" applyBorder="1"/>
    <xf numFmtId="0" fontId="18" fillId="0" borderId="76" xfId="0" applyFont="1" applyBorder="1" applyAlignment="1">
      <alignment horizontal="left"/>
    </xf>
    <xf numFmtId="0" fontId="18" fillId="0" borderId="42" xfId="0" applyFont="1" applyBorder="1"/>
    <xf numFmtId="0" fontId="18" fillId="0" borderId="61" xfId="0" applyFont="1" applyBorder="1" applyAlignment="1">
      <alignment horizontal="center"/>
    </xf>
    <xf numFmtId="0" fontId="0" fillId="0" borderId="43" xfId="0" applyBorder="1"/>
    <xf numFmtId="44" fontId="0" fillId="0" borderId="61" xfId="0" applyNumberFormat="1" applyBorder="1"/>
    <xf numFmtId="44" fontId="7" fillId="11" borderId="76" xfId="0" applyNumberFormat="1" applyFont="1" applyFill="1" applyBorder="1" applyAlignment="1">
      <alignment horizontal="center" vertical="center"/>
    </xf>
    <xf numFmtId="0" fontId="23" fillId="0" borderId="62" xfId="0" applyFont="1" applyBorder="1"/>
    <xf numFmtId="44" fontId="0" fillId="0" borderId="62" xfId="1" applyFont="1" applyBorder="1"/>
    <xf numFmtId="44" fontId="0" fillId="0" borderId="34" xfId="1" applyFont="1" applyBorder="1"/>
    <xf numFmtId="0" fontId="23" fillId="0" borderId="0" xfId="0" applyFont="1" applyBorder="1"/>
    <xf numFmtId="0" fontId="18" fillId="0" borderId="1" xfId="0" applyFont="1" applyBorder="1" applyAlignment="1">
      <alignment vertical="center"/>
    </xf>
    <xf numFmtId="0" fontId="18" fillId="0" borderId="1" xfId="0" applyFont="1" applyBorder="1" applyAlignment="1">
      <alignment horizontal="left" vertical="center" indent="1"/>
    </xf>
    <xf numFmtId="44" fontId="0" fillId="0" borderId="6" xfId="1" applyFont="1" applyBorder="1"/>
    <xf numFmtId="44" fontId="0" fillId="0" borderId="7" xfId="1" applyFont="1" applyBorder="1"/>
    <xf numFmtId="0" fontId="23" fillId="6" borderId="22" xfId="0" applyFont="1" applyFill="1" applyBorder="1"/>
    <xf numFmtId="0" fontId="23" fillId="6" borderId="24" xfId="0" applyFont="1" applyFill="1" applyBorder="1"/>
    <xf numFmtId="0" fontId="24" fillId="3" borderId="0" xfId="0" applyFont="1" applyFill="1" applyBorder="1" applyAlignment="1">
      <alignment horizontal="center" vertical="center"/>
    </xf>
    <xf numFmtId="0" fontId="2" fillId="0" borderId="12" xfId="0" applyFont="1" applyBorder="1" applyAlignment="1">
      <alignment wrapText="1"/>
    </xf>
    <xf numFmtId="0" fontId="2" fillId="0" borderId="13" xfId="0" applyFont="1" applyBorder="1" applyAlignment="1">
      <alignment wrapText="1"/>
    </xf>
    <xf numFmtId="0" fontId="7" fillId="11" borderId="5" xfId="0" applyFont="1" applyFill="1" applyBorder="1" applyAlignment="1">
      <alignment horizontal="right" vertical="center"/>
    </xf>
    <xf numFmtId="0" fontId="13" fillId="11" borderId="23" xfId="0" applyFont="1" applyFill="1" applyBorder="1" applyAlignment="1">
      <alignment vertical="center"/>
    </xf>
    <xf numFmtId="0" fontId="13" fillId="11" borderId="24" xfId="0" applyFont="1" applyFill="1" applyBorder="1" applyAlignment="1">
      <alignment vertical="center"/>
    </xf>
    <xf numFmtId="44" fontId="13" fillId="11" borderId="11" xfId="2" applyFont="1" applyFill="1" applyBorder="1" applyAlignment="1">
      <alignment vertical="center"/>
    </xf>
    <xf numFmtId="44" fontId="28" fillId="11" borderId="11" xfId="0" applyNumberFormat="1" applyFont="1" applyFill="1" applyBorder="1"/>
    <xf numFmtId="0" fontId="7" fillId="3" borderId="0" xfId="0" applyFont="1" applyFill="1" applyBorder="1" applyAlignment="1">
      <alignment horizontal="center" vertical="center"/>
    </xf>
    <xf numFmtId="0" fontId="13" fillId="3" borderId="0" xfId="0" applyFont="1" applyFill="1" applyBorder="1" applyAlignment="1">
      <alignment horizontal="center" vertical="center"/>
    </xf>
    <xf numFmtId="44" fontId="13" fillId="3" borderId="0" xfId="2" applyFont="1" applyFill="1" applyBorder="1" applyAlignment="1">
      <alignment vertical="center"/>
    </xf>
    <xf numFmtId="0" fontId="16" fillId="0" borderId="1" xfId="0" applyFont="1" applyBorder="1"/>
    <xf numFmtId="0" fontId="2" fillId="0" borderId="17" xfId="0" applyFont="1" applyBorder="1" applyAlignment="1">
      <alignment horizontal="center"/>
    </xf>
    <xf numFmtId="44" fontId="2" fillId="0" borderId="17" xfId="1" applyFont="1" applyBorder="1" applyAlignment="1">
      <alignment horizontal="left"/>
    </xf>
    <xf numFmtId="44" fontId="2" fillId="0" borderId="37" xfId="1" applyFont="1" applyBorder="1"/>
    <xf numFmtId="0" fontId="2" fillId="5" borderId="14" xfId="0" applyFont="1" applyFill="1" applyBorder="1" applyAlignment="1">
      <alignment vertical="top" wrapText="1" readingOrder="1"/>
    </xf>
    <xf numFmtId="0" fontId="1" fillId="0" borderId="54" xfId="0" applyFont="1" applyBorder="1" applyAlignment="1">
      <alignment horizontal="left" vertical="top"/>
    </xf>
    <xf numFmtId="0" fontId="1" fillId="0" borderId="52" xfId="0" applyFont="1" applyBorder="1" applyAlignment="1">
      <alignment vertical="top" wrapText="1" readingOrder="1"/>
    </xf>
    <xf numFmtId="0" fontId="1" fillId="0" borderId="27" xfId="0" applyFont="1" applyBorder="1" applyAlignment="1">
      <alignment horizontal="left" vertical="top"/>
    </xf>
    <xf numFmtId="0" fontId="1" fillId="0" borderId="26" xfId="0" applyFont="1" applyBorder="1" applyAlignment="1">
      <alignment vertical="top"/>
    </xf>
    <xf numFmtId="0" fontId="0" fillId="0" borderId="55" xfId="0" applyBorder="1"/>
    <xf numFmtId="0" fontId="0" fillId="0" borderId="38" xfId="0" applyBorder="1"/>
    <xf numFmtId="0" fontId="0" fillId="0" borderId="54" xfId="0" applyBorder="1"/>
    <xf numFmtId="0" fontId="0" fillId="0" borderId="58" xfId="0" applyBorder="1"/>
    <xf numFmtId="0" fontId="27" fillId="3" borderId="4" xfId="0" applyFont="1" applyFill="1" applyBorder="1" applyAlignment="1">
      <alignment vertical="center" wrapText="1" readingOrder="1"/>
    </xf>
    <xf numFmtId="0" fontId="27" fillId="3" borderId="27" xfId="0" applyFont="1" applyFill="1" applyBorder="1"/>
    <xf numFmtId="0" fontId="27" fillId="3" borderId="9" xfId="0" applyFont="1" applyFill="1" applyBorder="1"/>
    <xf numFmtId="0" fontId="3" fillId="3" borderId="35" xfId="0" applyFont="1" applyFill="1" applyBorder="1"/>
    <xf numFmtId="0" fontId="0" fillId="3" borderId="50" xfId="0" applyFill="1" applyBorder="1"/>
    <xf numFmtId="0" fontId="0" fillId="3" borderId="9" xfId="0" applyFill="1" applyBorder="1"/>
    <xf numFmtId="44" fontId="2" fillId="5" borderId="67" xfId="1" applyFont="1" applyFill="1" applyBorder="1" applyAlignment="1">
      <alignment horizontal="left"/>
    </xf>
    <xf numFmtId="0" fontId="18" fillId="3" borderId="45" xfId="0" applyFont="1" applyFill="1" applyBorder="1"/>
    <xf numFmtId="0" fontId="18" fillId="3" borderId="74" xfId="0" applyFont="1" applyFill="1" applyBorder="1" applyAlignment="1">
      <alignment horizontal="left"/>
    </xf>
    <xf numFmtId="0" fontId="18" fillId="3" borderId="1" xfId="0" applyFont="1" applyFill="1" applyBorder="1" applyAlignment="1">
      <alignment horizontal="left"/>
    </xf>
    <xf numFmtId="0" fontId="18" fillId="3" borderId="77" xfId="0" applyFont="1" applyFill="1" applyBorder="1"/>
    <xf numFmtId="0" fontId="18" fillId="3" borderId="51" xfId="0" applyFont="1" applyFill="1" applyBorder="1"/>
    <xf numFmtId="0" fontId="18" fillId="3" borderId="57" xfId="0" applyFont="1" applyFill="1" applyBorder="1"/>
    <xf numFmtId="0" fontId="18" fillId="3" borderId="46" xfId="0" applyFont="1" applyFill="1" applyBorder="1" applyAlignment="1">
      <alignment horizontal="center"/>
    </xf>
    <xf numFmtId="44" fontId="0" fillId="3" borderId="57" xfId="0" applyNumberFormat="1" applyFill="1" applyBorder="1"/>
    <xf numFmtId="44" fontId="18" fillId="3" borderId="57" xfId="0" applyNumberFormat="1" applyFont="1" applyFill="1" applyBorder="1"/>
    <xf numFmtId="44" fontId="2" fillId="5" borderId="8" xfId="1" applyFont="1" applyFill="1" applyBorder="1" applyAlignment="1">
      <alignment horizontal="left"/>
    </xf>
    <xf numFmtId="0" fontId="2" fillId="0" borderId="78" xfId="0" applyFont="1" applyBorder="1" applyAlignment="1">
      <alignment horizontal="left" vertical="top"/>
    </xf>
    <xf numFmtId="0" fontId="1" fillId="0" borderId="78" xfId="0" applyFont="1" applyBorder="1" applyAlignment="1">
      <alignment horizontal="left" vertical="top"/>
    </xf>
    <xf numFmtId="0" fontId="1" fillId="0" borderId="79" xfId="0" applyFont="1" applyBorder="1" applyAlignment="1">
      <alignment horizontal="left" vertical="top"/>
    </xf>
    <xf numFmtId="0" fontId="1" fillId="0" borderId="80" xfId="0" applyFont="1" applyBorder="1" applyAlignment="1">
      <alignment horizontal="left" vertical="top"/>
    </xf>
    <xf numFmtId="0" fontId="1" fillId="0" borderId="81" xfId="0" applyFont="1" applyBorder="1" applyAlignment="1">
      <alignment horizontal="left" vertical="top"/>
    </xf>
    <xf numFmtId="0" fontId="1" fillId="0" borderId="82" xfId="0" applyFont="1" applyBorder="1" applyAlignment="1">
      <alignment horizontal="left" vertical="top"/>
    </xf>
    <xf numFmtId="0" fontId="2" fillId="0" borderId="79" xfId="0" applyFont="1" applyBorder="1" applyAlignment="1">
      <alignment horizontal="left" vertical="top"/>
    </xf>
    <xf numFmtId="0" fontId="1" fillId="0" borderId="83" xfId="0" applyFont="1" applyBorder="1" applyAlignment="1">
      <alignment horizontal="left" vertical="top"/>
    </xf>
    <xf numFmtId="0" fontId="2" fillId="0" borderId="80" xfId="0" applyFont="1" applyBorder="1" applyAlignment="1">
      <alignment horizontal="left" vertical="top"/>
    </xf>
    <xf numFmtId="0" fontId="2" fillId="0" borderId="84" xfId="0" applyFont="1" applyBorder="1" applyAlignment="1">
      <alignment vertical="top" wrapText="1" readingOrder="1"/>
    </xf>
    <xf numFmtId="0" fontId="2" fillId="0" borderId="3" xfId="0" applyFont="1" applyBorder="1" applyAlignment="1">
      <alignment vertical="top" wrapText="1" readingOrder="1"/>
    </xf>
    <xf numFmtId="0" fontId="2" fillId="0" borderId="90" xfId="0" applyFont="1" applyBorder="1" applyAlignment="1">
      <alignment vertical="top" wrapText="1" readingOrder="1"/>
    </xf>
    <xf numFmtId="0" fontId="2" fillId="0" borderId="84" xfId="0" applyFont="1" applyBorder="1" applyAlignment="1">
      <alignment horizontal="left"/>
    </xf>
    <xf numFmtId="0" fontId="0" fillId="0" borderId="84" xfId="0" applyBorder="1" applyAlignment="1">
      <alignment vertical="top"/>
    </xf>
    <xf numFmtId="0" fontId="1" fillId="0" borderId="93" xfId="0" applyFont="1" applyBorder="1" applyAlignment="1">
      <alignment vertical="top"/>
    </xf>
    <xf numFmtId="0" fontId="1" fillId="0" borderId="94" xfId="0" applyFont="1" applyBorder="1" applyAlignment="1">
      <alignment vertical="top"/>
    </xf>
    <xf numFmtId="0" fontId="1" fillId="0" borderId="95" xfId="0" applyFont="1" applyBorder="1" applyAlignment="1">
      <alignment vertical="top"/>
    </xf>
    <xf numFmtId="0" fontId="1" fillId="0" borderId="3" xfId="0" applyFont="1" applyBorder="1" applyAlignment="1">
      <alignment vertical="top"/>
    </xf>
    <xf numFmtId="0" fontId="1" fillId="0" borderId="90" xfId="0" applyFont="1" applyBorder="1" applyAlignment="1">
      <alignment vertical="top"/>
    </xf>
    <xf numFmtId="0" fontId="1" fillId="0" borderId="84" xfId="0" applyFont="1" applyBorder="1" applyAlignment="1">
      <alignment vertical="top"/>
    </xf>
    <xf numFmtId="0" fontId="0" fillId="0" borderId="90" xfId="0" applyBorder="1" applyAlignment="1">
      <alignment vertical="top"/>
    </xf>
    <xf numFmtId="0" fontId="1" fillId="0" borderId="86" xfId="0" applyFont="1" applyBorder="1" applyAlignment="1">
      <alignment vertical="top"/>
    </xf>
    <xf numFmtId="0" fontId="1" fillId="0" borderId="87" xfId="0" applyFont="1" applyBorder="1" applyAlignment="1">
      <alignment vertical="top"/>
    </xf>
    <xf numFmtId="0" fontId="0" fillId="0" borderId="86" xfId="0" applyBorder="1" applyAlignment="1">
      <alignment vertical="top"/>
    </xf>
    <xf numFmtId="0" fontId="1" fillId="0" borderId="85" xfId="0" applyFont="1" applyBorder="1" applyAlignment="1">
      <alignment vertical="top"/>
    </xf>
    <xf numFmtId="0" fontId="0" fillId="0" borderId="87" xfId="0" applyBorder="1" applyAlignment="1">
      <alignment vertical="top"/>
    </xf>
    <xf numFmtId="0" fontId="2" fillId="0" borderId="84" xfId="0" applyFont="1" applyBorder="1" applyAlignment="1">
      <alignment horizontal="center"/>
    </xf>
    <xf numFmtId="0" fontId="1" fillId="0" borderId="84" xfId="0" applyFont="1" applyBorder="1" applyAlignment="1">
      <alignment horizontal="center" vertical="top"/>
    </xf>
    <xf numFmtId="44" fontId="2" fillId="0" borderId="84" xfId="1" applyFont="1" applyBorder="1" applyAlignment="1">
      <alignment horizontal="left"/>
    </xf>
    <xf numFmtId="44" fontId="0" fillId="0" borderId="84" xfId="1" applyFont="1" applyBorder="1" applyAlignment="1">
      <alignment vertical="top"/>
    </xf>
    <xf numFmtId="44" fontId="2" fillId="0" borderId="101" xfId="1" applyFont="1" applyBorder="1"/>
    <xf numFmtId="44" fontId="1" fillId="0" borderId="101" xfId="1" applyFont="1" applyBorder="1"/>
    <xf numFmtId="44" fontId="1" fillId="0" borderId="102" xfId="1" applyFont="1" applyBorder="1"/>
    <xf numFmtId="44" fontId="1" fillId="0" borderId="103" xfId="1" applyFont="1" applyBorder="1"/>
    <xf numFmtId="44" fontId="1" fillId="0" borderId="104" xfId="1" applyFont="1" applyBorder="1"/>
    <xf numFmtId="44" fontId="1" fillId="0" borderId="105" xfId="1" applyFont="1" applyBorder="1"/>
    <xf numFmtId="44" fontId="1" fillId="0" borderId="106" xfId="1" applyFont="1" applyBorder="1"/>
    <xf numFmtId="44" fontId="1" fillId="0" borderId="107" xfId="1" applyFont="1" applyBorder="1"/>
    <xf numFmtId="0" fontId="0" fillId="2" borderId="8" xfId="0" applyFill="1" applyBorder="1" applyAlignment="1" applyProtection="1">
      <protection locked="0"/>
    </xf>
    <xf numFmtId="0" fontId="2" fillId="0" borderId="17" xfId="0" applyFont="1" applyBorder="1" applyAlignment="1">
      <alignment horizontal="left"/>
    </xf>
    <xf numFmtId="0" fontId="32" fillId="0" borderId="1" xfId="0" applyFont="1" applyBorder="1" applyAlignment="1">
      <alignment vertical="center"/>
    </xf>
    <xf numFmtId="0" fontId="10" fillId="0" borderId="1" xfId="0" applyFont="1" applyBorder="1"/>
    <xf numFmtId="0" fontId="17" fillId="0" borderId="0" xfId="0" applyFont="1" applyBorder="1"/>
    <xf numFmtId="0" fontId="10" fillId="0" borderId="0" xfId="0" applyFont="1" applyBorder="1" applyAlignment="1">
      <alignment horizontal="center"/>
    </xf>
    <xf numFmtId="44" fontId="10" fillId="0" borderId="0" xfId="1" applyFont="1" applyBorder="1"/>
    <xf numFmtId="44" fontId="10" fillId="0" borderId="2" xfId="1" applyFont="1" applyBorder="1"/>
    <xf numFmtId="0" fontId="13" fillId="3" borderId="1" xfId="0" applyFont="1" applyFill="1" applyBorder="1"/>
    <xf numFmtId="44" fontId="27" fillId="2" borderId="32" xfId="0" applyNumberFormat="1" applyFont="1" applyFill="1" applyBorder="1" applyProtection="1">
      <protection locked="0"/>
    </xf>
    <xf numFmtId="44" fontId="27" fillId="2" borderId="45" xfId="0" applyNumberFormat="1" applyFont="1" applyFill="1" applyBorder="1" applyProtection="1">
      <protection locked="0"/>
    </xf>
    <xf numFmtId="44" fontId="27" fillId="2" borderId="31" xfId="0" applyNumberFormat="1" applyFont="1" applyFill="1" applyBorder="1" applyProtection="1">
      <protection locked="0"/>
    </xf>
    <xf numFmtId="44" fontId="27" fillId="2" borderId="42" xfId="0" applyNumberFormat="1" applyFont="1" applyFill="1" applyBorder="1" applyProtection="1">
      <protection locked="0"/>
    </xf>
    <xf numFmtId="0" fontId="27" fillId="0" borderId="8" xfId="0" applyFont="1" applyBorder="1"/>
    <xf numFmtId="0" fontId="0" fillId="0" borderId="0" xfId="0" applyBorder="1" applyAlignment="1">
      <alignment wrapText="1"/>
    </xf>
    <xf numFmtId="0" fontId="2" fillId="4" borderId="22" xfId="0" applyFont="1" applyFill="1" applyBorder="1"/>
    <xf numFmtId="0" fontId="0" fillId="4" borderId="23" xfId="0" applyFill="1" applyBorder="1"/>
    <xf numFmtId="0" fontId="0" fillId="4" borderId="24" xfId="0" applyFill="1" applyBorder="1" applyAlignment="1">
      <alignment wrapText="1"/>
    </xf>
    <xf numFmtId="164" fontId="27" fillId="2" borderId="8" xfId="0" applyNumberFormat="1" applyFont="1" applyFill="1" applyBorder="1" applyAlignment="1" applyProtection="1">
      <alignment horizontal="center"/>
      <protection locked="0"/>
    </xf>
    <xf numFmtId="44" fontId="2" fillId="5" borderId="11" xfId="1" applyFont="1" applyFill="1" applyBorder="1" applyAlignment="1">
      <alignment horizontal="center" wrapText="1"/>
    </xf>
    <xf numFmtId="44" fontId="0" fillId="2" borderId="8" xfId="1" applyNumberFormat="1" applyFont="1" applyFill="1" applyBorder="1" applyProtection="1">
      <protection locked="0"/>
    </xf>
    <xf numFmtId="44" fontId="0" fillId="2" borderId="4" xfId="1" applyNumberFormat="1" applyFont="1" applyFill="1" applyBorder="1" applyProtection="1">
      <protection locked="0"/>
    </xf>
    <xf numFmtId="44" fontId="0" fillId="2" borderId="17" xfId="1" applyNumberFormat="1" applyFont="1" applyFill="1" applyBorder="1" applyProtection="1">
      <protection locked="0"/>
    </xf>
    <xf numFmtId="0" fontId="0" fillId="0" borderId="21" xfId="0" applyBorder="1"/>
    <xf numFmtId="164" fontId="0" fillId="3" borderId="21" xfId="0" applyNumberFormat="1" applyFill="1" applyBorder="1" applyAlignment="1">
      <alignment horizontal="center"/>
    </xf>
    <xf numFmtId="44" fontId="0" fillId="2" borderId="26" xfId="1" applyNumberFormat="1" applyFont="1" applyFill="1" applyBorder="1" applyProtection="1">
      <protection locked="0"/>
    </xf>
    <xf numFmtId="164" fontId="0" fillId="3" borderId="30" xfId="0" applyNumberFormat="1" applyFill="1" applyBorder="1" applyAlignment="1">
      <alignment horizontal="center"/>
    </xf>
    <xf numFmtId="164" fontId="0" fillId="2" borderId="37" xfId="0" applyNumberFormat="1" applyFill="1" applyBorder="1" applyAlignment="1" applyProtection="1">
      <alignment horizontal="center"/>
      <protection locked="0"/>
    </xf>
    <xf numFmtId="164" fontId="0" fillId="2" borderId="21" xfId="0" applyNumberFormat="1" applyFill="1" applyBorder="1" applyAlignment="1" applyProtection="1">
      <alignment horizontal="center"/>
      <protection locked="0"/>
    </xf>
    <xf numFmtId="44" fontId="2" fillId="5" borderId="17" xfId="1" applyFont="1" applyFill="1" applyBorder="1" applyAlignment="1">
      <alignment horizontal="left"/>
    </xf>
    <xf numFmtId="44" fontId="2" fillId="5" borderId="37" xfId="1" applyFont="1" applyFill="1" applyBorder="1" applyAlignment="1">
      <alignment horizontal="center" wrapText="1"/>
    </xf>
    <xf numFmtId="164" fontId="0" fillId="0" borderId="21" xfId="0" applyNumberFormat="1" applyBorder="1" applyAlignment="1">
      <alignment horizontal="center"/>
    </xf>
    <xf numFmtId="44" fontId="2" fillId="2" borderId="26" xfId="1" applyFont="1" applyFill="1" applyBorder="1" applyAlignment="1" applyProtection="1">
      <alignment horizontal="left"/>
      <protection locked="0"/>
    </xf>
    <xf numFmtId="164" fontId="0" fillId="2" borderId="30" xfId="0" applyNumberFormat="1" applyFill="1" applyBorder="1" applyAlignment="1" applyProtection="1">
      <alignment horizontal="center"/>
      <protection locked="0"/>
    </xf>
    <xf numFmtId="44" fontId="2" fillId="2" borderId="8" xfId="1" applyFont="1" applyFill="1" applyBorder="1" applyAlignment="1" applyProtection="1">
      <alignment horizontal="left"/>
      <protection locked="0"/>
    </xf>
    <xf numFmtId="44" fontId="0" fillId="2" borderId="57" xfId="0" applyNumberFormat="1" applyFill="1" applyBorder="1" applyProtection="1">
      <protection locked="0"/>
    </xf>
    <xf numFmtId="44" fontId="27" fillId="16" borderId="57" xfId="0" applyNumberFormat="1" applyFont="1" applyFill="1" applyBorder="1" applyProtection="1">
      <protection locked="0"/>
    </xf>
    <xf numFmtId="44" fontId="18" fillId="2" borderId="57" xfId="0" applyNumberFormat="1" applyFont="1" applyFill="1" applyBorder="1" applyProtection="1">
      <protection locked="0"/>
    </xf>
    <xf numFmtId="44" fontId="18" fillId="2" borderId="46" xfId="0" applyNumberFormat="1" applyFont="1" applyFill="1" applyBorder="1" applyProtection="1">
      <protection locked="0"/>
    </xf>
    <xf numFmtId="44" fontId="18" fillId="2" borderId="56" xfId="0" applyNumberFormat="1" applyFont="1" applyFill="1" applyBorder="1" applyProtection="1">
      <protection locked="0"/>
    </xf>
    <xf numFmtId="44" fontId="18" fillId="2" borderId="59" xfId="0" applyNumberFormat="1" applyFont="1" applyFill="1" applyBorder="1" applyProtection="1">
      <protection locked="0"/>
    </xf>
    <xf numFmtId="0" fontId="1" fillId="3" borderId="99" xfId="0" applyFont="1" applyFill="1" applyBorder="1" applyAlignment="1">
      <alignment horizontal="center" vertical="top"/>
    </xf>
    <xf numFmtId="44" fontId="0" fillId="3" borderId="99" xfId="1" applyNumberFormat="1" applyFont="1" applyFill="1" applyBorder="1" applyAlignment="1">
      <alignment vertical="top"/>
    </xf>
    <xf numFmtId="0" fontId="1" fillId="3" borderId="100" xfId="0" applyFont="1" applyFill="1" applyBorder="1" applyAlignment="1">
      <alignment horizontal="center" vertical="top"/>
    </xf>
    <xf numFmtId="44" fontId="0" fillId="3" borderId="100" xfId="1" applyNumberFormat="1" applyFont="1" applyFill="1" applyBorder="1" applyAlignment="1">
      <alignment vertical="top"/>
    </xf>
    <xf numFmtId="0" fontId="1" fillId="3" borderId="99" xfId="0" applyFont="1" applyFill="1" applyBorder="1" applyAlignment="1">
      <alignment horizontal="center" vertical="top" wrapText="1"/>
    </xf>
    <xf numFmtId="0" fontId="1" fillId="3" borderId="100" xfId="0" applyFont="1" applyFill="1" applyBorder="1" applyAlignment="1">
      <alignment horizontal="center" vertical="top" wrapText="1"/>
    </xf>
    <xf numFmtId="44" fontId="8" fillId="11" borderId="67" xfId="0" applyNumberFormat="1" applyFont="1" applyFill="1" applyBorder="1" applyAlignment="1">
      <alignment horizontal="center" vertical="center"/>
    </xf>
    <xf numFmtId="0" fontId="3" fillId="3" borderId="35" xfId="0" applyFont="1" applyFill="1" applyBorder="1" applyAlignment="1">
      <alignment horizontal="center" vertical="center"/>
    </xf>
    <xf numFmtId="0" fontId="24" fillId="3" borderId="62" xfId="0" applyFont="1" applyFill="1" applyBorder="1" applyAlignment="1">
      <alignment horizontal="center" vertical="center"/>
    </xf>
    <xf numFmtId="0" fontId="0" fillId="3" borderId="34" xfId="0" applyFill="1" applyBorder="1"/>
    <xf numFmtId="0" fontId="2" fillId="0" borderId="27" xfId="0" applyFont="1" applyBorder="1" applyAlignment="1">
      <alignment wrapText="1"/>
    </xf>
    <xf numFmtId="0" fontId="2" fillId="0" borderId="4" xfId="0" applyFont="1" applyBorder="1" applyAlignment="1">
      <alignment wrapText="1"/>
    </xf>
    <xf numFmtId="0" fontId="2" fillId="0" borderId="10" xfId="0" applyFont="1" applyBorder="1" applyAlignment="1">
      <alignment wrapText="1"/>
    </xf>
    <xf numFmtId="0" fontId="2" fillId="14" borderId="22" xfId="0" applyFont="1" applyFill="1" applyBorder="1"/>
    <xf numFmtId="0" fontId="0" fillId="14" borderId="23" xfId="0" applyFill="1" applyBorder="1"/>
    <xf numFmtId="0" fontId="0" fillId="14" borderId="24" xfId="0" applyFill="1" applyBorder="1"/>
    <xf numFmtId="0" fontId="1" fillId="2" borderId="96" xfId="0" applyFont="1" applyFill="1" applyBorder="1" applyAlignment="1" applyProtection="1">
      <alignment horizontal="center" vertical="top" wrapText="1"/>
      <protection locked="0"/>
    </xf>
    <xf numFmtId="0" fontId="1" fillId="2" borderId="96" xfId="0" applyFont="1" applyFill="1" applyBorder="1" applyAlignment="1" applyProtection="1">
      <alignment horizontal="center" vertical="top"/>
      <protection locked="0"/>
    </xf>
    <xf numFmtId="44" fontId="1" fillId="2" borderId="96" xfId="1" applyNumberFormat="1" applyFont="1" applyFill="1" applyBorder="1" applyAlignment="1" applyProtection="1">
      <alignment vertical="top"/>
      <protection locked="0"/>
    </xf>
    <xf numFmtId="0" fontId="1" fillId="2" borderId="64" xfId="0" applyFont="1" applyFill="1" applyBorder="1" applyAlignment="1" applyProtection="1">
      <alignment horizontal="center" vertical="top" wrapText="1"/>
      <protection locked="0"/>
    </xf>
    <xf numFmtId="0" fontId="1" fillId="2" borderId="64" xfId="0" applyFont="1" applyFill="1" applyBorder="1" applyAlignment="1" applyProtection="1">
      <alignment horizontal="center" vertical="top"/>
      <protection locked="0"/>
    </xf>
    <xf numFmtId="44" fontId="1" fillId="2" borderId="64" xfId="1" applyNumberFormat="1" applyFont="1" applyFill="1" applyBorder="1" applyAlignment="1" applyProtection="1">
      <alignment vertical="top"/>
      <protection locked="0"/>
    </xf>
    <xf numFmtId="0" fontId="1" fillId="2" borderId="97" xfId="0" applyFont="1" applyFill="1" applyBorder="1" applyAlignment="1" applyProtection="1">
      <alignment horizontal="center" vertical="top" wrapText="1"/>
      <protection locked="0"/>
    </xf>
    <xf numFmtId="0" fontId="1" fillId="2" borderId="97" xfId="0" applyFont="1" applyFill="1" applyBorder="1" applyAlignment="1" applyProtection="1">
      <alignment horizontal="center" vertical="top"/>
      <protection locked="0"/>
    </xf>
    <xf numFmtId="44" fontId="1" fillId="2" borderId="97" xfId="1" applyNumberFormat="1" applyFont="1" applyFill="1" applyBorder="1" applyAlignment="1" applyProtection="1">
      <alignment vertical="top"/>
      <protection locked="0"/>
    </xf>
    <xf numFmtId="0" fontId="1" fillId="2" borderId="98" xfId="0" applyFont="1" applyFill="1" applyBorder="1" applyAlignment="1" applyProtection="1">
      <alignment horizontal="center" vertical="top" wrapText="1"/>
      <protection locked="0"/>
    </xf>
    <xf numFmtId="0" fontId="1" fillId="2" borderId="98" xfId="0" applyFont="1" applyFill="1" applyBorder="1" applyAlignment="1" applyProtection="1">
      <alignment horizontal="center" vertical="top"/>
      <protection locked="0"/>
    </xf>
    <xf numFmtId="44" fontId="1" fillId="2" borderId="98" xfId="1" applyNumberFormat="1" applyFont="1" applyFill="1" applyBorder="1" applyAlignment="1" applyProtection="1">
      <alignment vertical="top"/>
      <protection locked="0"/>
    </xf>
    <xf numFmtId="44" fontId="24" fillId="2" borderId="8" xfId="0" applyNumberFormat="1" applyFont="1" applyFill="1" applyBorder="1" applyAlignment="1" applyProtection="1">
      <alignment horizontal="center" vertical="center"/>
      <protection locked="0"/>
    </xf>
    <xf numFmtId="0" fontId="1" fillId="0" borderId="8" xfId="0" applyFont="1" applyBorder="1" applyAlignment="1">
      <alignment vertical="center"/>
    </xf>
    <xf numFmtId="3" fontId="1" fillId="0" borderId="8" xfId="0" applyNumberFormat="1" applyFont="1" applyBorder="1" applyAlignment="1">
      <alignment vertical="center"/>
    </xf>
    <xf numFmtId="44" fontId="1" fillId="0" borderId="21" xfId="1" applyFont="1" applyBorder="1" applyAlignment="1">
      <alignment vertical="center"/>
    </xf>
    <xf numFmtId="0" fontId="1" fillId="0" borderId="52" xfId="0" applyFont="1" applyBorder="1" applyAlignment="1">
      <alignment vertical="center"/>
    </xf>
    <xf numFmtId="3" fontId="1" fillId="0" borderId="52" xfId="0" applyNumberFormat="1" applyFont="1" applyBorder="1" applyAlignment="1">
      <alignment vertical="center"/>
    </xf>
    <xf numFmtId="44" fontId="1" fillId="0" borderId="53" xfId="1" applyFont="1" applyBorder="1" applyAlignment="1">
      <alignment vertical="center"/>
    </xf>
    <xf numFmtId="0" fontId="1" fillId="0" borderId="4" xfId="0" applyFont="1" applyBorder="1" applyAlignment="1">
      <alignment vertical="center"/>
    </xf>
    <xf numFmtId="44" fontId="1" fillId="0" borderId="10" xfId="1" applyFont="1" applyBorder="1" applyAlignment="1">
      <alignment vertical="center"/>
    </xf>
    <xf numFmtId="0" fontId="1" fillId="0" borderId="26" xfId="0" applyFont="1" applyBorder="1" applyAlignment="1">
      <alignment vertical="center"/>
    </xf>
    <xf numFmtId="3" fontId="1" fillId="0" borderId="26" xfId="0" applyNumberFormat="1" applyFont="1" applyBorder="1" applyAlignment="1">
      <alignment vertical="center"/>
    </xf>
    <xf numFmtId="0" fontId="1" fillId="0" borderId="26" xfId="0" applyFont="1" applyBorder="1" applyAlignment="1">
      <alignment horizontal="center" vertical="center"/>
    </xf>
    <xf numFmtId="44" fontId="1" fillId="0" borderId="30" xfId="1" applyFont="1" applyBorder="1" applyAlignment="1">
      <alignment vertical="center"/>
    </xf>
    <xf numFmtId="44" fontId="1" fillId="2" borderId="8" xfId="1" applyFont="1" applyFill="1" applyBorder="1" applyAlignment="1" applyProtection="1">
      <alignment vertical="center"/>
      <protection locked="0"/>
    </xf>
    <xf numFmtId="44" fontId="1" fillId="2" borderId="4" xfId="1" applyFont="1" applyFill="1" applyBorder="1" applyAlignment="1" applyProtection="1">
      <alignment vertical="center"/>
      <protection locked="0"/>
    </xf>
    <xf numFmtId="164" fontId="0" fillId="3" borderId="0" xfId="0" applyNumberFormat="1" applyFill="1" applyBorder="1" applyAlignment="1">
      <alignment horizontal="center"/>
    </xf>
    <xf numFmtId="44" fontId="0" fillId="3" borderId="0" xfId="1" applyNumberFormat="1" applyFont="1" applyFill="1" applyBorder="1" applyProtection="1">
      <protection locked="0"/>
    </xf>
    <xf numFmtId="0" fontId="39" fillId="0" borderId="8" xfId="0" applyFont="1" applyBorder="1" applyAlignment="1">
      <alignment vertical="center" wrapText="1" readingOrder="1"/>
    </xf>
    <xf numFmtId="0" fontId="0" fillId="5" borderId="0" xfId="0" applyFill="1" applyBorder="1"/>
    <xf numFmtId="0" fontId="0" fillId="0" borderId="8" xfId="0" applyBorder="1" applyAlignment="1">
      <alignment horizontal="left"/>
    </xf>
    <xf numFmtId="0" fontId="45" fillId="0" borderId="8" xfId="0" applyFont="1" applyBorder="1"/>
    <xf numFmtId="0" fontId="4" fillId="0" borderId="9" xfId="0" applyFont="1" applyBorder="1" applyAlignment="1">
      <alignment vertical="center"/>
    </xf>
    <xf numFmtId="0" fontId="0" fillId="0" borderId="8" xfId="0" applyFont="1" applyBorder="1" applyAlignment="1">
      <alignment vertical="center"/>
    </xf>
    <xf numFmtId="0" fontId="0" fillId="0" borderId="45" xfId="0" applyBorder="1" applyAlignment="1"/>
    <xf numFmtId="0" fontId="0" fillId="0" borderId="39" xfId="0" applyBorder="1" applyAlignment="1"/>
    <xf numFmtId="0" fontId="0" fillId="2" borderId="8" xfId="0" applyFill="1" applyBorder="1" applyAlignment="1" applyProtection="1">
      <protection locked="0"/>
    </xf>
    <xf numFmtId="0" fontId="2" fillId="9" borderId="22" xfId="0" applyFont="1" applyFill="1" applyBorder="1" applyAlignment="1">
      <alignment horizontal="center" vertical="center"/>
    </xf>
    <xf numFmtId="0" fontId="2" fillId="9" borderId="24" xfId="0" applyFont="1" applyFill="1" applyBorder="1" applyAlignment="1">
      <alignment vertical="center"/>
    </xf>
    <xf numFmtId="0" fontId="0" fillId="0" borderId="45" xfId="0" applyFont="1" applyBorder="1" applyAlignment="1"/>
    <xf numFmtId="0" fontId="0" fillId="0" borderId="46" xfId="0" applyFont="1" applyBorder="1" applyAlignment="1"/>
    <xf numFmtId="0" fontId="0" fillId="0" borderId="39" xfId="0" applyFont="1" applyBorder="1" applyAlignment="1"/>
    <xf numFmtId="0" fontId="4" fillId="0" borderId="42" xfId="0" applyFont="1" applyBorder="1" applyAlignment="1"/>
    <xf numFmtId="0" fontId="4" fillId="0" borderId="43" xfId="0" applyFont="1" applyBorder="1" applyAlignment="1"/>
    <xf numFmtId="0" fontId="4" fillId="0" borderId="44" xfId="0" applyFont="1" applyBorder="1" applyAlignment="1"/>
    <xf numFmtId="0" fontId="4" fillId="7" borderId="8" xfId="0" applyFont="1" applyFill="1" applyBorder="1" applyAlignment="1" applyProtection="1">
      <protection locked="0"/>
    </xf>
    <xf numFmtId="0" fontId="4" fillId="7" borderId="21" xfId="0" applyFont="1" applyFill="1" applyBorder="1" applyAlignment="1" applyProtection="1">
      <protection locked="0"/>
    </xf>
    <xf numFmtId="0" fontId="2" fillId="6" borderId="22" xfId="0" applyFont="1" applyFill="1" applyBorder="1" applyAlignment="1">
      <alignment horizontal="center" vertical="center" wrapText="1"/>
    </xf>
    <xf numFmtId="0" fontId="0" fillId="6" borderId="23" xfId="0" applyFill="1" applyBorder="1" applyAlignment="1"/>
    <xf numFmtId="0" fontId="0" fillId="6" borderId="24" xfId="0" applyFill="1" applyBorder="1" applyAlignment="1"/>
    <xf numFmtId="0" fontId="7" fillId="3" borderId="22" xfId="0" applyFont="1" applyFill="1" applyBorder="1" applyAlignment="1">
      <alignment horizontal="center" vertical="center"/>
    </xf>
    <xf numFmtId="0" fontId="13" fillId="3" borderId="23" xfId="0" applyFont="1" applyFill="1" applyBorder="1" applyAlignment="1"/>
    <xf numFmtId="0" fontId="13" fillId="3" borderId="24" xfId="0" applyFont="1" applyFill="1" applyBorder="1" applyAlignment="1"/>
    <xf numFmtId="0" fontId="17" fillId="6" borderId="22" xfId="0" applyFont="1" applyFill="1" applyBorder="1" applyAlignment="1">
      <alignment vertical="center"/>
    </xf>
    <xf numFmtId="0" fontId="17" fillId="6" borderId="23" xfId="0" applyFont="1" applyFill="1" applyBorder="1" applyAlignment="1">
      <alignment vertical="center"/>
    </xf>
    <xf numFmtId="0" fontId="10" fillId="6" borderId="24" xfId="0" applyFont="1" applyFill="1" applyBorder="1" applyAlignment="1"/>
    <xf numFmtId="0" fontId="15" fillId="2" borderId="22" xfId="0" applyFont="1" applyFill="1" applyBorder="1" applyAlignment="1" applyProtection="1">
      <alignment horizontal="center" vertical="center"/>
      <protection locked="0"/>
    </xf>
    <xf numFmtId="0" fontId="15" fillId="2" borderId="23" xfId="0" applyFont="1" applyFill="1" applyBorder="1" applyAlignment="1" applyProtection="1">
      <alignment horizontal="center" vertical="center"/>
      <protection locked="0"/>
    </xf>
    <xf numFmtId="0" fontId="13" fillId="2" borderId="23" xfId="0" applyFont="1" applyFill="1" applyBorder="1" applyAlignment="1" applyProtection="1">
      <protection locked="0"/>
    </xf>
    <xf numFmtId="0" fontId="12" fillId="12" borderId="12" xfId="0" applyFont="1" applyFill="1" applyBorder="1" applyAlignment="1">
      <alignment vertical="center"/>
    </xf>
    <xf numFmtId="0" fontId="2" fillId="12" borderId="13" xfId="0" applyFont="1" applyFill="1" applyBorder="1" applyAlignment="1">
      <alignment vertical="center"/>
    </xf>
    <xf numFmtId="0" fontId="4" fillId="0" borderId="27" xfId="0" applyFont="1" applyBorder="1" applyAlignment="1">
      <alignment vertical="center"/>
    </xf>
    <xf numFmtId="0" fontId="0" fillId="0" borderId="4" xfId="0" applyFont="1" applyBorder="1" applyAlignment="1">
      <alignment vertical="center"/>
    </xf>
    <xf numFmtId="0" fontId="2" fillId="6" borderId="12"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11" fillId="3" borderId="16" xfId="0" applyFont="1" applyFill="1" applyBorder="1" applyAlignment="1">
      <alignment horizontal="center" vertical="center"/>
    </xf>
    <xf numFmtId="0" fontId="11" fillId="3" borderId="28" xfId="0" applyFont="1" applyFill="1" applyBorder="1" applyAlignment="1">
      <alignment horizontal="center" vertical="center"/>
    </xf>
    <xf numFmtId="0" fontId="2" fillId="12" borderId="14" xfId="0" applyFont="1" applyFill="1" applyBorder="1" applyAlignment="1">
      <alignment vertical="center"/>
    </xf>
    <xf numFmtId="0" fontId="4" fillId="7" borderId="4" xfId="0" applyFont="1" applyFill="1" applyBorder="1" applyAlignment="1" applyProtection="1">
      <protection locked="0"/>
    </xf>
    <xf numFmtId="0" fontId="4" fillId="7" borderId="10" xfId="0" applyFont="1" applyFill="1" applyBorder="1" applyAlignment="1" applyProtection="1">
      <protection locked="0"/>
    </xf>
    <xf numFmtId="0" fontId="2" fillId="9" borderId="35" xfId="0" applyFont="1" applyFill="1" applyBorder="1" applyAlignment="1">
      <alignment horizontal="center" vertical="center"/>
    </xf>
    <xf numFmtId="0" fontId="2" fillId="9" borderId="34" xfId="0" applyFont="1" applyFill="1" applyBorder="1" applyAlignment="1">
      <alignment vertical="center"/>
    </xf>
    <xf numFmtId="0" fontId="2" fillId="12" borderId="22" xfId="0" applyFont="1" applyFill="1" applyBorder="1" applyAlignment="1"/>
    <xf numFmtId="0" fontId="2" fillId="12" borderId="23" xfId="0" applyFont="1" applyFill="1" applyBorder="1" applyAlignment="1"/>
    <xf numFmtId="0" fontId="2" fillId="12" borderId="24" xfId="0" applyFont="1" applyFill="1" applyBorder="1" applyAlignment="1"/>
    <xf numFmtId="0" fontId="0" fillId="0" borderId="47" xfId="0" applyFont="1" applyBorder="1" applyAlignment="1"/>
    <xf numFmtId="0" fontId="0" fillId="0" borderId="48" xfId="0" applyFont="1" applyBorder="1" applyAlignment="1"/>
    <xf numFmtId="0" fontId="0" fillId="0" borderId="49" xfId="0" applyFont="1" applyBorder="1" applyAlignment="1"/>
    <xf numFmtId="0" fontId="15" fillId="3" borderId="31" xfId="0" applyFont="1" applyFill="1" applyBorder="1" applyAlignment="1">
      <alignment vertical="top"/>
    </xf>
    <xf numFmtId="0" fontId="15" fillId="3" borderId="40" xfId="0" applyFont="1" applyFill="1" applyBorder="1" applyAlignment="1">
      <alignment vertical="top"/>
    </xf>
    <xf numFmtId="0" fontId="15" fillId="3" borderId="1" xfId="0" applyFont="1" applyFill="1" applyBorder="1" applyAlignment="1">
      <alignment vertical="top"/>
    </xf>
    <xf numFmtId="0" fontId="15" fillId="3" borderId="2" xfId="0" applyFont="1" applyFill="1" applyBorder="1" applyAlignment="1">
      <alignment vertical="top"/>
    </xf>
    <xf numFmtId="0" fontId="15" fillId="3" borderId="5" xfId="0" applyFont="1" applyFill="1" applyBorder="1" applyAlignment="1">
      <alignment vertical="top"/>
    </xf>
    <xf numFmtId="0" fontId="15" fillId="3" borderId="7" xfId="0" applyFont="1" applyFill="1" applyBorder="1" applyAlignment="1">
      <alignment vertical="top"/>
    </xf>
    <xf numFmtId="0" fontId="15" fillId="3" borderId="32" xfId="0" applyFont="1" applyFill="1" applyBorder="1" applyAlignment="1">
      <alignment vertical="top"/>
    </xf>
    <xf numFmtId="0" fontId="15" fillId="3" borderId="41" xfId="0" applyFont="1" applyFill="1" applyBorder="1" applyAlignment="1">
      <alignment vertical="top"/>
    </xf>
    <xf numFmtId="0" fontId="15" fillId="3" borderId="35" xfId="0" applyFont="1" applyFill="1" applyBorder="1" applyAlignment="1">
      <alignment vertical="top"/>
    </xf>
    <xf numFmtId="0" fontId="15" fillId="3" borderId="34" xfId="0" applyFont="1" applyFill="1" applyBorder="1" applyAlignment="1">
      <alignment vertical="top"/>
    </xf>
    <xf numFmtId="0" fontId="12" fillId="12" borderId="22" xfId="0" applyFont="1" applyFill="1" applyBorder="1" applyAlignment="1">
      <alignment vertical="center" wrapText="1"/>
    </xf>
    <xf numFmtId="0" fontId="12" fillId="12" borderId="24" xfId="0" applyFont="1" applyFill="1" applyBorder="1" applyAlignment="1">
      <alignment vertical="center" wrapText="1"/>
    </xf>
    <xf numFmtId="0" fontId="4" fillId="0" borderId="25" xfId="0" applyFont="1" applyBorder="1" applyAlignment="1">
      <alignment vertical="center"/>
    </xf>
    <xf numFmtId="0" fontId="0" fillId="0" borderId="26" xfId="0" applyFont="1" applyBorder="1" applyAlignment="1">
      <alignment vertical="center"/>
    </xf>
    <xf numFmtId="0" fontId="4" fillId="7" borderId="26" xfId="0" applyFont="1" applyFill="1" applyBorder="1" applyAlignment="1" applyProtection="1">
      <protection locked="0"/>
    </xf>
    <xf numFmtId="0" fontId="4" fillId="7" borderId="30" xfId="0" applyFont="1" applyFill="1" applyBorder="1" applyAlignment="1" applyProtection="1">
      <protection locked="0"/>
    </xf>
    <xf numFmtId="0" fontId="30" fillId="0" borderId="47" xfId="0" applyFont="1" applyBorder="1" applyAlignment="1">
      <alignment horizontal="left"/>
    </xf>
    <xf numFmtId="0" fontId="30" fillId="0" borderId="49" xfId="0" applyFont="1" applyBorder="1" applyAlignment="1">
      <alignment horizontal="left"/>
    </xf>
    <xf numFmtId="0" fontId="30" fillId="5" borderId="22" xfId="0" applyFont="1" applyFill="1" applyBorder="1" applyAlignment="1">
      <alignment horizontal="left"/>
    </xf>
    <xf numFmtId="0" fontId="30" fillId="5" borderId="24" xfId="0" applyFont="1" applyFill="1" applyBorder="1" applyAlignment="1">
      <alignment horizontal="left"/>
    </xf>
    <xf numFmtId="0" fontId="30" fillId="11" borderId="22" xfId="0" applyFont="1" applyFill="1" applyBorder="1" applyAlignment="1">
      <alignment horizontal="center"/>
    </xf>
    <xf numFmtId="0" fontId="0" fillId="11" borderId="23" xfId="0" applyFill="1" applyBorder="1" applyAlignment="1">
      <alignment horizontal="center"/>
    </xf>
    <xf numFmtId="0" fontId="0" fillId="11" borderId="24" xfId="0" applyFill="1" applyBorder="1" applyAlignment="1">
      <alignment horizontal="center"/>
    </xf>
    <xf numFmtId="0" fontId="2" fillId="0" borderId="68" xfId="0" applyFont="1" applyBorder="1" applyAlignment="1">
      <alignment horizontal="left"/>
    </xf>
    <xf numFmtId="0" fontId="2" fillId="0" borderId="63" xfId="0" applyFont="1" applyBorder="1" applyAlignment="1">
      <alignment horizontal="left"/>
    </xf>
    <xf numFmtId="0" fontId="2" fillId="5" borderId="12" xfId="0" applyFont="1" applyFill="1" applyBorder="1" applyAlignment="1">
      <alignment horizontal="left"/>
    </xf>
    <xf numFmtId="0" fontId="2" fillId="5" borderId="36" xfId="0" applyFont="1" applyFill="1" applyBorder="1" applyAlignment="1">
      <alignment horizontal="left"/>
    </xf>
    <xf numFmtId="0" fontId="2" fillId="11" borderId="22" xfId="0" applyFont="1" applyFill="1" applyBorder="1" applyAlignment="1">
      <alignment horizontal="right"/>
    </xf>
    <xf numFmtId="0" fontId="0" fillId="11" borderId="23" xfId="0" applyFill="1" applyBorder="1" applyAlignment="1"/>
    <xf numFmtId="0" fontId="0" fillId="11" borderId="24" xfId="0" applyFill="1" applyBorder="1" applyAlignment="1"/>
    <xf numFmtId="0" fontId="4" fillId="12" borderId="23" xfId="0" applyFont="1" applyFill="1" applyBorder="1" applyAlignment="1">
      <alignment vertical="center"/>
    </xf>
    <xf numFmtId="0" fontId="12" fillId="12" borderId="13" xfId="0" applyFont="1" applyFill="1" applyBorder="1" applyAlignment="1">
      <alignment vertical="center"/>
    </xf>
    <xf numFmtId="0" fontId="4" fillId="0" borderId="5" xfId="0" applyFont="1" applyBorder="1" applyAlignment="1">
      <alignment vertical="top"/>
    </xf>
    <xf numFmtId="0" fontId="4" fillId="0" borderId="7" xfId="0" applyFont="1" applyBorder="1" applyAlignment="1">
      <alignment vertical="top"/>
    </xf>
    <xf numFmtId="0" fontId="4" fillId="0" borderId="50" xfId="0" applyFont="1" applyBorder="1" applyAlignment="1">
      <alignment vertical="center"/>
    </xf>
    <xf numFmtId="0" fontId="4" fillId="0" borderId="17" xfId="0" applyFont="1" applyBorder="1" applyAlignment="1">
      <alignment vertical="center"/>
    </xf>
    <xf numFmtId="0" fontId="4" fillId="7" borderId="17" xfId="0" applyFont="1" applyFill="1" applyBorder="1" applyAlignment="1" applyProtection="1">
      <protection locked="0"/>
    </xf>
    <xf numFmtId="0" fontId="4" fillId="7" borderId="37" xfId="0" applyFont="1" applyFill="1" applyBorder="1" applyAlignment="1" applyProtection="1">
      <protection locked="0"/>
    </xf>
    <xf numFmtId="0" fontId="4" fillId="0" borderId="26" xfId="0" applyFont="1" applyBorder="1" applyAlignment="1">
      <alignment vertical="center"/>
    </xf>
    <xf numFmtId="0" fontId="2" fillId="5" borderId="50" xfId="0" applyFont="1" applyFill="1" applyBorder="1" applyAlignment="1">
      <alignment horizontal="left"/>
    </xf>
    <xf numFmtId="0" fontId="2" fillId="5" borderId="17" xfId="0" applyFont="1" applyFill="1" applyBorder="1" applyAlignment="1">
      <alignment horizontal="left"/>
    </xf>
    <xf numFmtId="0" fontId="27" fillId="15" borderId="9" xfId="0" applyFont="1" applyFill="1" applyBorder="1" applyAlignment="1">
      <alignment horizontal="center" vertical="center"/>
    </xf>
    <xf numFmtId="0" fontId="0" fillId="0" borderId="8" xfId="0" applyBorder="1" applyAlignment="1">
      <alignment horizontal="center" vertical="center"/>
    </xf>
    <xf numFmtId="0" fontId="27" fillId="15" borderId="25" xfId="0" applyFont="1" applyFill="1" applyBorder="1" applyAlignment="1">
      <alignment horizontal="center" vertical="center"/>
    </xf>
    <xf numFmtId="0" fontId="0" fillId="0" borderId="26" xfId="0" applyBorder="1" applyAlignment="1">
      <alignment horizontal="center" vertical="center"/>
    </xf>
    <xf numFmtId="0" fontId="36" fillId="3" borderId="9" xfId="0" applyFont="1" applyFill="1" applyBorder="1" applyAlignment="1">
      <alignment horizontal="left" vertical="center" indent="1"/>
    </xf>
    <xf numFmtId="0" fontId="0" fillId="0" borderId="8" xfId="0" applyBorder="1" applyAlignment="1">
      <alignment horizontal="left"/>
    </xf>
    <xf numFmtId="0" fontId="36" fillId="2" borderId="9" xfId="0" applyFont="1" applyFill="1" applyBorder="1" applyAlignment="1" applyProtection="1">
      <alignment horizontal="left" vertical="center" indent="1"/>
      <protection locked="0"/>
    </xf>
    <xf numFmtId="0" fontId="0" fillId="2" borderId="8" xfId="0" applyFill="1" applyBorder="1" applyAlignment="1" applyProtection="1">
      <alignment horizontal="left"/>
      <protection locked="0"/>
    </xf>
    <xf numFmtId="0" fontId="36" fillId="2" borderId="25" xfId="0" applyFont="1" applyFill="1" applyBorder="1" applyAlignment="1" applyProtection="1">
      <alignment horizontal="left" vertical="center" indent="1"/>
      <protection locked="0"/>
    </xf>
    <xf numFmtId="0" fontId="0" fillId="2" borderId="26" xfId="0" applyFill="1" applyBorder="1" applyAlignment="1" applyProtection="1">
      <alignment horizontal="left"/>
      <protection locked="0"/>
    </xf>
    <xf numFmtId="0" fontId="15" fillId="3" borderId="62" xfId="0" applyFont="1" applyFill="1" applyBorder="1" applyAlignment="1">
      <alignment vertical="top"/>
    </xf>
    <xf numFmtId="0" fontId="4" fillId="0" borderId="1" xfId="0" applyFont="1" applyBorder="1" applyAlignment="1">
      <alignment vertical="top"/>
    </xf>
    <xf numFmtId="0" fontId="4" fillId="0" borderId="0" xfId="0" applyFont="1" applyBorder="1" applyAlignment="1">
      <alignment vertical="top"/>
    </xf>
    <xf numFmtId="0" fontId="27" fillId="15" borderId="50" xfId="0" applyFont="1" applyFill="1" applyBorder="1" applyAlignment="1">
      <alignment horizontal="center" vertical="center"/>
    </xf>
    <xf numFmtId="0" fontId="0" fillId="0" borderId="17" xfId="0" applyBorder="1" applyAlignment="1">
      <alignment horizontal="center" vertical="center"/>
    </xf>
    <xf numFmtId="0" fontId="32" fillId="0" borderId="12" xfId="0" applyFont="1" applyBorder="1" applyAlignment="1">
      <alignment horizontal="left"/>
    </xf>
    <xf numFmtId="0" fontId="32" fillId="0" borderId="14" xfId="0" applyFont="1" applyBorder="1" applyAlignment="1">
      <alignment horizontal="left"/>
    </xf>
    <xf numFmtId="0" fontId="12" fillId="12" borderId="35" xfId="0" applyFont="1" applyFill="1" applyBorder="1" applyAlignment="1">
      <alignment vertical="center" wrapText="1"/>
    </xf>
    <xf numFmtId="0" fontId="4" fillId="12" borderId="62" xfId="0" applyFont="1" applyFill="1" applyBorder="1" applyAlignment="1">
      <alignment vertical="center"/>
    </xf>
    <xf numFmtId="0" fontId="12" fillId="12" borderId="18" xfId="0" applyFont="1" applyFill="1" applyBorder="1" applyAlignment="1">
      <alignment vertical="center"/>
    </xf>
    <xf numFmtId="0" fontId="12" fillId="12" borderId="19" xfId="0" applyFont="1" applyFill="1" applyBorder="1" applyAlignment="1">
      <alignment vertical="center"/>
    </xf>
    <xf numFmtId="0" fontId="2" fillId="12" borderId="19" xfId="0" applyFont="1" applyFill="1" applyBorder="1" applyAlignment="1">
      <alignment vertical="center"/>
    </xf>
    <xf numFmtId="0" fontId="2" fillId="12" borderId="20" xfId="0" applyFont="1" applyFill="1" applyBorder="1" applyAlignment="1">
      <alignment vertical="center"/>
    </xf>
    <xf numFmtId="164" fontId="0" fillId="2" borderId="8" xfId="0" applyNumberFormat="1" applyFill="1" applyBorder="1" applyAlignment="1" applyProtection="1">
      <alignment horizontal="center"/>
      <protection locked="0"/>
    </xf>
    <xf numFmtId="164" fontId="0" fillId="3" borderId="8" xfId="0" applyNumberFormat="1" applyFill="1" applyBorder="1" applyAlignment="1" applyProtection="1">
      <alignment horizontal="center"/>
      <protection locked="0"/>
    </xf>
    <xf numFmtId="0" fontId="7" fillId="6" borderId="8"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0" fillId="2" borderId="9" xfId="0" applyFill="1" applyBorder="1" applyAlignment="1" applyProtection="1">
      <protection locked="0"/>
    </xf>
    <xf numFmtId="0" fontId="1" fillId="0" borderId="89" xfId="0" applyFont="1" applyBorder="1" applyAlignment="1">
      <alignment vertical="center" wrapText="1" readingOrder="1"/>
    </xf>
    <xf numFmtId="0" fontId="1" fillId="0" borderId="29" xfId="0" applyFont="1" applyBorder="1" applyAlignment="1">
      <alignment vertical="center" wrapText="1" readingOrder="1"/>
    </xf>
    <xf numFmtId="0" fontId="1" fillId="0" borderId="88" xfId="0" applyFont="1" applyBorder="1" applyAlignment="1">
      <alignment vertical="center" wrapText="1" readingOrder="1"/>
    </xf>
    <xf numFmtId="0" fontId="1" fillId="0" borderId="91" xfId="0" applyFont="1" applyBorder="1" applyAlignment="1">
      <alignment vertical="center" wrapText="1" readingOrder="1"/>
    </xf>
    <xf numFmtId="0" fontId="1" fillId="0" borderId="92" xfId="0" applyFont="1" applyBorder="1" applyAlignment="1">
      <alignment vertical="center" wrapText="1" readingOrder="1"/>
    </xf>
    <xf numFmtId="0" fontId="2" fillId="6" borderId="9" xfId="0" applyFont="1" applyFill="1" applyBorder="1" applyAlignment="1"/>
    <xf numFmtId="0" fontId="2" fillId="6" borderId="8" xfId="0" applyFont="1" applyFill="1" applyBorder="1" applyAlignment="1"/>
    <xf numFmtId="0" fontId="2" fillId="0" borderId="78" xfId="0" applyFont="1" applyBorder="1" applyAlignment="1">
      <alignment horizontal="left"/>
    </xf>
    <xf numFmtId="0" fontId="2" fillId="0" borderId="84" xfId="0" applyFont="1" applyBorder="1" applyAlignment="1">
      <alignment horizontal="left"/>
    </xf>
    <xf numFmtId="0" fontId="1" fillId="0" borderId="85" xfId="0" applyFont="1" applyBorder="1" applyAlignment="1">
      <alignment vertical="center" wrapText="1" readingOrder="1"/>
    </xf>
    <xf numFmtId="0" fontId="1" fillId="0" borderId="86" xfId="0" applyFont="1" applyBorder="1" applyAlignment="1">
      <alignment vertical="center" wrapText="1" readingOrder="1"/>
    </xf>
    <xf numFmtId="0" fontId="1" fillId="0" borderId="87" xfId="0" applyFont="1" applyBorder="1" applyAlignment="1">
      <alignment vertical="center" wrapText="1" readingOrder="1"/>
    </xf>
    <xf numFmtId="0" fontId="0" fillId="12" borderId="23" xfId="0" applyFont="1" applyFill="1" applyBorder="1" applyAlignment="1">
      <alignment vertical="center"/>
    </xf>
    <xf numFmtId="0" fontId="13" fillId="3" borderId="34" xfId="0" applyFont="1" applyFill="1" applyBorder="1" applyAlignment="1">
      <alignment vertical="top"/>
    </xf>
    <xf numFmtId="0" fontId="0" fillId="0" borderId="1" xfId="0" applyBorder="1" applyAlignment="1">
      <alignment vertical="top"/>
    </xf>
    <xf numFmtId="0" fontId="0" fillId="0" borderId="2" xfId="0" applyBorder="1" applyAlignment="1">
      <alignment vertical="top"/>
    </xf>
    <xf numFmtId="0" fontId="0" fillId="0" borderId="5" xfId="0" applyBorder="1" applyAlignment="1">
      <alignment vertical="top"/>
    </xf>
    <xf numFmtId="0" fontId="0" fillId="0" borderId="7" xfId="0" applyBorder="1" applyAlignment="1">
      <alignment vertical="top"/>
    </xf>
    <xf numFmtId="0" fontId="3" fillId="11" borderId="35" xfId="0" applyFont="1" applyFill="1" applyBorder="1" applyAlignment="1">
      <alignment horizontal="center" vertical="center"/>
    </xf>
    <xf numFmtId="0" fontId="24" fillId="11" borderId="62" xfId="0" applyFont="1" applyFill="1" applyBorder="1" applyAlignment="1">
      <alignment horizontal="center" vertical="center"/>
    </xf>
    <xf numFmtId="0" fontId="24" fillId="11" borderId="34" xfId="0" applyFont="1" applyFill="1" applyBorder="1" applyAlignment="1">
      <alignment horizontal="center" vertical="center"/>
    </xf>
    <xf numFmtId="0" fontId="2" fillId="0" borderId="9" xfId="0" applyFont="1" applyBorder="1" applyAlignment="1"/>
    <xf numFmtId="0" fontId="2" fillId="0" borderId="8" xfId="0" applyFont="1" applyBorder="1" applyAlignment="1"/>
    <xf numFmtId="0" fontId="7" fillId="11" borderId="22" xfId="0" applyFont="1" applyFill="1" applyBorder="1" applyAlignment="1">
      <alignment horizontal="center" vertical="center"/>
    </xf>
    <xf numFmtId="0" fontId="13" fillId="11" borderId="23" xfId="0" applyFont="1" applyFill="1" applyBorder="1" applyAlignment="1">
      <alignment horizontal="center" vertical="center"/>
    </xf>
    <xf numFmtId="0" fontId="13" fillId="11" borderId="24" xfId="0" applyFont="1" applyFill="1" applyBorder="1" applyAlignment="1">
      <alignment horizontal="center" vertical="center"/>
    </xf>
    <xf numFmtId="0" fontId="2" fillId="12" borderId="12" xfId="0" applyFont="1" applyFill="1" applyBorder="1" applyAlignment="1">
      <alignment vertical="center"/>
    </xf>
    <xf numFmtId="0" fontId="2" fillId="5" borderId="9" xfId="0" applyFont="1" applyFill="1" applyBorder="1" applyAlignment="1">
      <alignment horizontal="left"/>
    </xf>
    <xf numFmtId="0" fontId="2" fillId="5" borderId="8" xfId="0" applyFont="1" applyFill="1" applyBorder="1" applyAlignment="1">
      <alignment horizontal="left"/>
    </xf>
    <xf numFmtId="0" fontId="2" fillId="12" borderId="36" xfId="0" applyFont="1" applyFill="1" applyBorder="1" applyAlignment="1">
      <alignment vertical="center"/>
    </xf>
    <xf numFmtId="0" fontId="13" fillId="3" borderId="29" xfId="0" applyFont="1" applyFill="1" applyBorder="1" applyAlignment="1">
      <alignment vertical="top"/>
    </xf>
    <xf numFmtId="0" fontId="0" fillId="0" borderId="33" xfId="0" applyBorder="1" applyAlignment="1">
      <alignment vertical="top"/>
    </xf>
    <xf numFmtId="164" fontId="0" fillId="2" borderId="4" xfId="0" applyNumberFormat="1" applyFill="1" applyBorder="1" applyAlignment="1" applyProtection="1">
      <alignment horizontal="center"/>
      <protection locked="0"/>
    </xf>
    <xf numFmtId="164" fontId="0" fillId="0" borderId="4" xfId="0" applyNumberFormat="1" applyBorder="1" applyAlignment="1" applyProtection="1">
      <alignment horizontal="center"/>
      <protection locked="0"/>
    </xf>
    <xf numFmtId="0" fontId="8" fillId="12" borderId="22" xfId="0" applyFont="1" applyFill="1" applyBorder="1" applyAlignment="1"/>
    <xf numFmtId="0" fontId="0" fillId="0" borderId="24" xfId="0" applyBorder="1" applyAlignment="1"/>
    <xf numFmtId="0" fontId="2" fillId="0" borderId="50" xfId="0" applyFont="1" applyBorder="1" applyAlignment="1">
      <alignment horizontal="left"/>
    </xf>
    <xf numFmtId="0" fontId="2" fillId="0" borderId="17" xfId="0" applyFont="1" applyBorder="1" applyAlignment="1">
      <alignment horizontal="left"/>
    </xf>
    <xf numFmtId="0" fontId="13" fillId="5" borderId="8" xfId="0" applyFont="1" applyFill="1" applyBorder="1" applyAlignment="1">
      <alignment horizontal="center" vertical="center" wrapText="1"/>
    </xf>
    <xf numFmtId="0" fontId="0" fillId="5" borderId="8" xfId="0" applyFill="1" applyBorder="1" applyAlignment="1">
      <alignment horizontal="center" vertical="center" wrapText="1"/>
    </xf>
    <xf numFmtId="0" fontId="0" fillId="0" borderId="8" xfId="0" applyBorder="1" applyAlignment="1"/>
  </cellXfs>
  <cellStyles count="4">
    <cellStyle name="Standaard" xfId="0" builtinId="0"/>
    <cellStyle name="Valuta" xfId="1" builtinId="4"/>
    <cellStyle name="Valuta 2" xfId="3" xr:uid="{1B3A1404-D88F-46D6-A1D1-A2F72527E929}"/>
    <cellStyle name="Valuta 3" xfId="2" xr:uid="{18ABD39C-D0DB-4FFE-933C-3B6C7B6E4691}"/>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12</xdr:col>
      <xdr:colOff>638175</xdr:colOff>
      <xdr:row>0</xdr:row>
      <xdr:rowOff>104775</xdr:rowOff>
    </xdr:from>
    <xdr:to>
      <xdr:col>12</xdr:col>
      <xdr:colOff>1916214</xdr:colOff>
      <xdr:row>5</xdr:row>
      <xdr:rowOff>95250</xdr:rowOff>
    </xdr:to>
    <xdr:pic>
      <xdr:nvPicPr>
        <xdr:cNvPr id="3" name="Afbeelding 2">
          <a:extLst>
            <a:ext uri="{FF2B5EF4-FFF2-40B4-BE49-F238E27FC236}">
              <a16:creationId xmlns:a16="http://schemas.microsoft.com/office/drawing/2014/main" id="{00000000-0008-0000-0000-000003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104775"/>
          <a:ext cx="1281214"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5</xdr:col>
          <xdr:colOff>114300</xdr:colOff>
          <xdr:row>88</xdr:row>
          <xdr:rowOff>50800</xdr:rowOff>
        </xdr:from>
        <xdr:to>
          <xdr:col>6</xdr:col>
          <xdr:colOff>260350</xdr:colOff>
          <xdr:row>89</xdr:row>
          <xdr:rowOff>6350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50800</xdr:rowOff>
        </xdr:from>
        <xdr:to>
          <xdr:col>6</xdr:col>
          <xdr:colOff>260350</xdr:colOff>
          <xdr:row>89</xdr:row>
          <xdr:rowOff>260350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50800</xdr:rowOff>
        </xdr:from>
        <xdr:to>
          <xdr:col>6</xdr:col>
          <xdr:colOff>260350</xdr:colOff>
          <xdr:row>90</xdr:row>
          <xdr:rowOff>260350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50800</xdr:rowOff>
        </xdr:from>
        <xdr:to>
          <xdr:col>6</xdr:col>
          <xdr:colOff>260350</xdr:colOff>
          <xdr:row>91</xdr:row>
          <xdr:rowOff>260350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50800</xdr:rowOff>
        </xdr:from>
        <xdr:to>
          <xdr:col>6</xdr:col>
          <xdr:colOff>260350</xdr:colOff>
          <xdr:row>92</xdr:row>
          <xdr:rowOff>260350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50800</xdr:rowOff>
        </xdr:from>
        <xdr:to>
          <xdr:col>6</xdr:col>
          <xdr:colOff>260350</xdr:colOff>
          <xdr:row>92</xdr:row>
          <xdr:rowOff>260350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50800</xdr:rowOff>
        </xdr:from>
        <xdr:to>
          <xdr:col>6</xdr:col>
          <xdr:colOff>260350</xdr:colOff>
          <xdr:row>92</xdr:row>
          <xdr:rowOff>260350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50800</xdr:rowOff>
        </xdr:from>
        <xdr:to>
          <xdr:col>6</xdr:col>
          <xdr:colOff>260350</xdr:colOff>
          <xdr:row>93</xdr:row>
          <xdr:rowOff>260350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50800</xdr:rowOff>
        </xdr:from>
        <xdr:to>
          <xdr:col>6</xdr:col>
          <xdr:colOff>260350</xdr:colOff>
          <xdr:row>94</xdr:row>
          <xdr:rowOff>260350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50800</xdr:rowOff>
        </xdr:from>
        <xdr:to>
          <xdr:col>6</xdr:col>
          <xdr:colOff>260350</xdr:colOff>
          <xdr:row>95</xdr:row>
          <xdr:rowOff>260350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96</xdr:row>
          <xdr:rowOff>50800</xdr:rowOff>
        </xdr:from>
        <xdr:to>
          <xdr:col>6</xdr:col>
          <xdr:colOff>260350</xdr:colOff>
          <xdr:row>96</xdr:row>
          <xdr:rowOff>260350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97</xdr:row>
          <xdr:rowOff>50800</xdr:rowOff>
        </xdr:from>
        <xdr:to>
          <xdr:col>6</xdr:col>
          <xdr:colOff>260350</xdr:colOff>
          <xdr:row>97</xdr:row>
          <xdr:rowOff>260350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98</xdr:row>
          <xdr:rowOff>50800</xdr:rowOff>
        </xdr:from>
        <xdr:to>
          <xdr:col>6</xdr:col>
          <xdr:colOff>260350</xdr:colOff>
          <xdr:row>98</xdr:row>
          <xdr:rowOff>260350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50800</xdr:rowOff>
        </xdr:from>
        <xdr:to>
          <xdr:col>6</xdr:col>
          <xdr:colOff>260350</xdr:colOff>
          <xdr:row>99</xdr:row>
          <xdr:rowOff>260350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100</xdr:row>
          <xdr:rowOff>50800</xdr:rowOff>
        </xdr:from>
        <xdr:to>
          <xdr:col>6</xdr:col>
          <xdr:colOff>260350</xdr:colOff>
          <xdr:row>100</xdr:row>
          <xdr:rowOff>260350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50800</xdr:rowOff>
        </xdr:from>
        <xdr:to>
          <xdr:col>6</xdr:col>
          <xdr:colOff>260350</xdr:colOff>
          <xdr:row>101</xdr:row>
          <xdr:rowOff>260350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484754</xdr:colOff>
      <xdr:row>0</xdr:row>
      <xdr:rowOff>76540</xdr:rowOff>
    </xdr:from>
    <xdr:to>
      <xdr:col>6</xdr:col>
      <xdr:colOff>1589654</xdr:colOff>
      <xdr:row>3</xdr:row>
      <xdr:rowOff>163966</xdr:rowOff>
    </xdr:to>
    <xdr:pic>
      <xdr:nvPicPr>
        <xdr:cNvPr id="2" name="Afbeelding 1">
          <a:extLst>
            <a:ext uri="{FF2B5EF4-FFF2-40B4-BE49-F238E27FC236}">
              <a16:creationId xmlns:a16="http://schemas.microsoft.com/office/drawing/2014/main" id="{00000000-0008-0000-01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19754" y="76540"/>
          <a:ext cx="110490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50</xdr:row>
          <xdr:rowOff>50800</xdr:rowOff>
        </xdr:from>
        <xdr:to>
          <xdr:col>6</xdr:col>
          <xdr:colOff>114300</xdr:colOff>
          <xdr:row>51</xdr:row>
          <xdr:rowOff>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2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50800</xdr:rowOff>
        </xdr:from>
        <xdr:to>
          <xdr:col>6</xdr:col>
          <xdr:colOff>114300</xdr:colOff>
          <xdr:row>51</xdr:row>
          <xdr:rowOff>260350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2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xdr:twoCellAnchor editAs="oneCell">
    <xdr:from>
      <xdr:col>6</xdr:col>
      <xdr:colOff>103187</xdr:colOff>
      <xdr:row>0</xdr:row>
      <xdr:rowOff>31750</xdr:rowOff>
    </xdr:from>
    <xdr:to>
      <xdr:col>6</xdr:col>
      <xdr:colOff>1208087</xdr:colOff>
      <xdr:row>3</xdr:row>
      <xdr:rowOff>196850</xdr:rowOff>
    </xdr:to>
    <xdr:pic>
      <xdr:nvPicPr>
        <xdr:cNvPr id="2" name="Afbeelding 1">
          <a:extLst>
            <a:ext uri="{FF2B5EF4-FFF2-40B4-BE49-F238E27FC236}">
              <a16:creationId xmlns:a16="http://schemas.microsoft.com/office/drawing/2014/main" id="{00000000-0008-0000-02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7812" y="31750"/>
          <a:ext cx="110490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106</xdr:row>
          <xdr:rowOff>50800</xdr:rowOff>
        </xdr:from>
        <xdr:to>
          <xdr:col>5</xdr:col>
          <xdr:colOff>1098550</xdr:colOff>
          <xdr:row>107</xdr:row>
          <xdr:rowOff>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107</xdr:row>
          <xdr:rowOff>50800</xdr:rowOff>
        </xdr:from>
        <xdr:to>
          <xdr:col>5</xdr:col>
          <xdr:colOff>1098550</xdr:colOff>
          <xdr:row>107</xdr:row>
          <xdr:rowOff>266700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xdr:twoCellAnchor editAs="oneCell">
    <xdr:from>
      <xdr:col>7</xdr:col>
      <xdr:colOff>588961</xdr:colOff>
      <xdr:row>0</xdr:row>
      <xdr:rowOff>136525</xdr:rowOff>
    </xdr:from>
    <xdr:to>
      <xdr:col>8</xdr:col>
      <xdr:colOff>857248</xdr:colOff>
      <xdr:row>5</xdr:row>
      <xdr:rowOff>11067</xdr:rowOff>
    </xdr:to>
    <xdr:pic>
      <xdr:nvPicPr>
        <xdr:cNvPr id="2" name="Afbeelding 1">
          <a:extLst>
            <a:ext uri="{FF2B5EF4-FFF2-40B4-BE49-F238E27FC236}">
              <a16:creationId xmlns:a16="http://schemas.microsoft.com/office/drawing/2014/main" id="{00000000-0008-0000-03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67136" y="136525"/>
          <a:ext cx="1249363" cy="1084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50800</xdr:colOff>
          <xdr:row>5</xdr:row>
          <xdr:rowOff>12700</xdr:rowOff>
        </xdr:from>
        <xdr:to>
          <xdr:col>4</xdr:col>
          <xdr:colOff>660400</xdr:colOff>
          <xdr:row>10</xdr:row>
          <xdr:rowOff>69850</xdr:rowOff>
        </xdr:to>
        <xdr:sp macro="" textlink="">
          <xdr:nvSpPr>
            <xdr:cNvPr id="27653" name="Object 5" hidden="1">
              <a:extLst>
                <a:ext uri="{63B3BB69-23CF-44E3-9099-C40C66FF867C}">
                  <a14:compatExt spid="_x0000_s27653"/>
                </a:ext>
                <a:ext uri="{FF2B5EF4-FFF2-40B4-BE49-F238E27FC236}">
                  <a16:creationId xmlns:a16="http://schemas.microsoft.com/office/drawing/2014/main" id="{00000000-0008-0000-0300-000005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108</xdr:row>
          <xdr:rowOff>50800</xdr:rowOff>
        </xdr:from>
        <xdr:to>
          <xdr:col>5</xdr:col>
          <xdr:colOff>1098550</xdr:colOff>
          <xdr:row>108</xdr:row>
          <xdr:rowOff>279400</xdr:rowOff>
        </xdr:to>
        <xdr:sp macro="" textlink="">
          <xdr:nvSpPr>
            <xdr:cNvPr id="27655" name="Check Box 7" hidden="1">
              <a:extLst>
                <a:ext uri="{63B3BB69-23CF-44E3-9099-C40C66FF867C}">
                  <a14:compatExt spid="_x0000_s27655"/>
                </a:ext>
                <a:ext uri="{FF2B5EF4-FFF2-40B4-BE49-F238E27FC236}">
                  <a16:creationId xmlns:a16="http://schemas.microsoft.com/office/drawing/2014/main" id="{00000000-0008-0000-0300-00000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109</xdr:row>
          <xdr:rowOff>50800</xdr:rowOff>
        </xdr:from>
        <xdr:to>
          <xdr:col>5</xdr:col>
          <xdr:colOff>1098550</xdr:colOff>
          <xdr:row>109</xdr:row>
          <xdr:rowOff>279400</xdr:rowOff>
        </xdr:to>
        <xdr:sp macro="" textlink="">
          <xdr:nvSpPr>
            <xdr:cNvPr id="27656" name="Check Box 8" hidden="1">
              <a:extLst>
                <a:ext uri="{63B3BB69-23CF-44E3-9099-C40C66FF867C}">
                  <a14:compatExt spid="_x0000_s27656"/>
                </a:ext>
                <a:ext uri="{FF2B5EF4-FFF2-40B4-BE49-F238E27FC236}">
                  <a16:creationId xmlns:a16="http://schemas.microsoft.com/office/drawing/2014/main" id="{00000000-0008-0000-0300-00000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110</xdr:row>
          <xdr:rowOff>50800</xdr:rowOff>
        </xdr:from>
        <xdr:to>
          <xdr:col>5</xdr:col>
          <xdr:colOff>1098550</xdr:colOff>
          <xdr:row>110</xdr:row>
          <xdr:rowOff>285750</xdr:rowOff>
        </xdr:to>
        <xdr:sp macro="" textlink="">
          <xdr:nvSpPr>
            <xdr:cNvPr id="27657" name="Check Box 9" hidden="1">
              <a:extLst>
                <a:ext uri="{63B3BB69-23CF-44E3-9099-C40C66FF867C}">
                  <a14:compatExt spid="_x0000_s27657"/>
                </a:ext>
                <a:ext uri="{FF2B5EF4-FFF2-40B4-BE49-F238E27FC236}">
                  <a16:creationId xmlns:a16="http://schemas.microsoft.com/office/drawing/2014/main" id="{00000000-0008-0000-0300-00000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147</xdr:row>
          <xdr:rowOff>50800</xdr:rowOff>
        </xdr:from>
        <xdr:to>
          <xdr:col>5</xdr:col>
          <xdr:colOff>1098550</xdr:colOff>
          <xdr:row>148</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4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148</xdr:row>
          <xdr:rowOff>50800</xdr:rowOff>
        </xdr:from>
        <xdr:to>
          <xdr:col>5</xdr:col>
          <xdr:colOff>1098550</xdr:colOff>
          <xdr:row>149</xdr:row>
          <xdr:rowOff>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4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149</xdr:row>
          <xdr:rowOff>50800</xdr:rowOff>
        </xdr:from>
        <xdr:to>
          <xdr:col>5</xdr:col>
          <xdr:colOff>1098550</xdr:colOff>
          <xdr:row>150</xdr:row>
          <xdr:rowOff>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xdr:twoCellAnchor editAs="oneCell">
    <xdr:from>
      <xdr:col>7</xdr:col>
      <xdr:colOff>76200</xdr:colOff>
      <xdr:row>0</xdr:row>
      <xdr:rowOff>57150</xdr:rowOff>
    </xdr:from>
    <xdr:to>
      <xdr:col>7</xdr:col>
      <xdr:colOff>1325563</xdr:colOff>
      <xdr:row>5</xdr:row>
      <xdr:rowOff>26942</xdr:rowOff>
    </xdr:to>
    <xdr:pic>
      <xdr:nvPicPr>
        <xdr:cNvPr id="2" name="Afbeelding 1">
          <a:extLst>
            <a:ext uri="{FF2B5EF4-FFF2-40B4-BE49-F238E27FC236}">
              <a16:creationId xmlns:a16="http://schemas.microsoft.com/office/drawing/2014/main" id="{00000000-0008-0000-04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25100" y="57150"/>
          <a:ext cx="1249363" cy="1084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88900</xdr:colOff>
          <xdr:row>46</xdr:row>
          <xdr:rowOff>69850</xdr:rowOff>
        </xdr:from>
        <xdr:to>
          <xdr:col>5</xdr:col>
          <xdr:colOff>889000</xdr:colOff>
          <xdr:row>46</xdr:row>
          <xdr:rowOff>298450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45</xdr:row>
          <xdr:rowOff>76200</xdr:rowOff>
        </xdr:from>
        <xdr:to>
          <xdr:col>5</xdr:col>
          <xdr:colOff>927100</xdr:colOff>
          <xdr:row>46</xdr:row>
          <xdr:rowOff>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xdr:twoCellAnchor editAs="oneCell">
    <xdr:from>
      <xdr:col>7</xdr:col>
      <xdr:colOff>485775</xdr:colOff>
      <xdr:row>0</xdr:row>
      <xdr:rowOff>57150</xdr:rowOff>
    </xdr:from>
    <xdr:to>
      <xdr:col>9</xdr:col>
      <xdr:colOff>515938</xdr:colOff>
      <xdr:row>4</xdr:row>
      <xdr:rowOff>169817</xdr:rowOff>
    </xdr:to>
    <xdr:pic>
      <xdr:nvPicPr>
        <xdr:cNvPr id="2" name="Afbeelding 1">
          <a:extLst>
            <a:ext uri="{FF2B5EF4-FFF2-40B4-BE49-F238E27FC236}">
              <a16:creationId xmlns:a16="http://schemas.microsoft.com/office/drawing/2014/main" id="{00000000-0008-0000-05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57150"/>
          <a:ext cx="1249363" cy="1084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trlProp" Target="../ctrlProps/ctrlProp17.xml"/><Relationship Id="rId2" Type="http://schemas.openxmlformats.org/officeDocument/2006/relationships/vmlDrawing" Target="../drawings/vmlDrawing2.vml"/><Relationship Id="rId1" Type="http://schemas.openxmlformats.org/officeDocument/2006/relationships/drawing" Target="../drawings/drawing3.xml"/><Relationship Id="rId4" Type="http://schemas.openxmlformats.org/officeDocument/2006/relationships/ctrlProp" Target="../ctrlProps/ctrlProp18.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3.vml"/><Relationship Id="rId7" Type="http://schemas.openxmlformats.org/officeDocument/2006/relationships/ctrlProp" Target="../ctrlProps/ctrlProp20.xml"/><Relationship Id="rId2" Type="http://schemas.openxmlformats.org/officeDocument/2006/relationships/drawing" Target="../drawings/drawing4.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5" Type="http://schemas.openxmlformats.org/officeDocument/2006/relationships/image" Target="../media/image2.emf"/><Relationship Id="rId10" Type="http://schemas.openxmlformats.org/officeDocument/2006/relationships/ctrlProp" Target="../ctrlProps/ctrlProp23.xml"/><Relationship Id="rId4" Type="http://schemas.openxmlformats.org/officeDocument/2006/relationships/package" Target="../embeddings/Microsoft_Word_Document.docx"/><Relationship Id="rId9" Type="http://schemas.openxmlformats.org/officeDocument/2006/relationships/ctrlProp" Target="../ctrlProps/ctrlProp22.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24.xml"/><Relationship Id="rId2" Type="http://schemas.openxmlformats.org/officeDocument/2006/relationships/vmlDrawing" Target="../drawings/vmlDrawing4.vml"/><Relationship Id="rId1" Type="http://schemas.openxmlformats.org/officeDocument/2006/relationships/drawing" Target="../drawings/drawing5.xml"/><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27.xml"/><Relationship Id="rId2" Type="http://schemas.openxmlformats.org/officeDocument/2006/relationships/vmlDrawing" Target="../drawings/vmlDrawing5.vml"/><Relationship Id="rId1" Type="http://schemas.openxmlformats.org/officeDocument/2006/relationships/drawing" Target="../drawings/drawing6.xml"/><Relationship Id="rId4" Type="http://schemas.openxmlformats.org/officeDocument/2006/relationships/ctrlProp" Target="../ctrlProps/ctrlProp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6AE81-DB59-4491-8377-F302B6149945}">
  <sheetPr codeName="Blad1"/>
  <dimension ref="A1:T124"/>
  <sheetViews>
    <sheetView topLeftCell="A40" zoomScale="106" zoomScaleNormal="106" workbookViewId="0">
      <selection activeCell="J89" sqref="J89"/>
    </sheetView>
  </sheetViews>
  <sheetFormatPr defaultRowHeight="12.5"/>
  <cols>
    <col min="2" max="2" width="12.453125" customWidth="1"/>
    <col min="3" max="3" width="12" customWidth="1"/>
    <col min="4" max="10" width="12.54296875" customWidth="1"/>
    <col min="11" max="11" width="22.7265625" customWidth="1"/>
    <col min="12" max="12" width="24.26953125" bestFit="1" customWidth="1"/>
    <col min="13" max="13" width="31.7265625" customWidth="1"/>
    <col min="14" max="14" width="19.1796875" customWidth="1"/>
    <col min="15" max="20" width="9.1796875" style="7" hidden="1" customWidth="1"/>
  </cols>
  <sheetData>
    <row r="1" spans="1:20" ht="18.5" thickBot="1">
      <c r="A1" s="42" t="s">
        <v>159</v>
      </c>
      <c r="B1" s="43"/>
      <c r="C1" s="43"/>
      <c r="D1" s="43"/>
      <c r="E1" s="44"/>
      <c r="F1" s="44"/>
      <c r="G1" s="105"/>
      <c r="H1" s="105"/>
      <c r="I1" s="105"/>
      <c r="J1" s="105"/>
      <c r="K1" s="105"/>
      <c r="L1" s="105"/>
      <c r="M1" s="106"/>
    </row>
    <row r="2" spans="1:20" ht="19.5" customHeight="1" thickBot="1">
      <c r="A2" s="31" t="s">
        <v>200</v>
      </c>
      <c r="B2" s="5"/>
      <c r="C2" s="5"/>
      <c r="D2" s="5"/>
      <c r="E2" s="6"/>
      <c r="F2" s="11"/>
      <c r="G2" s="11"/>
      <c r="H2" s="11"/>
      <c r="I2" s="11"/>
      <c r="J2" s="11"/>
      <c r="K2" s="11"/>
      <c r="L2" s="11"/>
      <c r="M2" s="3"/>
    </row>
    <row r="3" spans="1:20" s="9" customFormat="1" ht="18" customHeight="1">
      <c r="A3" s="107"/>
      <c r="B3" s="11"/>
      <c r="C3" s="11"/>
      <c r="D3" s="11"/>
      <c r="E3" s="11"/>
      <c r="F3" s="11"/>
      <c r="G3" s="11"/>
      <c r="H3" s="11"/>
      <c r="I3" s="11"/>
      <c r="J3" s="11"/>
      <c r="K3" s="11"/>
      <c r="L3" s="11"/>
      <c r="M3" s="3"/>
      <c r="O3" s="7"/>
      <c r="P3" s="7"/>
      <c r="Q3" s="7"/>
      <c r="R3" s="7"/>
      <c r="S3" s="7"/>
      <c r="T3" s="7"/>
    </row>
    <row r="4" spans="1:20" s="9" customFormat="1" ht="13">
      <c r="A4" s="107" t="s">
        <v>144</v>
      </c>
      <c r="B4" s="11"/>
      <c r="C4" s="11"/>
      <c r="D4" s="11"/>
      <c r="E4" s="11"/>
      <c r="F4" s="11"/>
      <c r="G4" s="11"/>
      <c r="H4" s="11"/>
      <c r="I4" s="11"/>
      <c r="J4" s="11"/>
      <c r="K4" s="11"/>
      <c r="L4" s="11"/>
      <c r="M4" s="3"/>
      <c r="O4" s="7"/>
      <c r="P4" s="7"/>
      <c r="Q4" s="7"/>
      <c r="R4" s="7"/>
      <c r="S4" s="7"/>
      <c r="T4" s="7"/>
    </row>
    <row r="5" spans="1:20" s="9" customFormat="1" ht="13">
      <c r="A5" s="107" t="s">
        <v>145</v>
      </c>
      <c r="B5" s="11"/>
      <c r="C5" s="11"/>
      <c r="D5" s="11"/>
      <c r="E5" s="11"/>
      <c r="F5" s="11"/>
      <c r="G5" s="11"/>
      <c r="H5" s="11"/>
      <c r="I5" s="11"/>
      <c r="J5" s="11"/>
      <c r="K5" s="11"/>
      <c r="L5" s="11"/>
      <c r="M5" s="3"/>
      <c r="O5" s="7"/>
      <c r="P5" s="7"/>
      <c r="Q5" s="7"/>
      <c r="R5" s="7"/>
      <c r="S5" s="7"/>
      <c r="T5" s="7"/>
    </row>
    <row r="6" spans="1:20">
      <c r="A6" s="2" t="s">
        <v>105</v>
      </c>
      <c r="B6" s="11"/>
      <c r="C6" s="11"/>
      <c r="D6" s="11"/>
      <c r="E6" s="11"/>
      <c r="F6" s="11"/>
      <c r="G6" s="11"/>
      <c r="H6" s="11"/>
      <c r="I6" s="11"/>
      <c r="J6" s="11"/>
      <c r="K6" s="11"/>
      <c r="L6" s="11"/>
      <c r="M6" s="3"/>
    </row>
    <row r="7" spans="1:20">
      <c r="A7" s="2" t="s">
        <v>106</v>
      </c>
      <c r="B7" s="11"/>
      <c r="C7" s="11"/>
      <c r="D7" s="11"/>
      <c r="E7" s="11"/>
      <c r="F7" s="11"/>
      <c r="G7" s="11"/>
      <c r="H7" s="11"/>
      <c r="I7" s="11"/>
      <c r="J7" s="11"/>
      <c r="K7" s="11"/>
      <c r="L7" s="11"/>
      <c r="M7" s="3"/>
    </row>
    <row r="8" spans="1:20" s="9" customFormat="1">
      <c r="A8" s="2"/>
      <c r="B8" s="11"/>
      <c r="C8" s="11"/>
      <c r="D8" s="11"/>
      <c r="E8" s="11"/>
      <c r="F8" s="11"/>
      <c r="G8" s="11"/>
      <c r="H8" s="11"/>
      <c r="I8" s="11"/>
      <c r="J8" s="11"/>
      <c r="K8" s="11"/>
      <c r="L8" s="11"/>
      <c r="M8" s="3"/>
      <c r="O8" s="7"/>
      <c r="P8" s="7"/>
      <c r="Q8" s="7"/>
      <c r="R8" s="7"/>
      <c r="S8" s="7"/>
      <c r="T8" s="7"/>
    </row>
    <row r="9" spans="1:20" s="9" customFormat="1">
      <c r="A9" s="2" t="s">
        <v>131</v>
      </c>
      <c r="B9" s="11"/>
      <c r="C9" s="11"/>
      <c r="D9" s="11"/>
      <c r="E9" s="11"/>
      <c r="F9" s="11"/>
      <c r="G9" s="11"/>
      <c r="H9" s="11"/>
      <c r="I9" s="11"/>
      <c r="J9" s="11"/>
      <c r="K9" s="11"/>
      <c r="L9" s="11"/>
      <c r="M9" s="3"/>
      <c r="O9" s="7"/>
      <c r="P9" s="7"/>
      <c r="Q9" s="7"/>
      <c r="R9" s="7"/>
      <c r="S9" s="7"/>
      <c r="T9" s="7"/>
    </row>
    <row r="10" spans="1:20">
      <c r="A10" s="2" t="s">
        <v>161</v>
      </c>
      <c r="B10" s="11"/>
      <c r="C10" s="11"/>
      <c r="D10" s="11"/>
      <c r="E10" s="11"/>
      <c r="F10" s="11"/>
      <c r="G10" s="11"/>
      <c r="H10" s="11"/>
      <c r="I10" s="11"/>
      <c r="J10" s="11"/>
      <c r="K10" s="11"/>
      <c r="L10" s="11"/>
      <c r="M10" s="3"/>
    </row>
    <row r="11" spans="1:20" s="9" customFormat="1">
      <c r="A11" s="2"/>
      <c r="B11" s="11"/>
      <c r="C11" s="11"/>
      <c r="D11" s="11"/>
      <c r="E11" s="11"/>
      <c r="F11" s="11"/>
      <c r="G11" s="11"/>
      <c r="H11" s="11"/>
      <c r="I11" s="11"/>
      <c r="J11" s="11"/>
      <c r="K11" s="11"/>
      <c r="L11" s="11"/>
      <c r="M11" s="3"/>
      <c r="O11" s="7"/>
      <c r="P11" s="7"/>
      <c r="Q11" s="7"/>
      <c r="R11" s="7"/>
      <c r="S11" s="7"/>
      <c r="T11" s="7"/>
    </row>
    <row r="12" spans="1:20" ht="13">
      <c r="A12" s="219" t="s">
        <v>132</v>
      </c>
      <c r="B12" s="11"/>
      <c r="C12" s="11"/>
      <c r="D12" s="11"/>
      <c r="E12" s="11"/>
      <c r="F12" s="11"/>
      <c r="G12" s="11"/>
      <c r="H12" s="11"/>
      <c r="I12" s="11"/>
      <c r="J12" s="11"/>
      <c r="K12" s="11"/>
      <c r="L12" s="11"/>
      <c r="M12" s="3"/>
    </row>
    <row r="13" spans="1:20">
      <c r="A13" s="220" t="s">
        <v>198</v>
      </c>
      <c r="B13" s="11"/>
      <c r="C13" s="11"/>
      <c r="D13" s="221"/>
      <c r="E13" s="221"/>
      <c r="F13" s="221"/>
      <c r="G13" s="221"/>
      <c r="H13" s="11"/>
      <c r="I13" s="11"/>
      <c r="J13" s="11"/>
      <c r="K13" s="11"/>
      <c r="L13" s="11"/>
      <c r="M13" s="3"/>
    </row>
    <row r="14" spans="1:20">
      <c r="A14" s="222" t="s">
        <v>133</v>
      </c>
      <c r="B14" s="221"/>
      <c r="C14" s="221"/>
      <c r="D14" s="221"/>
      <c r="E14" s="221"/>
      <c r="F14" s="221"/>
      <c r="G14" s="221"/>
      <c r="H14" s="221"/>
      <c r="I14" s="11"/>
      <c r="J14" s="11"/>
      <c r="K14" s="11"/>
      <c r="L14" s="11"/>
      <c r="M14" s="3"/>
    </row>
    <row r="15" spans="1:20">
      <c r="A15" s="222" t="s">
        <v>134</v>
      </c>
      <c r="B15" s="221"/>
      <c r="C15" s="221"/>
      <c r="D15" s="11"/>
      <c r="E15" s="11"/>
      <c r="F15" s="11"/>
      <c r="G15" s="11"/>
      <c r="H15" s="221"/>
      <c r="I15" s="11"/>
      <c r="J15" s="11"/>
      <c r="K15" s="11"/>
      <c r="L15" s="11"/>
      <c r="M15" s="3"/>
    </row>
    <row r="16" spans="1:20">
      <c r="A16" s="223" t="s">
        <v>135</v>
      </c>
      <c r="B16" s="11"/>
      <c r="C16" s="11"/>
      <c r="D16" s="11"/>
      <c r="E16" s="11"/>
      <c r="F16" s="11"/>
      <c r="G16" s="11"/>
      <c r="H16" s="11"/>
      <c r="I16" s="224"/>
      <c r="J16" s="11"/>
      <c r="K16" s="11"/>
      <c r="L16" s="11"/>
      <c r="M16" s="3"/>
    </row>
    <row r="17" spans="1:20">
      <c r="A17" s="223" t="s">
        <v>136</v>
      </c>
      <c r="B17" s="11"/>
      <c r="C17" s="11"/>
      <c r="D17" s="11"/>
      <c r="E17" s="11"/>
      <c r="F17" s="11"/>
      <c r="G17" s="11"/>
      <c r="H17" s="11"/>
      <c r="I17" s="11"/>
      <c r="J17" s="11"/>
      <c r="K17" s="11"/>
      <c r="L17" s="11"/>
      <c r="M17" s="3"/>
    </row>
    <row r="18" spans="1:20">
      <c r="A18" s="223" t="s">
        <v>155</v>
      </c>
      <c r="B18" s="11"/>
      <c r="C18" s="11"/>
      <c r="D18" s="11"/>
      <c r="E18" s="11"/>
      <c r="F18" s="11"/>
      <c r="G18" s="11"/>
      <c r="H18" s="11"/>
      <c r="I18" s="11"/>
      <c r="J18" s="11"/>
      <c r="K18" s="11"/>
      <c r="L18" s="11"/>
      <c r="M18" s="3"/>
    </row>
    <row r="19" spans="1:20">
      <c r="A19" s="222" t="s">
        <v>266</v>
      </c>
      <c r="B19" s="11"/>
      <c r="C19" s="11"/>
      <c r="D19" s="11"/>
      <c r="E19" s="11"/>
      <c r="F19" s="11"/>
      <c r="G19" s="11"/>
      <c r="H19" s="11"/>
      <c r="I19" s="11"/>
      <c r="J19" s="11"/>
      <c r="K19" s="11"/>
      <c r="L19" s="11"/>
      <c r="M19" s="3"/>
    </row>
    <row r="20" spans="1:20">
      <c r="A20" s="2" t="s">
        <v>267</v>
      </c>
      <c r="B20" s="11"/>
      <c r="C20" s="11"/>
      <c r="D20" s="11"/>
      <c r="E20" s="11"/>
      <c r="F20" s="11"/>
      <c r="G20" s="11"/>
      <c r="H20" s="11"/>
      <c r="I20" s="11"/>
      <c r="J20" s="11"/>
      <c r="K20" s="11"/>
      <c r="L20" s="11"/>
      <c r="M20" s="3"/>
    </row>
    <row r="21" spans="1:20" s="9" customFormat="1" ht="13" thickBot="1">
      <c r="A21" s="2"/>
      <c r="B21" s="11"/>
      <c r="C21" s="11"/>
      <c r="D21" s="11"/>
      <c r="E21" s="11"/>
      <c r="F21" s="11"/>
      <c r="G21" s="11"/>
      <c r="H21" s="11"/>
      <c r="I21" s="11"/>
      <c r="J21" s="11"/>
      <c r="K21" s="11"/>
      <c r="L21" s="11"/>
      <c r="M21" s="3"/>
      <c r="O21" s="7"/>
      <c r="P21" s="7"/>
      <c r="Q21" s="7"/>
      <c r="R21" s="7"/>
      <c r="S21" s="7"/>
      <c r="T21" s="7"/>
    </row>
    <row r="22" spans="1:20" ht="16.5" customHeight="1" thickBot="1">
      <c r="A22" s="17">
        <v>1</v>
      </c>
      <c r="B22" s="13" t="s">
        <v>0</v>
      </c>
      <c r="C22" s="14"/>
      <c r="D22" s="15"/>
      <c r="E22" s="15"/>
      <c r="F22" s="15"/>
      <c r="G22" s="15"/>
      <c r="H22" s="15"/>
      <c r="I22" s="15"/>
      <c r="J22" s="16"/>
      <c r="K22" s="32"/>
      <c r="L22" s="40" t="s">
        <v>108</v>
      </c>
      <c r="M22" s="225" t="s">
        <v>118</v>
      </c>
      <c r="N22" s="23"/>
      <c r="S22"/>
      <c r="T22"/>
    </row>
    <row r="23" spans="1:20" ht="16.5" customHeight="1" thickBot="1">
      <c r="A23" s="2"/>
      <c r="B23" s="11"/>
      <c r="C23" s="11"/>
      <c r="D23" s="11"/>
      <c r="E23" s="11"/>
      <c r="F23" s="11"/>
      <c r="G23" s="11"/>
      <c r="H23" s="11"/>
      <c r="I23" s="11"/>
      <c r="J23" s="3"/>
      <c r="K23" s="11"/>
      <c r="L23" s="41" t="s">
        <v>109</v>
      </c>
      <c r="M23" s="226" t="s">
        <v>184</v>
      </c>
      <c r="N23" s="23"/>
      <c r="S23"/>
      <c r="T23"/>
    </row>
    <row r="24" spans="1:20" ht="16.5" customHeight="1" thickBot="1">
      <c r="A24" s="2"/>
      <c r="B24" s="19" t="s">
        <v>130</v>
      </c>
      <c r="C24" s="535" t="s">
        <v>2</v>
      </c>
      <c r="D24" s="536"/>
      <c r="E24" s="535" t="s">
        <v>3</v>
      </c>
      <c r="F24" s="536"/>
      <c r="G24" s="535" t="s">
        <v>4</v>
      </c>
      <c r="H24" s="536"/>
      <c r="I24" s="535" t="s">
        <v>5</v>
      </c>
      <c r="J24" s="536"/>
      <c r="K24" s="11"/>
      <c r="L24" s="41" t="s">
        <v>110</v>
      </c>
      <c r="M24" s="226" t="s">
        <v>185</v>
      </c>
      <c r="S24"/>
      <c r="T24"/>
    </row>
    <row r="25" spans="1:20" ht="28.5" customHeight="1">
      <c r="A25" s="2"/>
      <c r="B25" s="71" t="s">
        <v>107</v>
      </c>
      <c r="C25" s="72" t="s">
        <v>117</v>
      </c>
      <c r="D25" s="73" t="s">
        <v>211</v>
      </c>
      <c r="E25" s="72" t="s">
        <v>117</v>
      </c>
      <c r="F25" s="73" t="s">
        <v>211</v>
      </c>
      <c r="G25" s="72" t="s">
        <v>117</v>
      </c>
      <c r="H25" s="73" t="s">
        <v>211</v>
      </c>
      <c r="I25" s="72" t="s">
        <v>117</v>
      </c>
      <c r="J25" s="75" t="s">
        <v>211</v>
      </c>
      <c r="K25" s="11"/>
      <c r="L25" s="41" t="s">
        <v>111</v>
      </c>
      <c r="M25" s="226" t="s">
        <v>186</v>
      </c>
      <c r="S25"/>
      <c r="T25"/>
    </row>
    <row r="26" spans="1:20" ht="16.5" customHeight="1">
      <c r="A26" s="2"/>
      <c r="B26" s="36" t="s">
        <v>6</v>
      </c>
      <c r="C26" s="70">
        <v>32.75</v>
      </c>
      <c r="D26" s="37" t="e">
        <f t="shared" ref="D26:D33" si="0">C26*$B$85</f>
        <v>#VALUE!</v>
      </c>
      <c r="E26" s="38">
        <v>29.5</v>
      </c>
      <c r="F26" s="37" t="e">
        <f t="shared" ref="F26:F33" si="1">E26*$B$85</f>
        <v>#VALUE!</v>
      </c>
      <c r="G26" s="38">
        <v>28.5</v>
      </c>
      <c r="H26" s="37" t="e">
        <f t="shared" ref="H26:H33" si="2">G26*$B$85</f>
        <v>#VALUE!</v>
      </c>
      <c r="I26" s="38">
        <v>33.799999999999997</v>
      </c>
      <c r="J26" s="76" t="e">
        <f t="shared" ref="J26:J33" si="3">I26*$B$85</f>
        <v>#VALUE!</v>
      </c>
      <c r="K26" s="11"/>
      <c r="L26" s="41" t="s">
        <v>112</v>
      </c>
      <c r="M26" s="226" t="s">
        <v>187</v>
      </c>
      <c r="S26"/>
      <c r="T26"/>
    </row>
    <row r="27" spans="1:20" ht="16.5" customHeight="1">
      <c r="A27" s="2"/>
      <c r="B27" s="36" t="s">
        <v>7</v>
      </c>
      <c r="C27" s="70">
        <v>29.5</v>
      </c>
      <c r="D27" s="37" t="e">
        <f t="shared" si="0"/>
        <v>#VALUE!</v>
      </c>
      <c r="E27" s="38">
        <v>27</v>
      </c>
      <c r="F27" s="37" t="e">
        <f t="shared" si="1"/>
        <v>#VALUE!</v>
      </c>
      <c r="G27" s="38">
        <v>26</v>
      </c>
      <c r="H27" s="37" t="e">
        <f t="shared" si="2"/>
        <v>#VALUE!</v>
      </c>
      <c r="I27" s="38">
        <v>31.6</v>
      </c>
      <c r="J27" s="76" t="e">
        <f t="shared" si="3"/>
        <v>#VALUE!</v>
      </c>
      <c r="K27" s="11"/>
      <c r="L27" s="41" t="s">
        <v>113</v>
      </c>
      <c r="M27" s="226" t="s">
        <v>188</v>
      </c>
      <c r="S27"/>
      <c r="T27"/>
    </row>
    <row r="28" spans="1:20" ht="16.5" customHeight="1">
      <c r="A28" s="2"/>
      <c r="B28" s="36" t="s">
        <v>8</v>
      </c>
      <c r="C28" s="70">
        <v>26.25</v>
      </c>
      <c r="D28" s="37" t="e">
        <f t="shared" si="0"/>
        <v>#VALUE!</v>
      </c>
      <c r="E28" s="38">
        <v>24.5</v>
      </c>
      <c r="F28" s="37" t="e">
        <f t="shared" si="1"/>
        <v>#VALUE!</v>
      </c>
      <c r="G28" s="38">
        <v>24</v>
      </c>
      <c r="H28" s="37" t="e">
        <f t="shared" si="2"/>
        <v>#VALUE!</v>
      </c>
      <c r="I28" s="38">
        <v>29.4</v>
      </c>
      <c r="J28" s="76" t="e">
        <f t="shared" si="3"/>
        <v>#VALUE!</v>
      </c>
      <c r="K28" s="11"/>
      <c r="L28" s="41" t="s">
        <v>114</v>
      </c>
      <c r="M28" s="226" t="s">
        <v>189</v>
      </c>
      <c r="S28"/>
      <c r="T28"/>
    </row>
    <row r="29" spans="1:20" ht="16.5" customHeight="1">
      <c r="A29" s="2"/>
      <c r="B29" s="36" t="s">
        <v>9</v>
      </c>
      <c r="C29" s="70">
        <v>23.5</v>
      </c>
      <c r="D29" s="37" t="e">
        <f t="shared" si="0"/>
        <v>#VALUE!</v>
      </c>
      <c r="E29" s="38">
        <v>22.5</v>
      </c>
      <c r="F29" s="37" t="e">
        <f t="shared" si="1"/>
        <v>#VALUE!</v>
      </c>
      <c r="G29" s="38">
        <v>22</v>
      </c>
      <c r="H29" s="37" t="e">
        <f t="shared" si="2"/>
        <v>#VALUE!</v>
      </c>
      <c r="I29" s="38">
        <v>27.2</v>
      </c>
      <c r="J29" s="76" t="e">
        <f t="shared" si="3"/>
        <v>#VALUE!</v>
      </c>
      <c r="K29" s="11"/>
      <c r="L29" s="41" t="s">
        <v>115</v>
      </c>
      <c r="M29" s="226" t="s">
        <v>190</v>
      </c>
      <c r="S29"/>
      <c r="T29"/>
    </row>
    <row r="30" spans="1:20" ht="16.5" customHeight="1">
      <c r="A30" s="2"/>
      <c r="B30" s="36" t="s">
        <v>10</v>
      </c>
      <c r="C30" s="70">
        <v>21.3</v>
      </c>
      <c r="D30" s="37" t="e">
        <f t="shared" si="0"/>
        <v>#VALUE!</v>
      </c>
      <c r="E30" s="38">
        <v>20.5</v>
      </c>
      <c r="F30" s="37" t="e">
        <f t="shared" si="1"/>
        <v>#VALUE!</v>
      </c>
      <c r="G30" s="38">
        <v>20</v>
      </c>
      <c r="H30" s="37" t="e">
        <f t="shared" si="2"/>
        <v>#VALUE!</v>
      </c>
      <c r="I30" s="38">
        <v>25</v>
      </c>
      <c r="J30" s="76" t="e">
        <f t="shared" si="3"/>
        <v>#VALUE!</v>
      </c>
      <c r="K30" s="11"/>
      <c r="L30" s="41" t="s">
        <v>116</v>
      </c>
      <c r="M30" s="226" t="s">
        <v>191</v>
      </c>
      <c r="S30"/>
      <c r="T30"/>
    </row>
    <row r="31" spans="1:20" ht="16.5" customHeight="1">
      <c r="A31" s="2"/>
      <c r="B31" s="36" t="s">
        <v>11</v>
      </c>
      <c r="C31" s="70">
        <v>19.649999999999999</v>
      </c>
      <c r="D31" s="37" t="e">
        <f t="shared" si="0"/>
        <v>#VALUE!</v>
      </c>
      <c r="E31" s="38">
        <v>19</v>
      </c>
      <c r="F31" s="37" t="e">
        <f t="shared" si="1"/>
        <v>#VALUE!</v>
      </c>
      <c r="G31" s="38">
        <v>18.5</v>
      </c>
      <c r="H31" s="37" t="e">
        <f t="shared" si="2"/>
        <v>#VALUE!</v>
      </c>
      <c r="I31" s="38">
        <v>22.8</v>
      </c>
      <c r="J31" s="76" t="e">
        <f t="shared" si="3"/>
        <v>#VALUE!</v>
      </c>
      <c r="K31" s="11"/>
      <c r="L31" s="41" t="s">
        <v>5</v>
      </c>
      <c r="M31" s="226" t="s">
        <v>192</v>
      </c>
      <c r="S31"/>
      <c r="T31"/>
    </row>
    <row r="32" spans="1:20" ht="16.5" customHeight="1">
      <c r="A32" s="2"/>
      <c r="B32" s="36" t="s">
        <v>12</v>
      </c>
      <c r="C32" s="70">
        <v>18.55</v>
      </c>
      <c r="D32" s="37" t="e">
        <f t="shared" si="0"/>
        <v>#VALUE!</v>
      </c>
      <c r="E32" s="38">
        <v>18.5</v>
      </c>
      <c r="F32" s="37" t="e">
        <f t="shared" si="1"/>
        <v>#VALUE!</v>
      </c>
      <c r="G32" s="38">
        <v>18</v>
      </c>
      <c r="H32" s="37" t="e">
        <f t="shared" si="2"/>
        <v>#VALUE!</v>
      </c>
      <c r="I32" s="38">
        <v>20.6</v>
      </c>
      <c r="J32" s="76" t="e">
        <f t="shared" si="3"/>
        <v>#VALUE!</v>
      </c>
      <c r="K32" s="11"/>
      <c r="L32" s="39"/>
      <c r="M32" s="3"/>
    </row>
    <row r="33" spans="1:20" ht="16.5" customHeight="1">
      <c r="A33" s="2"/>
      <c r="B33" s="36" t="s">
        <v>202</v>
      </c>
      <c r="C33" s="70">
        <v>18</v>
      </c>
      <c r="D33" s="60" t="e">
        <f t="shared" si="0"/>
        <v>#VALUE!</v>
      </c>
      <c r="E33" s="38">
        <v>18</v>
      </c>
      <c r="F33" s="60" t="e">
        <f t="shared" si="1"/>
        <v>#VALUE!</v>
      </c>
      <c r="G33" s="38">
        <v>17.5</v>
      </c>
      <c r="H33" s="60" t="e">
        <f t="shared" si="2"/>
        <v>#VALUE!</v>
      </c>
      <c r="I33" s="38">
        <v>18.399999999999999</v>
      </c>
      <c r="J33" s="77" t="e">
        <f t="shared" si="3"/>
        <v>#VALUE!</v>
      </c>
      <c r="K33" s="11"/>
      <c r="L33" s="61" t="s">
        <v>201</v>
      </c>
      <c r="M33" s="227" t="s">
        <v>404</v>
      </c>
      <c r="N33" s="7"/>
      <c r="R33"/>
      <c r="S33"/>
      <c r="T33"/>
    </row>
    <row r="34" spans="1:20" ht="16.5" customHeight="1" thickBot="1">
      <c r="A34" s="4"/>
      <c r="B34" s="5"/>
      <c r="C34" s="5"/>
      <c r="D34" s="5"/>
      <c r="E34" s="5"/>
      <c r="F34" s="5"/>
      <c r="G34" s="5"/>
      <c r="H34" s="5"/>
      <c r="I34" s="5"/>
      <c r="J34" s="6"/>
      <c r="K34" s="11"/>
      <c r="L34" s="10" t="s">
        <v>193</v>
      </c>
      <c r="M34" s="228">
        <v>0.63</v>
      </c>
    </row>
    <row r="35" spans="1:20" ht="16.5" customHeight="1" thickBot="1">
      <c r="A35" s="2"/>
      <c r="B35" s="11"/>
      <c r="C35" s="11"/>
      <c r="D35" s="11"/>
      <c r="E35" s="11"/>
      <c r="F35" s="11"/>
      <c r="G35" s="11"/>
      <c r="H35" s="11"/>
      <c r="I35" s="11"/>
      <c r="J35" s="11"/>
      <c r="K35" s="11"/>
      <c r="L35" s="10" t="s">
        <v>195</v>
      </c>
      <c r="M35" s="228">
        <v>0.65</v>
      </c>
    </row>
    <row r="36" spans="1:20" ht="16.5" customHeight="1" thickBot="1">
      <c r="A36" s="12">
        <v>2</v>
      </c>
      <c r="B36" s="13" t="s">
        <v>14</v>
      </c>
      <c r="C36" s="14"/>
      <c r="D36" s="15"/>
      <c r="E36" s="15"/>
      <c r="F36" s="15"/>
      <c r="G36" s="15"/>
      <c r="H36" s="15"/>
      <c r="I36" s="15"/>
      <c r="J36" s="16"/>
      <c r="K36" s="11"/>
      <c r="L36" s="10" t="s">
        <v>194</v>
      </c>
      <c r="M36" s="228">
        <v>0.67</v>
      </c>
    </row>
    <row r="37" spans="1:20" ht="16.5" customHeight="1" thickBot="1">
      <c r="A37" s="2"/>
      <c r="B37" s="11"/>
      <c r="C37" s="11"/>
      <c r="D37" s="11"/>
      <c r="E37" s="11"/>
      <c r="F37" s="11"/>
      <c r="G37" s="11"/>
      <c r="H37" s="11"/>
      <c r="I37" s="11"/>
      <c r="J37" s="3"/>
      <c r="K37" s="32"/>
      <c r="L37" s="11"/>
      <c r="M37" s="229"/>
    </row>
    <row r="38" spans="1:20" ht="16.5" customHeight="1" thickBot="1">
      <c r="A38" s="2"/>
      <c r="B38" s="19" t="s">
        <v>1</v>
      </c>
      <c r="C38" s="535" t="s">
        <v>2</v>
      </c>
      <c r="D38" s="536"/>
      <c r="E38" s="535" t="s">
        <v>3</v>
      </c>
      <c r="F38" s="536"/>
      <c r="G38" s="535" t="s">
        <v>4</v>
      </c>
      <c r="H38" s="536"/>
      <c r="I38" s="535" t="s">
        <v>5</v>
      </c>
      <c r="J38" s="536"/>
      <c r="K38" s="11"/>
      <c r="L38" s="11"/>
      <c r="M38" s="3"/>
    </row>
    <row r="39" spans="1:20" ht="28.5" customHeight="1">
      <c r="A39" s="2"/>
      <c r="B39" s="33" t="s">
        <v>107</v>
      </c>
      <c r="C39" s="34" t="s">
        <v>117</v>
      </c>
      <c r="D39" s="35" t="s">
        <v>211</v>
      </c>
      <c r="E39" s="34" t="s">
        <v>117</v>
      </c>
      <c r="F39" s="35" t="s">
        <v>211</v>
      </c>
      <c r="G39" s="34" t="s">
        <v>117</v>
      </c>
      <c r="H39" s="35" t="s">
        <v>211</v>
      </c>
      <c r="I39" s="34" t="s">
        <v>117</v>
      </c>
      <c r="J39" s="35" t="s">
        <v>211</v>
      </c>
      <c r="K39" s="11"/>
      <c r="L39" s="11"/>
      <c r="M39" s="3"/>
      <c r="N39" s="7"/>
      <c r="S39"/>
      <c r="T39"/>
    </row>
    <row r="40" spans="1:20" ht="16.5" customHeight="1">
      <c r="A40" s="2"/>
      <c r="B40" s="36" t="s">
        <v>6</v>
      </c>
      <c r="C40" s="62">
        <v>32.75</v>
      </c>
      <c r="D40" s="37" t="e">
        <f t="shared" ref="D40:D55" si="4">C40*$B$85</f>
        <v>#VALUE!</v>
      </c>
      <c r="E40" s="38">
        <v>29.5</v>
      </c>
      <c r="F40" s="37" t="e">
        <f t="shared" ref="F40:F55" si="5">E40*$B$85</f>
        <v>#VALUE!</v>
      </c>
      <c r="G40" s="38">
        <v>28.5</v>
      </c>
      <c r="H40" s="37" t="e">
        <f t="shared" ref="H40:H55" si="6">G40*$B$85</f>
        <v>#VALUE!</v>
      </c>
      <c r="I40" s="38">
        <v>33.799999999999997</v>
      </c>
      <c r="J40" s="76" t="e">
        <f t="shared" ref="J40:J55" si="7">I40*$B$85</f>
        <v>#VALUE!</v>
      </c>
      <c r="K40" s="11"/>
      <c r="L40" s="11"/>
      <c r="M40" s="3"/>
      <c r="N40" s="7"/>
      <c r="S40"/>
      <c r="T40"/>
    </row>
    <row r="41" spans="1:20" ht="16.5" customHeight="1">
      <c r="A41" s="2"/>
      <c r="B41" s="36" t="s">
        <v>7</v>
      </c>
      <c r="C41" s="62">
        <v>29.5</v>
      </c>
      <c r="D41" s="37" t="e">
        <f t="shared" si="4"/>
        <v>#VALUE!</v>
      </c>
      <c r="E41" s="38">
        <v>27</v>
      </c>
      <c r="F41" s="37" t="e">
        <f t="shared" si="5"/>
        <v>#VALUE!</v>
      </c>
      <c r="G41" s="38">
        <v>26</v>
      </c>
      <c r="H41" s="37" t="e">
        <f t="shared" si="6"/>
        <v>#VALUE!</v>
      </c>
      <c r="I41" s="38">
        <v>31.6</v>
      </c>
      <c r="J41" s="76" t="e">
        <f t="shared" si="7"/>
        <v>#VALUE!</v>
      </c>
      <c r="K41" s="11"/>
      <c r="L41" s="11"/>
      <c r="M41" s="3"/>
      <c r="N41" s="7"/>
      <c r="S41"/>
      <c r="T41"/>
    </row>
    <row r="42" spans="1:20" ht="16.5" customHeight="1">
      <c r="A42" s="2"/>
      <c r="B42" s="36" t="s">
        <v>8</v>
      </c>
      <c r="C42" s="62">
        <v>26.25</v>
      </c>
      <c r="D42" s="37" t="e">
        <f t="shared" si="4"/>
        <v>#VALUE!</v>
      </c>
      <c r="E42" s="38">
        <v>24.5</v>
      </c>
      <c r="F42" s="37" t="e">
        <f t="shared" si="5"/>
        <v>#VALUE!</v>
      </c>
      <c r="G42" s="38">
        <v>24</v>
      </c>
      <c r="H42" s="37" t="e">
        <f t="shared" si="6"/>
        <v>#VALUE!</v>
      </c>
      <c r="I42" s="38">
        <v>29.4</v>
      </c>
      <c r="J42" s="76" t="e">
        <f t="shared" si="7"/>
        <v>#VALUE!</v>
      </c>
      <c r="K42" s="11"/>
      <c r="L42" s="11"/>
      <c r="M42" s="3"/>
      <c r="N42" s="7"/>
      <c r="S42"/>
      <c r="T42"/>
    </row>
    <row r="43" spans="1:20" ht="16.5" customHeight="1">
      <c r="A43" s="2"/>
      <c r="B43" s="36" t="s">
        <v>9</v>
      </c>
      <c r="C43" s="62">
        <v>23.5</v>
      </c>
      <c r="D43" s="37" t="e">
        <f t="shared" si="4"/>
        <v>#VALUE!</v>
      </c>
      <c r="E43" s="38">
        <v>22.5</v>
      </c>
      <c r="F43" s="37" t="e">
        <f t="shared" si="5"/>
        <v>#VALUE!</v>
      </c>
      <c r="G43" s="38">
        <v>22</v>
      </c>
      <c r="H43" s="37" t="e">
        <f t="shared" si="6"/>
        <v>#VALUE!</v>
      </c>
      <c r="I43" s="38">
        <v>27.2</v>
      </c>
      <c r="J43" s="76" t="e">
        <f t="shared" si="7"/>
        <v>#VALUE!</v>
      </c>
      <c r="K43" s="11"/>
      <c r="L43" s="11"/>
      <c r="M43" s="3"/>
      <c r="O43"/>
      <c r="P43"/>
      <c r="Q43"/>
      <c r="R43"/>
      <c r="S43"/>
      <c r="T43"/>
    </row>
    <row r="44" spans="1:20" ht="16.5" customHeight="1">
      <c r="A44" s="2"/>
      <c r="B44" s="36" t="s">
        <v>10</v>
      </c>
      <c r="C44" s="62">
        <v>21.3</v>
      </c>
      <c r="D44" s="37" t="e">
        <f t="shared" si="4"/>
        <v>#VALUE!</v>
      </c>
      <c r="E44" s="38">
        <v>20.5</v>
      </c>
      <c r="F44" s="37" t="e">
        <f t="shared" si="5"/>
        <v>#VALUE!</v>
      </c>
      <c r="G44" s="38">
        <v>20</v>
      </c>
      <c r="H44" s="37" t="e">
        <f t="shared" si="6"/>
        <v>#VALUE!</v>
      </c>
      <c r="I44" s="38">
        <v>25</v>
      </c>
      <c r="J44" s="76" t="e">
        <f t="shared" si="7"/>
        <v>#VALUE!</v>
      </c>
      <c r="K44" s="11"/>
      <c r="L44" s="11"/>
      <c r="M44" s="3"/>
      <c r="O44"/>
      <c r="P44"/>
      <c r="Q44"/>
      <c r="R44"/>
      <c r="S44"/>
      <c r="T44"/>
    </row>
    <row r="45" spans="1:20" ht="16.5" customHeight="1">
      <c r="A45" s="2"/>
      <c r="B45" s="36" t="s">
        <v>11</v>
      </c>
      <c r="C45" s="62">
        <v>19.650000000000002</v>
      </c>
      <c r="D45" s="37" t="e">
        <f t="shared" si="4"/>
        <v>#VALUE!</v>
      </c>
      <c r="E45" s="38">
        <v>19</v>
      </c>
      <c r="F45" s="37" t="e">
        <f t="shared" si="5"/>
        <v>#VALUE!</v>
      </c>
      <c r="G45" s="38">
        <v>18.5</v>
      </c>
      <c r="H45" s="37" t="e">
        <f t="shared" si="6"/>
        <v>#VALUE!</v>
      </c>
      <c r="I45" s="38">
        <v>22.8</v>
      </c>
      <c r="J45" s="76" t="e">
        <f t="shared" si="7"/>
        <v>#VALUE!</v>
      </c>
      <c r="K45" s="11"/>
      <c r="L45" s="11"/>
      <c r="M45" s="3"/>
      <c r="O45"/>
      <c r="P45"/>
      <c r="Q45"/>
      <c r="R45"/>
      <c r="S45"/>
      <c r="T45"/>
    </row>
    <row r="46" spans="1:20" ht="16.5" customHeight="1">
      <c r="A46" s="2"/>
      <c r="B46" s="36" t="s">
        <v>12</v>
      </c>
      <c r="C46" s="63">
        <v>18.55</v>
      </c>
      <c r="D46" s="37" t="e">
        <f t="shared" si="4"/>
        <v>#VALUE!</v>
      </c>
      <c r="E46" s="38">
        <v>18.5</v>
      </c>
      <c r="F46" s="37" t="e">
        <f t="shared" si="5"/>
        <v>#VALUE!</v>
      </c>
      <c r="G46" s="38">
        <v>18</v>
      </c>
      <c r="H46" s="37" t="e">
        <f t="shared" si="6"/>
        <v>#VALUE!</v>
      </c>
      <c r="I46" s="38">
        <v>20.6</v>
      </c>
      <c r="J46" s="76" t="e">
        <f t="shared" si="7"/>
        <v>#VALUE!</v>
      </c>
      <c r="K46" s="11"/>
      <c r="L46" s="11"/>
      <c r="M46" s="3"/>
      <c r="O46"/>
      <c r="P46"/>
      <c r="Q46"/>
      <c r="R46"/>
      <c r="S46"/>
      <c r="T46"/>
    </row>
    <row r="47" spans="1:20" ht="16.5" customHeight="1">
      <c r="A47" s="2"/>
      <c r="B47" s="36" t="s">
        <v>203</v>
      </c>
      <c r="C47" s="63">
        <v>18</v>
      </c>
      <c r="D47" s="37" t="e">
        <f t="shared" si="4"/>
        <v>#VALUE!</v>
      </c>
      <c r="E47" s="38">
        <v>18</v>
      </c>
      <c r="F47" s="37" t="e">
        <f t="shared" si="5"/>
        <v>#VALUE!</v>
      </c>
      <c r="G47" s="38">
        <v>17.5</v>
      </c>
      <c r="H47" s="37" t="e">
        <f t="shared" si="6"/>
        <v>#VALUE!</v>
      </c>
      <c r="I47" s="38">
        <v>22.8</v>
      </c>
      <c r="J47" s="76" t="e">
        <f t="shared" si="7"/>
        <v>#VALUE!</v>
      </c>
      <c r="K47" s="11"/>
      <c r="L47" s="11"/>
      <c r="M47" s="3"/>
      <c r="O47"/>
      <c r="P47"/>
      <c r="Q47"/>
      <c r="R47"/>
      <c r="S47"/>
      <c r="T47"/>
    </row>
    <row r="48" spans="1:20" ht="16.5" customHeight="1">
      <c r="A48" s="2"/>
      <c r="B48" s="64" t="s">
        <v>13</v>
      </c>
      <c r="C48" s="65">
        <v>18.7</v>
      </c>
      <c r="D48" s="60" t="e">
        <f t="shared" si="4"/>
        <v>#VALUE!</v>
      </c>
      <c r="E48" s="74">
        <v>18.7</v>
      </c>
      <c r="F48" s="60" t="e">
        <f t="shared" si="5"/>
        <v>#VALUE!</v>
      </c>
      <c r="G48" s="74">
        <v>18.2</v>
      </c>
      <c r="H48" s="60" t="e">
        <f t="shared" si="6"/>
        <v>#VALUE!</v>
      </c>
      <c r="I48" s="74">
        <v>25</v>
      </c>
      <c r="J48" s="77" t="e">
        <f t="shared" si="7"/>
        <v>#VALUE!</v>
      </c>
      <c r="K48" s="11"/>
      <c r="L48" s="11"/>
      <c r="M48" s="3"/>
      <c r="O48"/>
      <c r="P48"/>
      <c r="Q48"/>
      <c r="R48"/>
      <c r="S48"/>
      <c r="T48"/>
    </row>
    <row r="49" spans="1:20" ht="16.5" customHeight="1">
      <c r="A49" s="2"/>
      <c r="B49" s="64" t="s">
        <v>204</v>
      </c>
      <c r="C49" s="65">
        <v>19.399999999999999</v>
      </c>
      <c r="D49" s="60" t="e">
        <f t="shared" si="4"/>
        <v>#VALUE!</v>
      </c>
      <c r="E49" s="65">
        <v>19.399999999999999</v>
      </c>
      <c r="F49" s="60" t="e">
        <f t="shared" si="5"/>
        <v>#VALUE!</v>
      </c>
      <c r="G49" s="74">
        <v>18.899999999999999</v>
      </c>
      <c r="H49" s="60" t="e">
        <f t="shared" si="6"/>
        <v>#VALUE!</v>
      </c>
      <c r="I49" s="74">
        <v>27.2</v>
      </c>
      <c r="J49" s="77" t="e">
        <f t="shared" si="7"/>
        <v>#VALUE!</v>
      </c>
      <c r="K49" s="11"/>
      <c r="L49" s="11"/>
      <c r="M49" s="3"/>
      <c r="O49"/>
      <c r="P49"/>
      <c r="Q49"/>
      <c r="R49"/>
      <c r="S49"/>
      <c r="T49"/>
    </row>
    <row r="50" spans="1:20" s="9" customFormat="1" ht="16.5" customHeight="1">
      <c r="A50" s="2"/>
      <c r="B50" s="64" t="s">
        <v>205</v>
      </c>
      <c r="C50" s="65">
        <v>20.099999999999998</v>
      </c>
      <c r="D50" s="60" t="e">
        <f t="shared" si="4"/>
        <v>#VALUE!</v>
      </c>
      <c r="E50" s="65">
        <v>20.099999999999998</v>
      </c>
      <c r="F50" s="60" t="e">
        <f t="shared" si="5"/>
        <v>#VALUE!</v>
      </c>
      <c r="G50" s="74">
        <v>19.600000000000001</v>
      </c>
      <c r="H50" s="60" t="e">
        <f t="shared" si="6"/>
        <v>#VALUE!</v>
      </c>
      <c r="I50" s="74">
        <v>29.4</v>
      </c>
      <c r="J50" s="77" t="e">
        <f t="shared" si="7"/>
        <v>#VALUE!</v>
      </c>
      <c r="K50" s="11"/>
      <c r="L50" s="11"/>
      <c r="M50" s="3"/>
    </row>
    <row r="51" spans="1:20" s="9" customFormat="1" ht="16.5" customHeight="1">
      <c r="A51" s="2"/>
      <c r="B51" s="64" t="s">
        <v>206</v>
      </c>
      <c r="C51" s="65">
        <v>20.799999999999997</v>
      </c>
      <c r="D51" s="60" t="e">
        <f t="shared" si="4"/>
        <v>#VALUE!</v>
      </c>
      <c r="E51" s="65">
        <v>20.799999999999997</v>
      </c>
      <c r="F51" s="60" t="e">
        <f t="shared" si="5"/>
        <v>#VALUE!</v>
      </c>
      <c r="G51" s="74">
        <v>20.3</v>
      </c>
      <c r="H51" s="60" t="e">
        <f t="shared" si="6"/>
        <v>#VALUE!</v>
      </c>
      <c r="I51" s="74">
        <v>31.6</v>
      </c>
      <c r="J51" s="77" t="e">
        <f t="shared" si="7"/>
        <v>#VALUE!</v>
      </c>
      <c r="K51" s="11"/>
      <c r="L51" s="11"/>
      <c r="M51" s="3"/>
    </row>
    <row r="52" spans="1:20" s="9" customFormat="1" ht="16.5" customHeight="1">
      <c r="A52" s="2"/>
      <c r="B52" s="64" t="s">
        <v>207</v>
      </c>
      <c r="C52" s="65">
        <v>21.499999999999996</v>
      </c>
      <c r="D52" s="60" t="e">
        <f t="shared" si="4"/>
        <v>#VALUE!</v>
      </c>
      <c r="E52" s="65">
        <v>21.499999999999996</v>
      </c>
      <c r="F52" s="60" t="e">
        <f t="shared" si="5"/>
        <v>#VALUE!</v>
      </c>
      <c r="G52" s="74">
        <v>21</v>
      </c>
      <c r="H52" s="60" t="e">
        <f t="shared" si="6"/>
        <v>#VALUE!</v>
      </c>
      <c r="I52" s="74">
        <v>33.799999999999997</v>
      </c>
      <c r="J52" s="77" t="e">
        <f t="shared" si="7"/>
        <v>#VALUE!</v>
      </c>
      <c r="K52" s="11"/>
      <c r="L52" s="11"/>
      <c r="M52" s="3"/>
    </row>
    <row r="53" spans="1:20" s="9" customFormat="1" ht="16.5" customHeight="1">
      <c r="A53" s="2"/>
      <c r="B53" s="64" t="s">
        <v>208</v>
      </c>
      <c r="C53" s="65">
        <v>22.199999999999996</v>
      </c>
      <c r="D53" s="60" t="e">
        <f t="shared" si="4"/>
        <v>#VALUE!</v>
      </c>
      <c r="E53" s="65">
        <v>22.199999999999996</v>
      </c>
      <c r="F53" s="60" t="e">
        <f t="shared" si="5"/>
        <v>#VALUE!</v>
      </c>
      <c r="G53" s="74">
        <v>21.7</v>
      </c>
      <c r="H53" s="60" t="e">
        <f t="shared" si="6"/>
        <v>#VALUE!</v>
      </c>
      <c r="I53" s="74">
        <v>38.200000000000003</v>
      </c>
      <c r="J53" s="77" t="e">
        <f t="shared" si="7"/>
        <v>#VALUE!</v>
      </c>
      <c r="K53" s="11"/>
      <c r="L53" s="11"/>
      <c r="M53" s="3"/>
    </row>
    <row r="54" spans="1:20" s="9" customFormat="1" ht="16.5" customHeight="1">
      <c r="A54" s="2"/>
      <c r="B54" s="64" t="s">
        <v>209</v>
      </c>
      <c r="C54" s="65">
        <v>22.899999999999995</v>
      </c>
      <c r="D54" s="60" t="e">
        <f t="shared" si="4"/>
        <v>#VALUE!</v>
      </c>
      <c r="E54" s="65">
        <v>22.899999999999995</v>
      </c>
      <c r="F54" s="60" t="e">
        <f t="shared" si="5"/>
        <v>#VALUE!</v>
      </c>
      <c r="G54" s="74">
        <v>22.4</v>
      </c>
      <c r="H54" s="60" t="e">
        <f t="shared" si="6"/>
        <v>#VALUE!</v>
      </c>
      <c r="I54" s="74">
        <v>42.6</v>
      </c>
      <c r="J54" s="77" t="e">
        <f t="shared" si="7"/>
        <v>#VALUE!</v>
      </c>
      <c r="K54" s="11"/>
      <c r="L54" s="11"/>
      <c r="M54" s="3"/>
    </row>
    <row r="55" spans="1:20" s="9" customFormat="1" ht="16.5" customHeight="1" thickBot="1">
      <c r="A55" s="4"/>
      <c r="B55" s="78" t="s">
        <v>210</v>
      </c>
      <c r="C55" s="79">
        <v>23.599999999999994</v>
      </c>
      <c r="D55" s="80" t="e">
        <f t="shared" si="4"/>
        <v>#VALUE!</v>
      </c>
      <c r="E55" s="79">
        <v>23.599999999999994</v>
      </c>
      <c r="F55" s="80" t="e">
        <f t="shared" si="5"/>
        <v>#VALUE!</v>
      </c>
      <c r="G55" s="81">
        <v>23.1</v>
      </c>
      <c r="H55" s="80" t="e">
        <f t="shared" si="6"/>
        <v>#VALUE!</v>
      </c>
      <c r="I55" s="81">
        <v>47</v>
      </c>
      <c r="J55" s="82" t="e">
        <f t="shared" si="7"/>
        <v>#VALUE!</v>
      </c>
      <c r="K55" s="11"/>
      <c r="L55" s="11"/>
      <c r="M55" s="3"/>
    </row>
    <row r="56" spans="1:20" ht="16.5" customHeight="1" thickBot="1">
      <c r="A56" s="4"/>
      <c r="B56" s="5"/>
      <c r="C56" s="5"/>
      <c r="D56" s="5"/>
      <c r="E56" s="5"/>
      <c r="F56" s="5"/>
      <c r="G56" s="5"/>
      <c r="H56" s="5"/>
      <c r="I56" s="5"/>
      <c r="J56" s="6"/>
      <c r="K56" s="11"/>
      <c r="L56" s="11"/>
      <c r="M56" s="3"/>
      <c r="O56"/>
      <c r="P56"/>
      <c r="Q56"/>
      <c r="R56"/>
      <c r="S56"/>
      <c r="T56"/>
    </row>
    <row r="57" spans="1:20" ht="16.5" customHeight="1" thickBot="1">
      <c r="A57" s="2"/>
      <c r="B57" s="11"/>
      <c r="C57" s="11"/>
      <c r="D57" s="11"/>
      <c r="E57" s="11"/>
      <c r="F57" s="11"/>
      <c r="G57" s="11"/>
      <c r="H57" s="11"/>
      <c r="I57" s="11"/>
      <c r="J57" s="11"/>
      <c r="K57" s="11"/>
      <c r="L57" s="11"/>
      <c r="M57" s="3"/>
    </row>
    <row r="58" spans="1:20" ht="16.5" customHeight="1" thickBot="1">
      <c r="A58" s="12">
        <v>3</v>
      </c>
      <c r="B58" s="13" t="s">
        <v>405</v>
      </c>
      <c r="C58" s="14"/>
      <c r="D58" s="14"/>
      <c r="E58" s="14"/>
      <c r="F58" s="14"/>
      <c r="G58" s="14"/>
      <c r="H58" s="14"/>
      <c r="I58" s="14"/>
      <c r="J58" s="18"/>
      <c r="K58" s="11"/>
      <c r="L58" s="11"/>
      <c r="M58" s="3"/>
    </row>
    <row r="59" spans="1:20" ht="16.5" customHeight="1" thickBot="1">
      <c r="A59" s="2"/>
      <c r="B59" s="11"/>
      <c r="C59" s="11"/>
      <c r="D59" s="11"/>
      <c r="E59" s="11"/>
      <c r="F59" s="11"/>
      <c r="G59" s="11"/>
      <c r="H59" s="11"/>
      <c r="I59" s="11"/>
      <c r="J59" s="3"/>
      <c r="K59" s="11"/>
      <c r="L59" s="11"/>
      <c r="M59" s="3"/>
    </row>
    <row r="60" spans="1:20" ht="16.5" customHeight="1">
      <c r="A60" s="2"/>
      <c r="B60" s="66" t="s">
        <v>1</v>
      </c>
      <c r="C60" s="568" t="s">
        <v>2</v>
      </c>
      <c r="D60" s="569"/>
      <c r="E60" s="568" t="s">
        <v>3</v>
      </c>
      <c r="F60" s="569"/>
      <c r="G60" s="568" t="s">
        <v>4</v>
      </c>
      <c r="H60" s="569"/>
      <c r="I60" s="568" t="s">
        <v>5</v>
      </c>
      <c r="J60" s="569"/>
      <c r="K60" s="11"/>
      <c r="L60" s="11"/>
      <c r="M60" s="3"/>
    </row>
    <row r="61" spans="1:20" ht="28.5" customHeight="1">
      <c r="A61" s="2"/>
      <c r="B61" s="67" t="s">
        <v>107</v>
      </c>
      <c r="C61" s="68" t="s">
        <v>117</v>
      </c>
      <c r="D61" s="69" t="s">
        <v>211</v>
      </c>
      <c r="E61" s="68" t="s">
        <v>117</v>
      </c>
      <c r="F61" s="69" t="s">
        <v>211</v>
      </c>
      <c r="G61" s="68" t="s">
        <v>117</v>
      </c>
      <c r="H61" s="69" t="s">
        <v>211</v>
      </c>
      <c r="I61" s="68" t="s">
        <v>117</v>
      </c>
      <c r="J61" s="69" t="s">
        <v>211</v>
      </c>
      <c r="K61" s="11"/>
      <c r="L61" s="11"/>
      <c r="M61" s="3"/>
    </row>
    <row r="62" spans="1:20" ht="16.5" customHeight="1">
      <c r="A62" s="2"/>
      <c r="B62" s="36" t="s">
        <v>12</v>
      </c>
      <c r="C62" s="38">
        <f>C45-4.5</f>
        <v>15.150000000000002</v>
      </c>
      <c r="D62" s="37" t="e">
        <f>C62*$B$85</f>
        <v>#VALUE!</v>
      </c>
      <c r="E62" s="38">
        <f>E45-4.5</f>
        <v>14.5</v>
      </c>
      <c r="F62" s="37" t="e">
        <f>E62*$B$85</f>
        <v>#VALUE!</v>
      </c>
      <c r="G62" s="38">
        <f>G45-4.5</f>
        <v>14</v>
      </c>
      <c r="H62" s="37" t="e">
        <f>G62*$B$85</f>
        <v>#VALUE!</v>
      </c>
      <c r="I62" s="38">
        <f>I45-4.5</f>
        <v>18.3</v>
      </c>
      <c r="J62" s="37" t="e">
        <f>I62*$B$85</f>
        <v>#VALUE!</v>
      </c>
      <c r="K62" s="11"/>
      <c r="L62" s="11"/>
      <c r="M62" s="3"/>
    </row>
    <row r="63" spans="1:20" s="9" customFormat="1" ht="16.5" customHeight="1">
      <c r="A63" s="2"/>
      <c r="B63" s="36" t="s">
        <v>203</v>
      </c>
      <c r="C63" s="38">
        <f t="shared" ref="C63:C64" si="8">C46-4.5</f>
        <v>14.05</v>
      </c>
      <c r="D63" s="37" t="e">
        <f>C63*$B$85</f>
        <v>#VALUE!</v>
      </c>
      <c r="E63" s="38">
        <f t="shared" ref="E63:E71" si="9">E46-4.5</f>
        <v>14</v>
      </c>
      <c r="F63" s="37" t="e">
        <f>E63*$B$85</f>
        <v>#VALUE!</v>
      </c>
      <c r="G63" s="38">
        <f t="shared" ref="G63:G71" si="10">G46-4.5</f>
        <v>13.5</v>
      </c>
      <c r="H63" s="37" t="e">
        <f>G63*$B$85</f>
        <v>#VALUE!</v>
      </c>
      <c r="I63" s="38">
        <f t="shared" ref="I63:I71" si="11">I46-4.5</f>
        <v>16.100000000000001</v>
      </c>
      <c r="J63" s="37" t="e">
        <f>I63*$B$85</f>
        <v>#VALUE!</v>
      </c>
      <c r="K63" s="11"/>
      <c r="L63" s="11"/>
      <c r="M63" s="3"/>
      <c r="O63" s="7"/>
      <c r="P63" s="7"/>
      <c r="Q63" s="7"/>
      <c r="R63" s="7"/>
      <c r="S63" s="7"/>
      <c r="T63" s="7"/>
    </row>
    <row r="64" spans="1:20" ht="16.5" customHeight="1">
      <c r="A64" s="2"/>
      <c r="B64" s="64" t="s">
        <v>13</v>
      </c>
      <c r="C64" s="74">
        <f t="shared" si="8"/>
        <v>13.5</v>
      </c>
      <c r="D64" s="60" t="e">
        <f>C64*$B$85</f>
        <v>#VALUE!</v>
      </c>
      <c r="E64" s="74">
        <f t="shared" si="9"/>
        <v>13.5</v>
      </c>
      <c r="F64" s="60" t="e">
        <f>E64*$B$85</f>
        <v>#VALUE!</v>
      </c>
      <c r="G64" s="74">
        <f t="shared" si="10"/>
        <v>13</v>
      </c>
      <c r="H64" s="60" t="e">
        <f>G64*$B$85</f>
        <v>#VALUE!</v>
      </c>
      <c r="I64" s="74">
        <f t="shared" si="11"/>
        <v>18.3</v>
      </c>
      <c r="J64" s="60" t="e">
        <f>I64*$B$85</f>
        <v>#VALUE!</v>
      </c>
      <c r="K64" s="11"/>
      <c r="L64" s="11"/>
      <c r="M64" s="3"/>
    </row>
    <row r="65" spans="1:20" ht="16.5" customHeight="1">
      <c r="A65" s="2"/>
      <c r="B65" s="64" t="s">
        <v>204</v>
      </c>
      <c r="C65" s="74">
        <f>C48-4.5</f>
        <v>14.2</v>
      </c>
      <c r="D65" s="60" t="e">
        <f>C65*$B$85</f>
        <v>#VALUE!</v>
      </c>
      <c r="E65" s="74">
        <f t="shared" si="9"/>
        <v>14.2</v>
      </c>
      <c r="F65" s="60" t="e">
        <f>E65*$B$85</f>
        <v>#VALUE!</v>
      </c>
      <c r="G65" s="74">
        <f t="shared" si="10"/>
        <v>13.7</v>
      </c>
      <c r="H65" s="60" t="e">
        <f>G65*$B$85</f>
        <v>#VALUE!</v>
      </c>
      <c r="I65" s="74">
        <f t="shared" si="11"/>
        <v>20.5</v>
      </c>
      <c r="J65" s="60" t="e">
        <f>I65*$B$85</f>
        <v>#VALUE!</v>
      </c>
      <c r="K65" s="11"/>
      <c r="L65" s="11"/>
      <c r="M65" s="3"/>
    </row>
    <row r="66" spans="1:20" ht="16.5" customHeight="1">
      <c r="A66" s="2"/>
      <c r="B66" s="64" t="s">
        <v>205</v>
      </c>
      <c r="C66" s="74">
        <f t="shared" ref="C66:C71" si="12">C49-4.5</f>
        <v>14.899999999999999</v>
      </c>
      <c r="D66" s="60" t="e">
        <f>C66*$B$85</f>
        <v>#VALUE!</v>
      </c>
      <c r="E66" s="74">
        <f t="shared" si="9"/>
        <v>14.899999999999999</v>
      </c>
      <c r="F66" s="60" t="e">
        <f>E66*$B$85</f>
        <v>#VALUE!</v>
      </c>
      <c r="G66" s="74">
        <f t="shared" si="10"/>
        <v>14.399999999999999</v>
      </c>
      <c r="H66" s="60" t="e">
        <f>G66*$B$85</f>
        <v>#VALUE!</v>
      </c>
      <c r="I66" s="74">
        <f t="shared" si="11"/>
        <v>22.7</v>
      </c>
      <c r="J66" s="60" t="e">
        <f>I66*$B$85</f>
        <v>#VALUE!</v>
      </c>
      <c r="K66" s="11"/>
      <c r="L66" s="11"/>
      <c r="M66" s="3"/>
    </row>
    <row r="67" spans="1:20" s="9" customFormat="1" ht="16.5" customHeight="1">
      <c r="A67" s="2"/>
      <c r="B67" s="64" t="s">
        <v>206</v>
      </c>
      <c r="C67" s="74">
        <f t="shared" si="12"/>
        <v>15.599999999999998</v>
      </c>
      <c r="D67" s="60" t="e">
        <f t="shared" ref="D67:D71" si="13">C67*$B$85</f>
        <v>#VALUE!</v>
      </c>
      <c r="E67" s="74">
        <f t="shared" si="9"/>
        <v>15.599999999999998</v>
      </c>
      <c r="F67" s="60" t="e">
        <f t="shared" ref="F67:F71" si="14">E67*$B$85</f>
        <v>#VALUE!</v>
      </c>
      <c r="G67" s="74">
        <f t="shared" si="10"/>
        <v>15.100000000000001</v>
      </c>
      <c r="H67" s="60" t="e">
        <f t="shared" ref="H67:H71" si="15">G67*$B$85</f>
        <v>#VALUE!</v>
      </c>
      <c r="I67" s="74">
        <f t="shared" si="11"/>
        <v>24.9</v>
      </c>
      <c r="J67" s="60" t="e">
        <f t="shared" ref="J67:J71" si="16">I67*$B$85</f>
        <v>#VALUE!</v>
      </c>
      <c r="K67" s="11"/>
      <c r="L67" s="11"/>
      <c r="M67" s="3"/>
      <c r="O67" s="7"/>
      <c r="P67" s="7"/>
      <c r="Q67" s="7"/>
      <c r="R67" s="7"/>
      <c r="S67" s="7"/>
      <c r="T67" s="7"/>
    </row>
    <row r="68" spans="1:20" s="9" customFormat="1" ht="16.5" customHeight="1">
      <c r="A68" s="2"/>
      <c r="B68" s="64" t="s">
        <v>207</v>
      </c>
      <c r="C68" s="74">
        <f t="shared" si="12"/>
        <v>16.299999999999997</v>
      </c>
      <c r="D68" s="60" t="e">
        <f t="shared" si="13"/>
        <v>#VALUE!</v>
      </c>
      <c r="E68" s="74">
        <f t="shared" si="9"/>
        <v>16.299999999999997</v>
      </c>
      <c r="F68" s="60" t="e">
        <f t="shared" si="14"/>
        <v>#VALUE!</v>
      </c>
      <c r="G68" s="74">
        <f t="shared" si="10"/>
        <v>15.8</v>
      </c>
      <c r="H68" s="60" t="e">
        <f t="shared" si="15"/>
        <v>#VALUE!</v>
      </c>
      <c r="I68" s="74">
        <f t="shared" si="11"/>
        <v>27.1</v>
      </c>
      <c r="J68" s="60" t="e">
        <f t="shared" si="16"/>
        <v>#VALUE!</v>
      </c>
      <c r="K68" s="11"/>
      <c r="L68" s="11"/>
      <c r="M68" s="3"/>
      <c r="O68" s="7"/>
      <c r="P68" s="7"/>
      <c r="Q68" s="7"/>
      <c r="R68" s="7"/>
      <c r="S68" s="7"/>
      <c r="T68" s="7"/>
    </row>
    <row r="69" spans="1:20" s="9" customFormat="1" ht="16.5" customHeight="1">
      <c r="A69" s="2"/>
      <c r="B69" s="64" t="s">
        <v>208</v>
      </c>
      <c r="C69" s="74">
        <f t="shared" si="12"/>
        <v>16.999999999999996</v>
      </c>
      <c r="D69" s="60" t="e">
        <f t="shared" si="13"/>
        <v>#VALUE!</v>
      </c>
      <c r="E69" s="74">
        <f t="shared" si="9"/>
        <v>16.999999999999996</v>
      </c>
      <c r="F69" s="60" t="e">
        <f t="shared" si="14"/>
        <v>#VALUE!</v>
      </c>
      <c r="G69" s="74">
        <f t="shared" si="10"/>
        <v>16.5</v>
      </c>
      <c r="H69" s="60" t="e">
        <f t="shared" si="15"/>
        <v>#VALUE!</v>
      </c>
      <c r="I69" s="74">
        <f t="shared" si="11"/>
        <v>29.299999999999997</v>
      </c>
      <c r="J69" s="60" t="e">
        <f t="shared" si="16"/>
        <v>#VALUE!</v>
      </c>
      <c r="K69" s="11"/>
      <c r="L69" s="11"/>
      <c r="M69" s="3"/>
      <c r="O69" s="7"/>
      <c r="P69" s="7"/>
      <c r="Q69" s="7"/>
      <c r="R69" s="7"/>
      <c r="S69" s="7"/>
      <c r="T69" s="7"/>
    </row>
    <row r="70" spans="1:20" s="9" customFormat="1" ht="16.5" customHeight="1">
      <c r="A70" s="2"/>
      <c r="B70" s="64" t="s">
        <v>209</v>
      </c>
      <c r="C70" s="74">
        <f t="shared" si="12"/>
        <v>17.699999999999996</v>
      </c>
      <c r="D70" s="60" t="e">
        <f t="shared" si="13"/>
        <v>#VALUE!</v>
      </c>
      <c r="E70" s="74">
        <f t="shared" si="9"/>
        <v>17.699999999999996</v>
      </c>
      <c r="F70" s="60" t="e">
        <f t="shared" si="14"/>
        <v>#VALUE!</v>
      </c>
      <c r="G70" s="74">
        <f t="shared" si="10"/>
        <v>17.2</v>
      </c>
      <c r="H70" s="60" t="e">
        <f t="shared" si="15"/>
        <v>#VALUE!</v>
      </c>
      <c r="I70" s="74">
        <f t="shared" si="11"/>
        <v>33.700000000000003</v>
      </c>
      <c r="J70" s="60" t="e">
        <f t="shared" si="16"/>
        <v>#VALUE!</v>
      </c>
      <c r="K70" s="11"/>
      <c r="L70" s="11"/>
      <c r="M70" s="3"/>
      <c r="O70" s="7"/>
      <c r="P70" s="7"/>
      <c r="Q70" s="7"/>
      <c r="R70" s="7"/>
      <c r="S70" s="7"/>
      <c r="T70" s="7"/>
    </row>
    <row r="71" spans="1:20" s="9" customFormat="1" ht="16.5" customHeight="1">
      <c r="A71" s="2"/>
      <c r="B71" s="64" t="s">
        <v>210</v>
      </c>
      <c r="C71" s="74">
        <f t="shared" si="12"/>
        <v>18.399999999999995</v>
      </c>
      <c r="D71" s="60" t="e">
        <f t="shared" si="13"/>
        <v>#VALUE!</v>
      </c>
      <c r="E71" s="74">
        <f t="shared" si="9"/>
        <v>18.399999999999995</v>
      </c>
      <c r="F71" s="60" t="e">
        <f t="shared" si="14"/>
        <v>#VALUE!</v>
      </c>
      <c r="G71" s="74">
        <f t="shared" si="10"/>
        <v>17.899999999999999</v>
      </c>
      <c r="H71" s="60" t="e">
        <f t="shared" si="15"/>
        <v>#VALUE!</v>
      </c>
      <c r="I71" s="74">
        <f t="shared" si="11"/>
        <v>38.1</v>
      </c>
      <c r="J71" s="60" t="e">
        <f t="shared" si="16"/>
        <v>#VALUE!</v>
      </c>
      <c r="K71" s="11"/>
      <c r="L71" s="11"/>
      <c r="M71" s="3"/>
      <c r="O71" s="7"/>
      <c r="P71" s="7"/>
      <c r="Q71" s="7"/>
      <c r="R71" s="7"/>
      <c r="S71" s="7"/>
      <c r="T71" s="7"/>
    </row>
    <row r="72" spans="1:20" ht="16.5" customHeight="1" thickBot="1">
      <c r="A72" s="4"/>
      <c r="B72" s="5"/>
      <c r="C72" s="5"/>
      <c r="D72" s="5"/>
      <c r="E72" s="5"/>
      <c r="F72" s="5"/>
      <c r="G72" s="5"/>
      <c r="H72" s="5"/>
      <c r="I72" s="5"/>
      <c r="J72" s="6"/>
      <c r="K72" s="11"/>
      <c r="L72" s="11"/>
      <c r="M72" s="3"/>
    </row>
    <row r="73" spans="1:20" ht="15" customHeight="1">
      <c r="A73" s="2"/>
      <c r="B73" s="11"/>
      <c r="C73" s="11"/>
      <c r="D73" s="11"/>
      <c r="E73" s="11"/>
      <c r="F73" s="11"/>
      <c r="G73" s="11"/>
      <c r="H73" s="11"/>
      <c r="I73" s="11"/>
      <c r="J73" s="11"/>
      <c r="K73" s="11"/>
      <c r="L73" s="11"/>
      <c r="M73" s="3"/>
    </row>
    <row r="74" spans="1:20" ht="13.5" thickBot="1">
      <c r="A74" s="2"/>
      <c r="B74" s="32"/>
      <c r="C74" s="11"/>
      <c r="D74" s="11"/>
      <c r="E74" s="11"/>
      <c r="F74" s="11"/>
      <c r="G74" s="11"/>
      <c r="H74" s="11"/>
      <c r="I74" s="11"/>
      <c r="J74" s="11"/>
      <c r="K74" s="11"/>
      <c r="L74" s="11"/>
      <c r="M74" s="3"/>
      <c r="O74" s="7" t="s">
        <v>128</v>
      </c>
      <c r="R74" s="7" t="s">
        <v>103</v>
      </c>
      <c r="T74" s="7" t="s">
        <v>104</v>
      </c>
    </row>
    <row r="75" spans="1:20" ht="13.5" thickBot="1">
      <c r="A75" s="570" t="s">
        <v>199</v>
      </c>
      <c r="B75" s="571"/>
      <c r="C75" s="571"/>
      <c r="D75" s="572"/>
      <c r="E75" s="27" t="s">
        <v>15</v>
      </c>
      <c r="F75" s="11"/>
      <c r="G75" s="11"/>
      <c r="H75" s="11"/>
      <c r="I75" s="11"/>
      <c r="J75" s="11"/>
      <c r="K75" s="11"/>
      <c r="L75" s="11"/>
      <c r="M75" s="3"/>
      <c r="O75" s="20">
        <v>0.9</v>
      </c>
      <c r="R75" s="20">
        <v>100</v>
      </c>
      <c r="T75" s="7">
        <v>40</v>
      </c>
    </row>
    <row r="76" spans="1:20" ht="16.5" customHeight="1">
      <c r="A76" s="573" t="s">
        <v>99</v>
      </c>
      <c r="B76" s="574"/>
      <c r="C76" s="574"/>
      <c r="D76" s="575"/>
      <c r="E76" s="59">
        <v>0.17440000000000003</v>
      </c>
      <c r="F76" s="11"/>
      <c r="G76" s="11"/>
      <c r="H76" s="11"/>
      <c r="I76" s="11"/>
      <c r="J76" s="11"/>
      <c r="K76" s="11"/>
      <c r="L76" s="11"/>
      <c r="M76" s="3"/>
      <c r="O76" s="20">
        <v>0.91</v>
      </c>
      <c r="R76" s="20">
        <v>95</v>
      </c>
      <c r="T76" s="7">
        <v>38</v>
      </c>
    </row>
    <row r="77" spans="1:20" ht="16.5" customHeight="1">
      <c r="A77" s="537" t="s">
        <v>137</v>
      </c>
      <c r="B77" s="538"/>
      <c r="C77" s="538"/>
      <c r="D77" s="539"/>
      <c r="E77" s="57">
        <v>0.88290000000000013</v>
      </c>
      <c r="F77" s="11"/>
      <c r="G77" s="11"/>
      <c r="H77" s="11"/>
      <c r="I77" s="11"/>
      <c r="J77" s="11"/>
      <c r="K77" s="11"/>
      <c r="L77" s="11"/>
      <c r="M77" s="3"/>
      <c r="O77" s="20">
        <v>0.92</v>
      </c>
      <c r="R77" s="20">
        <v>90</v>
      </c>
      <c r="T77" s="7">
        <v>36</v>
      </c>
    </row>
    <row r="78" spans="1:20" ht="16.5" customHeight="1">
      <c r="A78" s="537" t="s">
        <v>139</v>
      </c>
      <c r="B78" s="538"/>
      <c r="C78" s="538"/>
      <c r="D78" s="539"/>
      <c r="E78" s="57">
        <v>0.26</v>
      </c>
      <c r="F78" s="230"/>
      <c r="G78" s="11"/>
      <c r="H78" s="11"/>
      <c r="I78" s="11"/>
      <c r="J78" s="11"/>
      <c r="K78" s="11"/>
      <c r="L78" s="11"/>
      <c r="M78" s="3"/>
      <c r="O78" s="20">
        <v>0.93</v>
      </c>
      <c r="R78" s="20">
        <v>85</v>
      </c>
      <c r="T78" s="7">
        <v>34</v>
      </c>
    </row>
    <row r="79" spans="1:20" ht="16.5" customHeight="1" thickBot="1">
      <c r="A79" s="540" t="s">
        <v>140</v>
      </c>
      <c r="B79" s="541"/>
      <c r="C79" s="541"/>
      <c r="D79" s="542"/>
      <c r="E79" s="58">
        <v>0.35</v>
      </c>
      <c r="F79" s="230"/>
      <c r="G79" s="11"/>
      <c r="H79" s="11"/>
      <c r="I79" s="11"/>
      <c r="J79" s="11"/>
      <c r="K79" s="11"/>
      <c r="L79" s="11"/>
      <c r="M79" s="3"/>
      <c r="O79" s="8">
        <v>0.94</v>
      </c>
      <c r="R79" s="20">
        <v>80</v>
      </c>
      <c r="T79" s="7">
        <v>32</v>
      </c>
    </row>
    <row r="80" spans="1:20">
      <c r="A80" s="2"/>
      <c r="B80" s="11"/>
      <c r="C80" s="11"/>
      <c r="D80" s="11"/>
      <c r="E80" s="11"/>
      <c r="F80" s="11"/>
      <c r="G80" s="11"/>
      <c r="H80" s="11"/>
      <c r="I80" s="11"/>
      <c r="J80" s="11"/>
      <c r="K80" s="11"/>
      <c r="L80" s="11"/>
      <c r="M80" s="3"/>
      <c r="O80" s="8">
        <v>0.95</v>
      </c>
      <c r="R80" s="20">
        <v>75</v>
      </c>
      <c r="T80" s="7">
        <v>30</v>
      </c>
    </row>
    <row r="81" spans="1:20" s="9" customFormat="1">
      <c r="A81" s="231" t="s">
        <v>138</v>
      </c>
      <c r="B81" s="11"/>
      <c r="C81" s="11"/>
      <c r="D81" s="11"/>
      <c r="E81" s="11"/>
      <c r="F81" s="11"/>
      <c r="G81" s="11"/>
      <c r="H81" s="11"/>
      <c r="I81" s="11"/>
      <c r="J81" s="11"/>
      <c r="K81" s="11"/>
      <c r="L81" s="11"/>
      <c r="M81" s="3"/>
      <c r="O81" s="8">
        <v>0.96</v>
      </c>
      <c r="P81" s="7"/>
      <c r="Q81" s="7"/>
      <c r="R81" s="20">
        <v>70</v>
      </c>
      <c r="S81" s="7"/>
      <c r="T81" s="7">
        <v>28</v>
      </c>
    </row>
    <row r="82" spans="1:20">
      <c r="A82" s="2"/>
      <c r="B82" s="11"/>
      <c r="C82" s="11"/>
      <c r="D82" s="11"/>
      <c r="E82" s="11"/>
      <c r="F82" s="11"/>
      <c r="G82" s="11"/>
      <c r="H82" s="11"/>
      <c r="I82" s="11"/>
      <c r="J82" s="11"/>
      <c r="K82" s="11"/>
      <c r="L82" s="11"/>
      <c r="M82" s="3"/>
      <c r="O82" s="8">
        <v>0.97</v>
      </c>
      <c r="R82" s="20">
        <v>65</v>
      </c>
      <c r="T82" s="7">
        <v>26</v>
      </c>
    </row>
    <row r="83" spans="1:20" ht="13" thickBot="1">
      <c r="A83" s="2"/>
      <c r="B83" s="11"/>
      <c r="C83" s="11"/>
      <c r="D83" s="11"/>
      <c r="E83" s="11"/>
      <c r="F83" s="11"/>
      <c r="G83" s="11"/>
      <c r="H83" s="11"/>
      <c r="I83" s="11"/>
      <c r="J83" s="11"/>
      <c r="K83" s="11"/>
      <c r="L83" s="232"/>
      <c r="M83" s="229"/>
      <c r="O83" s="8">
        <v>0.98</v>
      </c>
      <c r="R83" s="20">
        <v>60</v>
      </c>
      <c r="T83" s="7">
        <v>24</v>
      </c>
    </row>
    <row r="84" spans="1:20" ht="27" customHeight="1" thickBot="1">
      <c r="A84" s="2"/>
      <c r="B84" s="551" t="s">
        <v>126</v>
      </c>
      <c r="C84" s="552"/>
      <c r="D84" s="552"/>
      <c r="E84" s="553"/>
      <c r="F84" s="561" t="s">
        <v>127</v>
      </c>
      <c r="G84" s="562"/>
      <c r="H84" s="545" t="s">
        <v>129</v>
      </c>
      <c r="I84" s="546"/>
      <c r="J84" s="547"/>
      <c r="K84" s="11"/>
      <c r="L84" s="136"/>
      <c r="M84" s="229"/>
      <c r="O84" s="8">
        <v>0.99</v>
      </c>
      <c r="R84" s="20">
        <v>55</v>
      </c>
      <c r="T84" s="7">
        <v>22</v>
      </c>
    </row>
    <row r="85" spans="1:20" ht="24.75" customHeight="1" thickBot="1">
      <c r="A85" s="2"/>
      <c r="B85" s="554" t="s">
        <v>128</v>
      </c>
      <c r="C85" s="555"/>
      <c r="D85" s="556"/>
      <c r="E85" s="556"/>
      <c r="F85" s="563">
        <v>40</v>
      </c>
      <c r="G85" s="564"/>
      <c r="H85" s="548" t="str">
        <f>IF(B85=O95,T95,IF(B85=O94,T94,IF(B85=O93,T93,IF(B85=O92,T92,IF(B85=O91,T91,IF(B85=O90,T90,IF(B85=O89,T89,IF(B85=O88,T88,IF(B85=O87,T87,IF(B85=O86,T86,IF(B85=O85,T85,IF(B85=O84,T84,IF(B85=O83,T83,IF(B85=O82,T82,IF(B85=O81,T81,IF(B85=O80,T80,IF(B85=O79,T79,IF(B85=O78,T78,IF(B85=O77,T77,IF(B85=O76,T76,IF(B85=O75,T75,IF(B85="klik op gele cel en kies hier uw prijsfactor","invoer prijsfactor ongeldig!"))))))))))))))))))))))</f>
        <v>invoer prijsfactor ongeldig!</v>
      </c>
      <c r="I85" s="549"/>
      <c r="J85" s="550"/>
      <c r="K85" s="11"/>
      <c r="L85" s="136"/>
      <c r="M85" s="229"/>
      <c r="O85" s="8">
        <v>1</v>
      </c>
      <c r="R85" s="20">
        <v>50</v>
      </c>
      <c r="T85" s="7">
        <v>20</v>
      </c>
    </row>
    <row r="86" spans="1:20" s="9" customFormat="1" ht="24.75" customHeight="1">
      <c r="A86" s="2"/>
      <c r="B86" s="24"/>
      <c r="C86" s="24"/>
      <c r="D86" s="25"/>
      <c r="E86" s="25"/>
      <c r="F86" s="26"/>
      <c r="G86" s="26"/>
      <c r="H86" s="26"/>
      <c r="I86" s="23"/>
      <c r="J86" s="168"/>
      <c r="K86" s="11"/>
      <c r="L86" s="11"/>
      <c r="M86" s="3"/>
      <c r="N86" s="7"/>
      <c r="O86" s="8">
        <v>1.01</v>
      </c>
      <c r="P86" s="7"/>
      <c r="Q86" s="7"/>
      <c r="R86" s="20">
        <v>45</v>
      </c>
      <c r="S86" s="7"/>
      <c r="T86" s="7">
        <v>18</v>
      </c>
    </row>
    <row r="87" spans="1:20" ht="20.5" thickBot="1">
      <c r="A87" s="233" t="s">
        <v>143</v>
      </c>
      <c r="B87" s="21"/>
      <c r="C87" s="21"/>
      <c r="D87" s="22"/>
      <c r="E87" s="22"/>
      <c r="F87" s="23"/>
      <c r="G87" s="23"/>
      <c r="H87" s="11"/>
      <c r="I87" s="11"/>
      <c r="J87" s="11"/>
      <c r="K87" s="11"/>
      <c r="L87" s="11"/>
      <c r="M87" s="3"/>
      <c r="N87" s="7"/>
      <c r="O87" s="8">
        <v>1.02</v>
      </c>
      <c r="R87" s="20">
        <v>40</v>
      </c>
      <c r="T87" s="7">
        <v>16</v>
      </c>
    </row>
    <row r="88" spans="1:20" s="9" customFormat="1" ht="13.5" customHeight="1" thickBot="1">
      <c r="A88" s="586" t="s">
        <v>125</v>
      </c>
      <c r="B88" s="587"/>
      <c r="C88" s="557" t="s">
        <v>119</v>
      </c>
      <c r="D88" s="558"/>
      <c r="E88" s="558"/>
      <c r="F88" s="558" t="s">
        <v>141</v>
      </c>
      <c r="G88" s="565"/>
      <c r="H88" s="11"/>
      <c r="I88" s="11"/>
      <c r="J88" s="11"/>
      <c r="K88" s="11"/>
      <c r="L88" s="11"/>
      <c r="M88" s="3"/>
      <c r="N88" s="7"/>
      <c r="O88" s="8">
        <v>1.03</v>
      </c>
      <c r="P88" s="7"/>
      <c r="Q88" s="7"/>
      <c r="R88" s="20">
        <v>35</v>
      </c>
      <c r="S88" s="7"/>
      <c r="T88" s="7">
        <v>14</v>
      </c>
    </row>
    <row r="89" spans="1:20" ht="23.25" customHeight="1">
      <c r="A89" s="584" t="s">
        <v>100</v>
      </c>
      <c r="B89" s="585"/>
      <c r="C89" s="559" t="s">
        <v>120</v>
      </c>
      <c r="D89" s="560"/>
      <c r="E89" s="560"/>
      <c r="F89" s="566"/>
      <c r="G89" s="567"/>
      <c r="H89" s="11"/>
      <c r="I89" s="11"/>
      <c r="J89" s="11"/>
      <c r="K89" s="11"/>
      <c r="L89" s="11"/>
      <c r="M89" s="3"/>
      <c r="N89" s="7"/>
      <c r="O89" s="8">
        <v>1.04</v>
      </c>
      <c r="R89" s="20">
        <v>30</v>
      </c>
      <c r="T89" s="7">
        <v>12</v>
      </c>
    </row>
    <row r="90" spans="1:20" ht="21.75" customHeight="1">
      <c r="A90" s="578"/>
      <c r="B90" s="579"/>
      <c r="C90" s="530" t="s">
        <v>121</v>
      </c>
      <c r="D90" s="531"/>
      <c r="E90" s="531"/>
      <c r="F90" s="543"/>
      <c r="G90" s="544"/>
      <c r="H90" s="11"/>
      <c r="I90" s="11"/>
      <c r="J90" s="11"/>
      <c r="K90" s="11"/>
      <c r="L90" s="11"/>
      <c r="M90" s="3"/>
      <c r="N90" s="7"/>
      <c r="O90" s="8">
        <v>1.05</v>
      </c>
      <c r="R90" s="20">
        <v>25</v>
      </c>
      <c r="T90" s="7">
        <v>10</v>
      </c>
    </row>
    <row r="91" spans="1:20" ht="21.75" customHeight="1">
      <c r="A91" s="578"/>
      <c r="B91" s="579"/>
      <c r="C91" s="530" t="s">
        <v>122</v>
      </c>
      <c r="D91" s="531"/>
      <c r="E91" s="531"/>
      <c r="F91" s="543"/>
      <c r="G91" s="544"/>
      <c r="H91" s="11"/>
      <c r="I91" s="11"/>
      <c r="J91" s="11"/>
      <c r="K91" s="11"/>
      <c r="L91" s="11"/>
      <c r="M91" s="3"/>
      <c r="N91" s="7"/>
      <c r="O91" s="20">
        <v>1.06</v>
      </c>
      <c r="R91" s="20">
        <v>20</v>
      </c>
      <c r="T91" s="7">
        <v>8</v>
      </c>
    </row>
    <row r="92" spans="1:20" ht="21.75" customHeight="1">
      <c r="A92" s="578"/>
      <c r="B92" s="579"/>
      <c r="C92" s="530" t="s">
        <v>123</v>
      </c>
      <c r="D92" s="531"/>
      <c r="E92" s="531"/>
      <c r="F92" s="543"/>
      <c r="G92" s="544"/>
      <c r="H92" s="11"/>
      <c r="I92" s="11"/>
      <c r="J92" s="11"/>
      <c r="K92" s="11"/>
      <c r="L92" s="11"/>
      <c r="M92" s="3"/>
      <c r="N92" s="7"/>
      <c r="O92" s="20">
        <v>1.07</v>
      </c>
      <c r="R92" s="20">
        <v>15</v>
      </c>
      <c r="T92" s="7">
        <v>6</v>
      </c>
    </row>
    <row r="93" spans="1:20" ht="21.75" customHeight="1">
      <c r="A93" s="582"/>
      <c r="B93" s="583"/>
      <c r="C93" s="530" t="s">
        <v>124</v>
      </c>
      <c r="D93" s="531"/>
      <c r="E93" s="531"/>
      <c r="F93" s="543"/>
      <c r="G93" s="544"/>
      <c r="H93" s="11"/>
      <c r="I93" s="11"/>
      <c r="J93" s="11"/>
      <c r="K93" s="11"/>
      <c r="L93" s="11"/>
      <c r="M93" s="3"/>
      <c r="N93" s="7"/>
      <c r="O93" s="20">
        <v>1.08</v>
      </c>
      <c r="R93" s="20">
        <v>10</v>
      </c>
      <c r="T93" s="7">
        <v>4</v>
      </c>
    </row>
    <row r="94" spans="1:20" ht="21.75" customHeight="1">
      <c r="A94" s="576" t="s">
        <v>101</v>
      </c>
      <c r="B94" s="577"/>
      <c r="C94" s="530" t="s">
        <v>146</v>
      </c>
      <c r="D94" s="531"/>
      <c r="E94" s="531"/>
      <c r="F94" s="543"/>
      <c r="G94" s="544"/>
      <c r="H94" s="11"/>
      <c r="I94" s="11"/>
      <c r="J94" s="11"/>
      <c r="K94" s="11"/>
      <c r="L94" s="11"/>
      <c r="M94" s="3"/>
      <c r="N94" s="7"/>
      <c r="O94" s="20">
        <v>1.0900000000000001</v>
      </c>
      <c r="R94" s="20">
        <v>5</v>
      </c>
      <c r="T94" s="7">
        <v>2</v>
      </c>
    </row>
    <row r="95" spans="1:20" ht="21.75" customHeight="1">
      <c r="A95" s="578"/>
      <c r="B95" s="579"/>
      <c r="C95" s="530" t="s">
        <v>147</v>
      </c>
      <c r="D95" s="531"/>
      <c r="E95" s="531"/>
      <c r="F95" s="543"/>
      <c r="G95" s="544"/>
      <c r="H95" s="11"/>
      <c r="I95" s="11"/>
      <c r="J95" s="11"/>
      <c r="K95" s="11"/>
      <c r="L95" s="11"/>
      <c r="M95" s="3"/>
      <c r="N95" s="7"/>
      <c r="O95" s="20">
        <v>1.1000000000000001</v>
      </c>
      <c r="Q95" s="7">
        <v>0</v>
      </c>
      <c r="R95" s="9"/>
      <c r="S95" s="9"/>
      <c r="T95" s="7">
        <v>0</v>
      </c>
    </row>
    <row r="96" spans="1:20" ht="21.75" customHeight="1">
      <c r="A96" s="578"/>
      <c r="B96" s="579"/>
      <c r="C96" s="530" t="s">
        <v>148</v>
      </c>
      <c r="D96" s="531"/>
      <c r="E96" s="531"/>
      <c r="F96" s="543"/>
      <c r="G96" s="544"/>
      <c r="H96" s="11"/>
      <c r="I96" s="11"/>
      <c r="J96" s="11"/>
      <c r="K96" s="11"/>
      <c r="L96" s="11"/>
      <c r="M96" s="3"/>
      <c r="N96" s="7"/>
      <c r="R96"/>
      <c r="S96"/>
      <c r="T96"/>
    </row>
    <row r="97" spans="1:20" ht="21.75" customHeight="1">
      <c r="A97" s="578"/>
      <c r="B97" s="579"/>
      <c r="C97" s="530" t="s">
        <v>149</v>
      </c>
      <c r="D97" s="531"/>
      <c r="E97" s="531"/>
      <c r="F97" s="543"/>
      <c r="G97" s="544"/>
      <c r="H97" s="11"/>
      <c r="I97" s="11"/>
      <c r="J97" s="11"/>
      <c r="K97" s="11"/>
      <c r="L97" s="11"/>
      <c r="M97" s="3"/>
      <c r="N97" s="7"/>
      <c r="R97" s="9"/>
      <c r="S97" s="9"/>
      <c r="T97" s="9"/>
    </row>
    <row r="98" spans="1:20" ht="21.75" customHeight="1">
      <c r="A98" s="582"/>
      <c r="B98" s="583"/>
      <c r="C98" s="530" t="s">
        <v>150</v>
      </c>
      <c r="D98" s="531"/>
      <c r="E98" s="531"/>
      <c r="F98" s="543"/>
      <c r="G98" s="544"/>
      <c r="H98" s="11"/>
      <c r="I98" s="11"/>
      <c r="J98" s="11"/>
      <c r="K98" s="11"/>
      <c r="L98" s="11"/>
      <c r="M98" s="3"/>
      <c r="N98" s="7"/>
      <c r="T98"/>
    </row>
    <row r="99" spans="1:20" ht="21.75" customHeight="1">
      <c r="A99" s="576" t="s">
        <v>102</v>
      </c>
      <c r="B99" s="577"/>
      <c r="C99" s="530" t="s">
        <v>151</v>
      </c>
      <c r="D99" s="531"/>
      <c r="E99" s="531"/>
      <c r="F99" s="543"/>
      <c r="G99" s="544"/>
      <c r="H99" s="11"/>
      <c r="I99" s="11"/>
      <c r="J99" s="11"/>
      <c r="K99" s="11"/>
      <c r="L99" s="11"/>
      <c r="M99" s="3"/>
      <c r="N99" s="7"/>
    </row>
    <row r="100" spans="1:20" ht="21.75" customHeight="1">
      <c r="A100" s="578"/>
      <c r="B100" s="579"/>
      <c r="C100" s="530" t="s">
        <v>152</v>
      </c>
      <c r="D100" s="531"/>
      <c r="E100" s="531"/>
      <c r="F100" s="543"/>
      <c r="G100" s="544"/>
      <c r="H100" s="11"/>
      <c r="I100" s="11"/>
      <c r="J100" s="11"/>
      <c r="K100" s="11"/>
      <c r="L100" s="11"/>
      <c r="M100" s="3"/>
      <c r="N100" s="7"/>
      <c r="T100"/>
    </row>
    <row r="101" spans="1:20" ht="21.75" customHeight="1">
      <c r="A101" s="578"/>
      <c r="B101" s="579"/>
      <c r="C101" s="530" t="s">
        <v>153</v>
      </c>
      <c r="D101" s="531"/>
      <c r="E101" s="531"/>
      <c r="F101" s="543"/>
      <c r="G101" s="544"/>
      <c r="H101" s="11"/>
      <c r="I101" s="11"/>
      <c r="J101" s="11"/>
      <c r="K101" s="11"/>
      <c r="L101" s="11"/>
      <c r="M101" s="3"/>
      <c r="N101" s="7"/>
      <c r="T101"/>
    </row>
    <row r="102" spans="1:20" ht="21.75" customHeight="1" thickBot="1">
      <c r="A102" s="580"/>
      <c r="B102" s="581"/>
      <c r="C102" s="588" t="s">
        <v>154</v>
      </c>
      <c r="D102" s="589"/>
      <c r="E102" s="589"/>
      <c r="F102" s="590"/>
      <c r="G102" s="591"/>
      <c r="H102" s="11"/>
      <c r="I102" s="11"/>
      <c r="J102" s="11"/>
      <c r="K102" s="11"/>
      <c r="L102" s="11"/>
      <c r="M102" s="3"/>
      <c r="N102" s="7"/>
      <c r="T102"/>
    </row>
    <row r="103" spans="1:20" ht="21.75" customHeight="1">
      <c r="A103" s="2"/>
      <c r="B103" s="11"/>
      <c r="C103" s="11"/>
      <c r="D103" s="11"/>
      <c r="E103" s="11"/>
      <c r="F103" s="11"/>
      <c r="G103" s="11"/>
      <c r="H103" s="11"/>
      <c r="I103" s="11"/>
      <c r="J103" s="11"/>
      <c r="K103" s="11"/>
      <c r="L103" s="11"/>
      <c r="M103" s="3"/>
      <c r="N103" s="7"/>
      <c r="T103"/>
    </row>
    <row r="104" spans="1:20" ht="21.75" customHeight="1">
      <c r="A104" s="532" t="s">
        <v>75</v>
      </c>
      <c r="B104" s="533"/>
      <c r="C104" s="534"/>
      <c r="D104" s="534"/>
      <c r="E104" s="534"/>
      <c r="F104" s="534"/>
      <c r="G104" s="11"/>
      <c r="H104" s="11"/>
      <c r="I104" s="11"/>
      <c r="J104" s="11"/>
      <c r="K104" s="11"/>
      <c r="L104" s="11"/>
      <c r="M104" s="3"/>
      <c r="N104" s="7"/>
      <c r="T104"/>
    </row>
    <row r="105" spans="1:20" ht="21.75" customHeight="1">
      <c r="A105" s="532" t="s">
        <v>76</v>
      </c>
      <c r="B105" s="533"/>
      <c r="C105" s="534"/>
      <c r="D105" s="534"/>
      <c r="E105" s="534"/>
      <c r="F105" s="534"/>
      <c r="G105" s="11"/>
      <c r="H105" s="11"/>
      <c r="I105" s="11"/>
      <c r="J105" s="11"/>
      <c r="K105" s="11"/>
      <c r="L105" s="11"/>
      <c r="M105" s="3"/>
      <c r="T105"/>
    </row>
    <row r="106" spans="1:20" ht="21.75" customHeight="1">
      <c r="A106" s="532" t="s">
        <v>77</v>
      </c>
      <c r="B106" s="533"/>
      <c r="C106" s="534"/>
      <c r="D106" s="534"/>
      <c r="E106" s="534"/>
      <c r="F106" s="534"/>
      <c r="G106" s="11"/>
      <c r="H106" s="11"/>
      <c r="I106" s="11"/>
      <c r="J106" s="11"/>
      <c r="K106" s="11"/>
      <c r="L106" s="11"/>
      <c r="M106" s="3"/>
      <c r="N106" s="7"/>
      <c r="T106"/>
    </row>
    <row r="107" spans="1:20" ht="19.5" customHeight="1">
      <c r="A107" s="2"/>
      <c r="B107" s="11"/>
      <c r="C107" s="11"/>
      <c r="D107" s="11"/>
      <c r="E107" s="11"/>
      <c r="F107" s="11"/>
      <c r="G107" s="11"/>
      <c r="H107" s="11"/>
      <c r="I107" s="11"/>
      <c r="J107" s="11"/>
      <c r="K107" s="11"/>
      <c r="L107" s="11"/>
      <c r="M107" s="3"/>
      <c r="N107" s="7"/>
      <c r="T107"/>
    </row>
    <row r="108" spans="1:20" ht="19.5" customHeight="1">
      <c r="A108" s="107" t="s">
        <v>142</v>
      </c>
      <c r="B108" s="11"/>
      <c r="C108" s="11"/>
      <c r="D108" s="11"/>
      <c r="E108" s="11"/>
      <c r="F108" s="11"/>
      <c r="G108" s="11"/>
      <c r="H108" s="11"/>
      <c r="I108" s="11"/>
      <c r="J108" s="11"/>
      <c r="K108" s="11"/>
      <c r="L108" s="11"/>
      <c r="M108" s="3"/>
      <c r="N108" s="7"/>
      <c r="T108"/>
    </row>
    <row r="109" spans="1:20" ht="21" customHeight="1" thickBot="1">
      <c r="A109" s="4"/>
      <c r="B109" s="5"/>
      <c r="C109" s="5"/>
      <c r="D109" s="5"/>
      <c r="E109" s="5"/>
      <c r="F109" s="5"/>
      <c r="G109" s="5"/>
      <c r="H109" s="5"/>
      <c r="I109" s="5"/>
      <c r="J109" s="5"/>
      <c r="K109" s="5"/>
      <c r="L109" s="5"/>
      <c r="M109" s="6"/>
      <c r="T109"/>
    </row>
    <row r="110" spans="1:20">
      <c r="T110"/>
    </row>
    <row r="111" spans="1:20">
      <c r="T111"/>
    </row>
    <row r="112" spans="1:20">
      <c r="T112"/>
    </row>
    <row r="113" spans="1:20">
      <c r="T113"/>
    </row>
    <row r="114" spans="1:20">
      <c r="T114"/>
    </row>
    <row r="116" spans="1:20">
      <c r="T116"/>
    </row>
    <row r="117" spans="1:20">
      <c r="T117"/>
    </row>
    <row r="118" spans="1:20">
      <c r="T118"/>
    </row>
    <row r="119" spans="1:20">
      <c r="A119" s="28"/>
    </row>
    <row r="120" spans="1:20">
      <c r="A120" s="29"/>
    </row>
    <row r="121" spans="1:20">
      <c r="A121" s="30"/>
    </row>
    <row r="122" spans="1:20">
      <c r="A122" s="29"/>
    </row>
    <row r="123" spans="1:20">
      <c r="A123" s="30"/>
    </row>
    <row r="124" spans="1:20">
      <c r="A124" s="29"/>
    </row>
  </sheetData>
  <sheetProtection algorithmName="SHA-512" hashValue="ymxCXdocvd2gLMFafWmPjp+JEE0jAH1oFK6bfDliDlLMp0QRC8XY4bDyVf8RwuAcXmDxn3p5vpfqGaJURagPbQ==" saltValue="5ITubZVWhL1d/jKEA54K+w==" spinCount="100000" sheet="1" objects="1" scenarios="1"/>
  <mergeCells count="63">
    <mergeCell ref="A99:B102"/>
    <mergeCell ref="A94:B98"/>
    <mergeCell ref="A89:B93"/>
    <mergeCell ref="A88:B88"/>
    <mergeCell ref="F98:G98"/>
    <mergeCell ref="F99:G99"/>
    <mergeCell ref="F93:G93"/>
    <mergeCell ref="F94:G94"/>
    <mergeCell ref="F95:G95"/>
    <mergeCell ref="F96:G96"/>
    <mergeCell ref="F97:G97"/>
    <mergeCell ref="C102:E102"/>
    <mergeCell ref="F102:G102"/>
    <mergeCell ref="F90:G90"/>
    <mergeCell ref="F91:G91"/>
    <mergeCell ref="F100:G100"/>
    <mergeCell ref="G60:H60"/>
    <mergeCell ref="I60:J60"/>
    <mergeCell ref="A75:D75"/>
    <mergeCell ref="A77:D77"/>
    <mergeCell ref="C60:D60"/>
    <mergeCell ref="E60:F60"/>
    <mergeCell ref="A76:D76"/>
    <mergeCell ref="A78:D78"/>
    <mergeCell ref="A79:D79"/>
    <mergeCell ref="F101:G101"/>
    <mergeCell ref="H84:J84"/>
    <mergeCell ref="H85:J85"/>
    <mergeCell ref="B84:E84"/>
    <mergeCell ref="F92:G92"/>
    <mergeCell ref="B85:E85"/>
    <mergeCell ref="C88:E88"/>
    <mergeCell ref="C89:E89"/>
    <mergeCell ref="C90:E90"/>
    <mergeCell ref="C91:E91"/>
    <mergeCell ref="F84:G84"/>
    <mergeCell ref="F85:G85"/>
    <mergeCell ref="F88:G88"/>
    <mergeCell ref="F89:G89"/>
    <mergeCell ref="G24:H24"/>
    <mergeCell ref="I24:J24"/>
    <mergeCell ref="C38:D38"/>
    <mergeCell ref="E38:F38"/>
    <mergeCell ref="G38:H38"/>
    <mergeCell ref="I38:J38"/>
    <mergeCell ref="C24:D24"/>
    <mergeCell ref="E24:F24"/>
    <mergeCell ref="A105:B105"/>
    <mergeCell ref="A106:B106"/>
    <mergeCell ref="C104:F104"/>
    <mergeCell ref="C105:F105"/>
    <mergeCell ref="C106:F106"/>
    <mergeCell ref="A104:B104"/>
    <mergeCell ref="C92:E92"/>
    <mergeCell ref="C93:E93"/>
    <mergeCell ref="C94:E94"/>
    <mergeCell ref="C95:E95"/>
    <mergeCell ref="C96:E96"/>
    <mergeCell ref="C97:E97"/>
    <mergeCell ref="C98:E98"/>
    <mergeCell ref="C99:E99"/>
    <mergeCell ref="C100:E100"/>
    <mergeCell ref="C101:E101"/>
  </mergeCells>
  <conditionalFormatting sqref="H85:H86">
    <cfRule type="cellIs" dxfId="4" priority="4" operator="equal">
      <formula>"kies factor!!"</formula>
    </cfRule>
    <cfRule type="cellIs" dxfId="3" priority="5" operator="equal">
      <formula>"kies factor"</formula>
    </cfRule>
  </conditionalFormatting>
  <conditionalFormatting sqref="H85:I86">
    <cfRule type="cellIs" dxfId="2" priority="2" operator="equal">
      <formula>"invoer ongeldig!"</formula>
    </cfRule>
    <cfRule type="cellIs" dxfId="1" priority="3" operator="equal">
      <formula>"invoer ongeldig!!"</formula>
    </cfRule>
  </conditionalFormatting>
  <conditionalFormatting sqref="H85:J85">
    <cfRule type="cellIs" dxfId="0" priority="1" operator="equal">
      <formula>"invoer prijsfactor ongeldig!"</formula>
    </cfRule>
  </conditionalFormatting>
  <dataValidations count="2">
    <dataValidation type="list" allowBlank="1" showInputMessage="1" showErrorMessage="1" sqref="B86" xr:uid="{3227593A-3A2B-4C8F-A797-000D6760E7B3}">
      <formula1>$O$74:$O$98</formula1>
    </dataValidation>
    <dataValidation type="list" allowBlank="1" showInputMessage="1" showErrorMessage="1" sqref="B85:E85" xr:uid="{3973BE1C-AB1E-469A-8E01-360163753F23}">
      <formula1>$O$74:$O$95</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nchor moveWithCells="1">
                  <from>
                    <xdr:col>5</xdr:col>
                    <xdr:colOff>114300</xdr:colOff>
                    <xdr:row>88</xdr:row>
                    <xdr:rowOff>50800</xdr:rowOff>
                  </from>
                  <to>
                    <xdr:col>6</xdr:col>
                    <xdr:colOff>260350</xdr:colOff>
                    <xdr:row>89</xdr:row>
                    <xdr:rowOff>6350</xdr:rowOff>
                  </to>
                </anchor>
              </controlPr>
            </control>
          </mc:Choice>
        </mc:AlternateContent>
        <mc:AlternateContent xmlns:mc="http://schemas.openxmlformats.org/markup-compatibility/2006">
          <mc:Choice Requires="x14">
            <control shapeId="1046" r:id="rId5" name="Check Box 22">
              <controlPr defaultSize="0" autoFill="0" autoLine="0" autoPict="0">
                <anchor moveWithCells="1">
                  <from>
                    <xdr:col>5</xdr:col>
                    <xdr:colOff>114300</xdr:colOff>
                    <xdr:row>89</xdr:row>
                    <xdr:rowOff>50800</xdr:rowOff>
                  </from>
                  <to>
                    <xdr:col>6</xdr:col>
                    <xdr:colOff>260350</xdr:colOff>
                    <xdr:row>89</xdr:row>
                    <xdr:rowOff>260350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5</xdr:col>
                    <xdr:colOff>114300</xdr:colOff>
                    <xdr:row>90</xdr:row>
                    <xdr:rowOff>50800</xdr:rowOff>
                  </from>
                  <to>
                    <xdr:col>6</xdr:col>
                    <xdr:colOff>260350</xdr:colOff>
                    <xdr:row>90</xdr:row>
                    <xdr:rowOff>260350</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5</xdr:col>
                    <xdr:colOff>114300</xdr:colOff>
                    <xdr:row>91</xdr:row>
                    <xdr:rowOff>50800</xdr:rowOff>
                  </from>
                  <to>
                    <xdr:col>6</xdr:col>
                    <xdr:colOff>260350</xdr:colOff>
                    <xdr:row>91</xdr:row>
                    <xdr:rowOff>260350</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5</xdr:col>
                    <xdr:colOff>114300</xdr:colOff>
                    <xdr:row>92</xdr:row>
                    <xdr:rowOff>50800</xdr:rowOff>
                  </from>
                  <to>
                    <xdr:col>6</xdr:col>
                    <xdr:colOff>260350</xdr:colOff>
                    <xdr:row>92</xdr:row>
                    <xdr:rowOff>260350</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5</xdr:col>
                    <xdr:colOff>114300</xdr:colOff>
                    <xdr:row>92</xdr:row>
                    <xdr:rowOff>50800</xdr:rowOff>
                  </from>
                  <to>
                    <xdr:col>6</xdr:col>
                    <xdr:colOff>260350</xdr:colOff>
                    <xdr:row>92</xdr:row>
                    <xdr:rowOff>260350</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5</xdr:col>
                    <xdr:colOff>114300</xdr:colOff>
                    <xdr:row>92</xdr:row>
                    <xdr:rowOff>50800</xdr:rowOff>
                  </from>
                  <to>
                    <xdr:col>6</xdr:col>
                    <xdr:colOff>260350</xdr:colOff>
                    <xdr:row>92</xdr:row>
                    <xdr:rowOff>260350</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5</xdr:col>
                    <xdr:colOff>114300</xdr:colOff>
                    <xdr:row>93</xdr:row>
                    <xdr:rowOff>50800</xdr:rowOff>
                  </from>
                  <to>
                    <xdr:col>6</xdr:col>
                    <xdr:colOff>260350</xdr:colOff>
                    <xdr:row>93</xdr:row>
                    <xdr:rowOff>260350</xdr:rowOff>
                  </to>
                </anchor>
              </controlPr>
            </control>
          </mc:Choice>
        </mc:AlternateContent>
        <mc:AlternateContent xmlns:mc="http://schemas.openxmlformats.org/markup-compatibility/2006">
          <mc:Choice Requires="x14">
            <control shapeId="1053" r:id="rId12" name="Check Box 29">
              <controlPr defaultSize="0" autoFill="0" autoLine="0" autoPict="0">
                <anchor moveWithCells="1">
                  <from>
                    <xdr:col>5</xdr:col>
                    <xdr:colOff>114300</xdr:colOff>
                    <xdr:row>94</xdr:row>
                    <xdr:rowOff>50800</xdr:rowOff>
                  </from>
                  <to>
                    <xdr:col>6</xdr:col>
                    <xdr:colOff>260350</xdr:colOff>
                    <xdr:row>94</xdr:row>
                    <xdr:rowOff>260350</xdr:rowOff>
                  </to>
                </anchor>
              </controlPr>
            </control>
          </mc:Choice>
        </mc:AlternateContent>
        <mc:AlternateContent xmlns:mc="http://schemas.openxmlformats.org/markup-compatibility/2006">
          <mc:Choice Requires="x14">
            <control shapeId="1054" r:id="rId13" name="Check Box 30">
              <controlPr defaultSize="0" autoFill="0" autoLine="0" autoPict="0">
                <anchor moveWithCells="1">
                  <from>
                    <xdr:col>5</xdr:col>
                    <xdr:colOff>114300</xdr:colOff>
                    <xdr:row>95</xdr:row>
                    <xdr:rowOff>50800</xdr:rowOff>
                  </from>
                  <to>
                    <xdr:col>6</xdr:col>
                    <xdr:colOff>260350</xdr:colOff>
                    <xdr:row>95</xdr:row>
                    <xdr:rowOff>260350</xdr:rowOff>
                  </to>
                </anchor>
              </controlPr>
            </control>
          </mc:Choice>
        </mc:AlternateContent>
        <mc:AlternateContent xmlns:mc="http://schemas.openxmlformats.org/markup-compatibility/2006">
          <mc:Choice Requires="x14">
            <control shapeId="1055" r:id="rId14" name="Check Box 31">
              <controlPr defaultSize="0" autoFill="0" autoLine="0" autoPict="0">
                <anchor moveWithCells="1">
                  <from>
                    <xdr:col>5</xdr:col>
                    <xdr:colOff>114300</xdr:colOff>
                    <xdr:row>96</xdr:row>
                    <xdr:rowOff>50800</xdr:rowOff>
                  </from>
                  <to>
                    <xdr:col>6</xdr:col>
                    <xdr:colOff>260350</xdr:colOff>
                    <xdr:row>96</xdr:row>
                    <xdr:rowOff>260350</xdr:rowOff>
                  </to>
                </anchor>
              </controlPr>
            </control>
          </mc:Choice>
        </mc:AlternateContent>
        <mc:AlternateContent xmlns:mc="http://schemas.openxmlformats.org/markup-compatibility/2006">
          <mc:Choice Requires="x14">
            <control shapeId="1057" r:id="rId15" name="Check Box 33">
              <controlPr defaultSize="0" autoFill="0" autoLine="0" autoPict="0">
                <anchor moveWithCells="1">
                  <from>
                    <xdr:col>5</xdr:col>
                    <xdr:colOff>114300</xdr:colOff>
                    <xdr:row>97</xdr:row>
                    <xdr:rowOff>50800</xdr:rowOff>
                  </from>
                  <to>
                    <xdr:col>6</xdr:col>
                    <xdr:colOff>260350</xdr:colOff>
                    <xdr:row>97</xdr:row>
                    <xdr:rowOff>260350</xdr:rowOff>
                  </to>
                </anchor>
              </controlPr>
            </control>
          </mc:Choice>
        </mc:AlternateContent>
        <mc:AlternateContent xmlns:mc="http://schemas.openxmlformats.org/markup-compatibility/2006">
          <mc:Choice Requires="x14">
            <control shapeId="1058" r:id="rId16" name="Check Box 34">
              <controlPr defaultSize="0" autoFill="0" autoLine="0" autoPict="0">
                <anchor moveWithCells="1">
                  <from>
                    <xdr:col>5</xdr:col>
                    <xdr:colOff>114300</xdr:colOff>
                    <xdr:row>98</xdr:row>
                    <xdr:rowOff>50800</xdr:rowOff>
                  </from>
                  <to>
                    <xdr:col>6</xdr:col>
                    <xdr:colOff>260350</xdr:colOff>
                    <xdr:row>98</xdr:row>
                    <xdr:rowOff>260350</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5</xdr:col>
                    <xdr:colOff>114300</xdr:colOff>
                    <xdr:row>99</xdr:row>
                    <xdr:rowOff>50800</xdr:rowOff>
                  </from>
                  <to>
                    <xdr:col>6</xdr:col>
                    <xdr:colOff>260350</xdr:colOff>
                    <xdr:row>99</xdr:row>
                    <xdr:rowOff>260350</xdr:rowOff>
                  </to>
                </anchor>
              </controlPr>
            </control>
          </mc:Choice>
        </mc:AlternateContent>
        <mc:AlternateContent xmlns:mc="http://schemas.openxmlformats.org/markup-compatibility/2006">
          <mc:Choice Requires="x14">
            <control shapeId="1060" r:id="rId18" name="Check Box 36">
              <controlPr defaultSize="0" autoFill="0" autoLine="0" autoPict="0">
                <anchor moveWithCells="1">
                  <from>
                    <xdr:col>5</xdr:col>
                    <xdr:colOff>114300</xdr:colOff>
                    <xdr:row>100</xdr:row>
                    <xdr:rowOff>50800</xdr:rowOff>
                  </from>
                  <to>
                    <xdr:col>6</xdr:col>
                    <xdr:colOff>260350</xdr:colOff>
                    <xdr:row>100</xdr:row>
                    <xdr:rowOff>260350</xdr:rowOff>
                  </to>
                </anchor>
              </controlPr>
            </control>
          </mc:Choice>
        </mc:AlternateContent>
        <mc:AlternateContent xmlns:mc="http://schemas.openxmlformats.org/markup-compatibility/2006">
          <mc:Choice Requires="x14">
            <control shapeId="1061" r:id="rId19" name="Check Box 37">
              <controlPr defaultSize="0" autoFill="0" autoLine="0" autoPict="0">
                <anchor moveWithCells="1">
                  <from>
                    <xdr:col>5</xdr:col>
                    <xdr:colOff>114300</xdr:colOff>
                    <xdr:row>101</xdr:row>
                    <xdr:rowOff>50800</xdr:rowOff>
                  </from>
                  <to>
                    <xdr:col>6</xdr:col>
                    <xdr:colOff>260350</xdr:colOff>
                    <xdr:row>101</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6A58F-D5E2-42F1-9A00-9F12D4D4DB79}">
  <dimension ref="A1:S83"/>
  <sheetViews>
    <sheetView topLeftCell="B33" zoomScale="112" zoomScaleNormal="112" workbookViewId="0">
      <selection activeCell="D37" activeCellId="7" sqref="F12:F20 F22:F27 F29:F32 C37:C56 D51 D47 D48 D37:D43"/>
    </sheetView>
  </sheetViews>
  <sheetFormatPr defaultColWidth="9.1796875" defaultRowHeight="12.5"/>
  <cols>
    <col min="1" max="1" width="34.7265625" style="9" customWidth="1"/>
    <col min="2" max="2" width="67.1796875" style="9" customWidth="1"/>
    <col min="3" max="4" width="25.26953125" style="9" customWidth="1"/>
    <col min="5" max="5" width="24.54296875" style="9" customWidth="1"/>
    <col min="6" max="6" width="23.1796875" style="9" customWidth="1"/>
    <col min="7" max="7" width="25.26953125" style="9" customWidth="1"/>
    <col min="8" max="16384" width="9.1796875" style="9"/>
  </cols>
  <sheetData>
    <row r="1" spans="1:7" ht="24.75" customHeight="1" thickBot="1">
      <c r="A1" s="169" t="s">
        <v>251</v>
      </c>
      <c r="B1" s="171"/>
      <c r="C1" s="172"/>
      <c r="D1" s="172"/>
      <c r="E1" s="105"/>
      <c r="F1" s="105"/>
      <c r="G1" s="106"/>
    </row>
    <row r="2" spans="1:7" ht="19.5" customHeight="1" thickBot="1">
      <c r="A2" s="186" t="s">
        <v>200</v>
      </c>
      <c r="B2" s="189"/>
      <c r="C2" s="136"/>
      <c r="D2" s="136"/>
      <c r="E2" s="11"/>
      <c r="F2" s="11"/>
      <c r="G2" s="3"/>
    </row>
    <row r="3" spans="1:7" ht="19.5" customHeight="1">
      <c r="A3" s="107" t="s">
        <v>144</v>
      </c>
      <c r="B3" s="11"/>
      <c r="C3" s="11"/>
      <c r="D3" s="11"/>
      <c r="E3" s="11"/>
      <c r="F3" s="11"/>
      <c r="G3" s="3"/>
    </row>
    <row r="4" spans="1:7" ht="19.5" customHeight="1">
      <c r="A4" s="107" t="s">
        <v>145</v>
      </c>
      <c r="B4" s="11"/>
      <c r="C4" s="11"/>
      <c r="D4" s="11"/>
      <c r="E4" s="11"/>
      <c r="F4" s="11"/>
      <c r="G4" s="3"/>
    </row>
    <row r="5" spans="1:7" ht="13">
      <c r="A5" s="173"/>
      <c r="B5" s="84"/>
      <c r="C5" s="136"/>
      <c r="D5" s="136"/>
      <c r="E5" s="11"/>
      <c r="F5" s="11"/>
      <c r="G5" s="3"/>
    </row>
    <row r="6" spans="1:7" ht="14">
      <c r="A6" s="214" t="s">
        <v>214</v>
      </c>
      <c r="B6" s="174"/>
      <c r="C6" s="174"/>
      <c r="D6" s="174"/>
      <c r="E6" s="175"/>
      <c r="F6" s="174"/>
      <c r="G6" s="176"/>
    </row>
    <row r="7" spans="1:7" ht="17.5">
      <c r="A7" s="215" t="s">
        <v>215</v>
      </c>
      <c r="B7" s="177"/>
      <c r="C7" s="178"/>
      <c r="D7" s="178"/>
      <c r="E7" s="179"/>
      <c r="F7" s="178"/>
      <c r="G7" s="176"/>
    </row>
    <row r="8" spans="1:7" ht="14">
      <c r="A8" s="214" t="s">
        <v>78</v>
      </c>
      <c r="B8" s="174"/>
      <c r="C8" s="174"/>
      <c r="D8" s="174"/>
      <c r="E8" s="175"/>
      <c r="F8" s="178"/>
      <c r="G8" s="176"/>
    </row>
    <row r="9" spans="1:7" ht="16" thickBot="1">
      <c r="A9" s="180"/>
      <c r="B9" s="178"/>
      <c r="C9" s="178"/>
      <c r="D9" s="178"/>
      <c r="E9" s="179"/>
      <c r="F9" s="178"/>
      <c r="G9" s="176"/>
    </row>
    <row r="10" spans="1:7" ht="18.75" customHeight="1">
      <c r="A10" s="592" t="s">
        <v>79</v>
      </c>
      <c r="B10" s="593"/>
      <c r="C10" s="85" t="s">
        <v>80</v>
      </c>
      <c r="D10" s="85" t="s">
        <v>81</v>
      </c>
      <c r="E10" s="85" t="s">
        <v>82</v>
      </c>
      <c r="F10" s="85" t="s">
        <v>83</v>
      </c>
      <c r="G10" s="119" t="s">
        <v>163</v>
      </c>
    </row>
    <row r="11" spans="1:7" ht="21" customHeight="1" thickBot="1">
      <c r="A11" s="108">
        <v>1</v>
      </c>
      <c r="B11" s="86" t="s">
        <v>216</v>
      </c>
      <c r="C11" s="86"/>
      <c r="D11" s="86"/>
      <c r="E11" s="86"/>
      <c r="F11" s="86"/>
      <c r="G11" s="87"/>
    </row>
    <row r="12" spans="1:7" ht="20.25" customHeight="1">
      <c r="A12" s="120" t="s">
        <v>84</v>
      </c>
      <c r="B12" s="385" t="s">
        <v>422</v>
      </c>
      <c r="C12" s="122" t="s">
        <v>85</v>
      </c>
      <c r="D12" s="122">
        <v>40</v>
      </c>
      <c r="E12" s="122" t="s">
        <v>86</v>
      </c>
      <c r="F12" s="234">
        <v>0</v>
      </c>
      <c r="G12" s="123">
        <f>D12*F12</f>
        <v>0</v>
      </c>
    </row>
    <row r="13" spans="1:7" ht="20.25" customHeight="1">
      <c r="A13" s="124" t="s">
        <v>87</v>
      </c>
      <c r="B13" s="125" t="s">
        <v>218</v>
      </c>
      <c r="C13" s="126" t="s">
        <v>85</v>
      </c>
      <c r="D13" s="126">
        <v>20</v>
      </c>
      <c r="E13" s="126" t="s">
        <v>86</v>
      </c>
      <c r="F13" s="235">
        <v>0</v>
      </c>
      <c r="G13" s="123">
        <f t="shared" ref="G13:G27" si="0">D13*F13</f>
        <v>0</v>
      </c>
    </row>
    <row r="14" spans="1:7" ht="20.25" customHeight="1">
      <c r="A14" s="120" t="s">
        <v>88</v>
      </c>
      <c r="B14" s="125" t="s">
        <v>219</v>
      </c>
      <c r="C14" s="126" t="s">
        <v>85</v>
      </c>
      <c r="D14" s="126">
        <v>20</v>
      </c>
      <c r="E14" s="126" t="s">
        <v>86</v>
      </c>
      <c r="F14" s="235">
        <v>0</v>
      </c>
      <c r="G14" s="123">
        <f t="shared" si="0"/>
        <v>0</v>
      </c>
    </row>
    <row r="15" spans="1:7" ht="20.25" customHeight="1">
      <c r="A15" s="124" t="s">
        <v>221</v>
      </c>
      <c r="B15" s="125" t="s">
        <v>220</v>
      </c>
      <c r="C15" s="126" t="s">
        <v>85</v>
      </c>
      <c r="D15" s="126">
        <v>10</v>
      </c>
      <c r="E15" s="126" t="s">
        <v>86</v>
      </c>
      <c r="F15" s="235">
        <v>0</v>
      </c>
      <c r="G15" s="123">
        <f t="shared" si="0"/>
        <v>0</v>
      </c>
    </row>
    <row r="16" spans="1:7" ht="20.25" customHeight="1">
      <c r="A16" s="120" t="s">
        <v>222</v>
      </c>
      <c r="B16" s="125" t="s">
        <v>476</v>
      </c>
      <c r="C16" s="126" t="s">
        <v>85</v>
      </c>
      <c r="D16" s="126">
        <v>10</v>
      </c>
      <c r="E16" s="126" t="s">
        <v>86</v>
      </c>
      <c r="F16" s="235">
        <v>0</v>
      </c>
      <c r="G16" s="123">
        <f t="shared" si="0"/>
        <v>0</v>
      </c>
    </row>
    <row r="17" spans="1:7" ht="20.25" customHeight="1">
      <c r="A17" s="120" t="s">
        <v>224</v>
      </c>
      <c r="B17" s="125" t="s">
        <v>223</v>
      </c>
      <c r="C17" s="126" t="s">
        <v>85</v>
      </c>
      <c r="D17" s="126">
        <v>15</v>
      </c>
      <c r="E17" s="126" t="s">
        <v>86</v>
      </c>
      <c r="F17" s="235">
        <v>0</v>
      </c>
      <c r="G17" s="123">
        <f t="shared" si="0"/>
        <v>0</v>
      </c>
    </row>
    <row r="18" spans="1:7" ht="20.25" customHeight="1">
      <c r="A18" s="124" t="s">
        <v>226</v>
      </c>
      <c r="B18" s="127" t="s">
        <v>225</v>
      </c>
      <c r="C18" s="126" t="s">
        <v>85</v>
      </c>
      <c r="D18" s="126">
        <v>15</v>
      </c>
      <c r="E18" s="126" t="s">
        <v>86</v>
      </c>
      <c r="F18" s="235">
        <v>0</v>
      </c>
      <c r="G18" s="123">
        <f t="shared" si="0"/>
        <v>0</v>
      </c>
    </row>
    <row r="19" spans="1:7" ht="20.25" customHeight="1">
      <c r="A19" s="181" t="s">
        <v>252</v>
      </c>
      <c r="B19" s="127" t="s">
        <v>227</v>
      </c>
      <c r="C19" s="128" t="s">
        <v>85</v>
      </c>
      <c r="D19" s="128">
        <v>6</v>
      </c>
      <c r="E19" s="128" t="s">
        <v>86</v>
      </c>
      <c r="F19" s="236">
        <v>0</v>
      </c>
      <c r="G19" s="123">
        <f t="shared" si="0"/>
        <v>0</v>
      </c>
    </row>
    <row r="20" spans="1:7" ht="20.25" customHeight="1" thickBot="1">
      <c r="A20" s="124" t="s">
        <v>253</v>
      </c>
      <c r="B20" s="127" t="s">
        <v>228</v>
      </c>
      <c r="C20" s="128" t="s">
        <v>85</v>
      </c>
      <c r="D20" s="128">
        <v>3</v>
      </c>
      <c r="E20" s="128" t="s">
        <v>86</v>
      </c>
      <c r="F20" s="236">
        <v>0</v>
      </c>
      <c r="G20" s="123">
        <f t="shared" si="0"/>
        <v>0</v>
      </c>
    </row>
    <row r="21" spans="1:7" ht="21" customHeight="1" thickBot="1">
      <c r="A21" s="109">
        <v>2</v>
      </c>
      <c r="B21" s="91" t="s">
        <v>229</v>
      </c>
      <c r="C21" s="91"/>
      <c r="D21" s="91"/>
      <c r="E21" s="91"/>
      <c r="F21" s="91"/>
      <c r="G21" s="92"/>
    </row>
    <row r="22" spans="1:7" ht="20.25" customHeight="1">
      <c r="A22" s="120" t="s">
        <v>90</v>
      </c>
      <c r="B22" s="121" t="s">
        <v>255</v>
      </c>
      <c r="C22" s="122" t="s">
        <v>85</v>
      </c>
      <c r="D22" s="122">
        <v>20</v>
      </c>
      <c r="E22" s="122" t="s">
        <v>86</v>
      </c>
      <c r="F22" s="234">
        <v>0</v>
      </c>
      <c r="G22" s="123">
        <f t="shared" si="0"/>
        <v>0</v>
      </c>
    </row>
    <row r="23" spans="1:7" ht="20.25" customHeight="1">
      <c r="A23" s="124" t="s">
        <v>92</v>
      </c>
      <c r="B23" s="125" t="s">
        <v>256</v>
      </c>
      <c r="C23" s="126" t="s">
        <v>85</v>
      </c>
      <c r="D23" s="126">
        <v>20</v>
      </c>
      <c r="E23" s="126" t="s">
        <v>86</v>
      </c>
      <c r="F23" s="235">
        <v>0</v>
      </c>
      <c r="G23" s="123">
        <f t="shared" si="0"/>
        <v>0</v>
      </c>
    </row>
    <row r="24" spans="1:7" ht="20.25" customHeight="1">
      <c r="A24" s="124" t="s">
        <v>230</v>
      </c>
      <c r="B24" s="526" t="s">
        <v>478</v>
      </c>
      <c r="C24" s="126" t="s">
        <v>85</v>
      </c>
      <c r="D24" s="126">
        <v>8</v>
      </c>
      <c r="E24" s="126" t="s">
        <v>86</v>
      </c>
      <c r="F24" s="235">
        <v>0</v>
      </c>
      <c r="G24" s="123">
        <f t="shared" si="0"/>
        <v>0</v>
      </c>
    </row>
    <row r="25" spans="1:7" ht="20.25" customHeight="1">
      <c r="A25" s="124" t="s">
        <v>231</v>
      </c>
      <c r="B25" s="125" t="s">
        <v>232</v>
      </c>
      <c r="C25" s="126" t="s">
        <v>85</v>
      </c>
      <c r="D25" s="126">
        <v>8</v>
      </c>
      <c r="E25" s="126" t="s">
        <v>86</v>
      </c>
      <c r="F25" s="235">
        <v>0</v>
      </c>
      <c r="G25" s="123">
        <f t="shared" si="0"/>
        <v>0</v>
      </c>
    </row>
    <row r="26" spans="1:7" ht="20.25" customHeight="1">
      <c r="A26" s="124" t="s">
        <v>233</v>
      </c>
      <c r="B26" s="125" t="s">
        <v>234</v>
      </c>
      <c r="C26" s="126" t="s">
        <v>85</v>
      </c>
      <c r="D26" s="126">
        <v>20</v>
      </c>
      <c r="E26" s="126" t="s">
        <v>86</v>
      </c>
      <c r="F26" s="235">
        <v>0</v>
      </c>
      <c r="G26" s="123">
        <f t="shared" si="0"/>
        <v>0</v>
      </c>
    </row>
    <row r="27" spans="1:7" ht="20.25" customHeight="1" thickBot="1">
      <c r="A27" s="129" t="s">
        <v>235</v>
      </c>
      <c r="B27" s="127" t="s">
        <v>236</v>
      </c>
      <c r="C27" s="128" t="s">
        <v>85</v>
      </c>
      <c r="D27" s="128">
        <v>4</v>
      </c>
      <c r="E27" s="128" t="s">
        <v>86</v>
      </c>
      <c r="F27" s="236">
        <v>0</v>
      </c>
      <c r="G27" s="123">
        <f t="shared" si="0"/>
        <v>0</v>
      </c>
    </row>
    <row r="28" spans="1:7" ht="21" customHeight="1" thickBot="1">
      <c r="A28" s="109">
        <v>3</v>
      </c>
      <c r="B28" s="109" t="s">
        <v>257</v>
      </c>
      <c r="C28" s="91"/>
      <c r="D28" s="91"/>
      <c r="E28" s="91"/>
      <c r="F28" s="91"/>
      <c r="G28" s="92"/>
    </row>
    <row r="29" spans="1:7" ht="20.25" customHeight="1">
      <c r="A29" s="120" t="s">
        <v>94</v>
      </c>
      <c r="B29" s="121" t="s">
        <v>237</v>
      </c>
      <c r="C29" s="122" t="s">
        <v>85</v>
      </c>
      <c r="D29" s="122">
        <v>50</v>
      </c>
      <c r="E29" s="122" t="s">
        <v>86</v>
      </c>
      <c r="F29" s="234">
        <v>0</v>
      </c>
      <c r="G29" s="130" t="s">
        <v>217</v>
      </c>
    </row>
    <row r="30" spans="1:7" ht="20.25" customHeight="1">
      <c r="A30" s="124" t="s">
        <v>95</v>
      </c>
      <c r="B30" s="125" t="s">
        <v>238</v>
      </c>
      <c r="C30" s="126" t="s">
        <v>85</v>
      </c>
      <c r="D30" s="126">
        <v>75</v>
      </c>
      <c r="E30" s="126" t="s">
        <v>86</v>
      </c>
      <c r="F30" s="235">
        <v>0</v>
      </c>
      <c r="G30" s="131" t="s">
        <v>217</v>
      </c>
    </row>
    <row r="31" spans="1:7" ht="20.25" customHeight="1">
      <c r="A31" s="124" t="s">
        <v>96</v>
      </c>
      <c r="B31" s="125" t="s">
        <v>239</v>
      </c>
      <c r="C31" s="126" t="s">
        <v>85</v>
      </c>
      <c r="D31" s="126">
        <v>50</v>
      </c>
      <c r="E31" s="126" t="s">
        <v>86</v>
      </c>
      <c r="F31" s="235">
        <v>0</v>
      </c>
      <c r="G31" s="131" t="s">
        <v>217</v>
      </c>
    </row>
    <row r="32" spans="1:7" ht="20.25" customHeight="1" thickBot="1">
      <c r="A32" s="132" t="s">
        <v>240</v>
      </c>
      <c r="B32" s="133" t="s">
        <v>241</v>
      </c>
      <c r="C32" s="134" t="s">
        <v>85</v>
      </c>
      <c r="D32" s="134">
        <v>5</v>
      </c>
      <c r="E32" s="134" t="s">
        <v>86</v>
      </c>
      <c r="F32" s="237">
        <v>0</v>
      </c>
      <c r="G32" s="135" t="s">
        <v>217</v>
      </c>
    </row>
    <row r="33" spans="1:7" ht="13" thickBot="1">
      <c r="A33" s="182"/>
      <c r="B33" s="178"/>
      <c r="C33" s="178"/>
      <c r="D33" s="178"/>
      <c r="E33" s="179"/>
      <c r="F33" s="178"/>
      <c r="G33" s="176"/>
    </row>
    <row r="34" spans="1:7" ht="23.25" customHeight="1" thickBot="1">
      <c r="A34" s="183"/>
      <c r="B34" s="184"/>
      <c r="C34" s="184"/>
      <c r="D34" s="596" t="s">
        <v>254</v>
      </c>
      <c r="E34" s="597"/>
      <c r="F34" s="598"/>
      <c r="G34" s="368">
        <f>SUM(G12:G33)</f>
        <v>0</v>
      </c>
    </row>
    <row r="35" spans="1:7" ht="13.5" thickBot="1">
      <c r="A35" s="107" t="s">
        <v>471</v>
      </c>
      <c r="B35" s="178"/>
      <c r="C35" s="178"/>
      <c r="D35" s="178"/>
      <c r="E35" s="179"/>
      <c r="F35" s="178"/>
      <c r="G35" s="176"/>
    </row>
    <row r="36" spans="1:7" ht="27" customHeight="1" thickBot="1">
      <c r="A36" s="594" t="s">
        <v>242</v>
      </c>
      <c r="B36" s="595"/>
      <c r="C36" s="165" t="s">
        <v>403</v>
      </c>
      <c r="D36" s="391" t="s">
        <v>470</v>
      </c>
      <c r="E36" s="179"/>
      <c r="F36" s="178"/>
      <c r="G36" s="176"/>
    </row>
    <row r="37" spans="1:7" ht="16.5" customHeight="1">
      <c r="A37" s="386" t="s">
        <v>426</v>
      </c>
      <c r="B37" s="96"/>
      <c r="C37" s="449">
        <v>0</v>
      </c>
      <c r="D37" s="458">
        <v>0</v>
      </c>
      <c r="E37" s="179"/>
      <c r="F37" s="178"/>
      <c r="G37" s="176"/>
    </row>
    <row r="38" spans="1:7" ht="16.5" customHeight="1">
      <c r="A38" s="386" t="s">
        <v>423</v>
      </c>
      <c r="B38" s="96"/>
      <c r="C38" s="449">
        <v>0</v>
      </c>
      <c r="D38" s="458">
        <v>0</v>
      </c>
      <c r="E38" s="179"/>
      <c r="F38" s="178"/>
      <c r="G38" s="176"/>
    </row>
    <row r="39" spans="1:7" ht="16.5" customHeight="1">
      <c r="A39" s="387" t="s">
        <v>424</v>
      </c>
      <c r="B39" s="99"/>
      <c r="C39" s="449">
        <v>0</v>
      </c>
      <c r="D39" s="458">
        <v>0</v>
      </c>
      <c r="E39" s="179"/>
      <c r="F39" s="178"/>
      <c r="G39" s="176"/>
    </row>
    <row r="40" spans="1:7" ht="16.5" customHeight="1">
      <c r="A40" s="387" t="s">
        <v>425</v>
      </c>
      <c r="B40" s="99"/>
      <c r="C40" s="449">
        <v>0</v>
      </c>
      <c r="D40" s="458">
        <v>0</v>
      </c>
      <c r="E40" s="179"/>
      <c r="F40" s="178"/>
      <c r="G40" s="176"/>
    </row>
    <row r="41" spans="1:7" ht="16.5" customHeight="1">
      <c r="A41" s="387" t="s">
        <v>488</v>
      </c>
      <c r="B41" s="99"/>
      <c r="C41" s="449">
        <v>0</v>
      </c>
      <c r="D41" s="458">
        <v>0</v>
      </c>
      <c r="E41" s="179"/>
      <c r="F41" s="178"/>
      <c r="G41" s="176"/>
    </row>
    <row r="42" spans="1:7" ht="16.5" customHeight="1">
      <c r="A42" s="387" t="s">
        <v>487</v>
      </c>
      <c r="B42" s="99"/>
      <c r="C42" s="449">
        <v>0</v>
      </c>
      <c r="D42" s="458">
        <v>0</v>
      </c>
      <c r="E42" s="179"/>
      <c r="F42" s="178"/>
      <c r="G42" s="176"/>
    </row>
    <row r="43" spans="1:7" ht="16.5" customHeight="1">
      <c r="A43" s="387" t="s">
        <v>489</v>
      </c>
      <c r="B43" s="99"/>
      <c r="C43" s="449">
        <v>0</v>
      </c>
      <c r="D43" s="458">
        <v>0</v>
      </c>
      <c r="E43" s="179"/>
      <c r="F43" s="178"/>
      <c r="G43" s="176"/>
    </row>
    <row r="44" spans="1:7" ht="16.5" customHeight="1">
      <c r="A44" s="98" t="s">
        <v>243</v>
      </c>
      <c r="B44" s="99"/>
      <c r="C44" s="450">
        <v>0</v>
      </c>
      <c r="D44" s="453"/>
      <c r="E44" s="179"/>
      <c r="F44" s="178"/>
      <c r="G44" s="176"/>
    </row>
    <row r="45" spans="1:7" ht="16.5" customHeight="1">
      <c r="A45" s="98" t="s">
        <v>244</v>
      </c>
      <c r="B45" s="99"/>
      <c r="C45" s="450">
        <v>0</v>
      </c>
      <c r="D45" s="453"/>
      <c r="E45" s="179"/>
      <c r="F45" s="178"/>
      <c r="G45" s="176"/>
    </row>
    <row r="46" spans="1:7" ht="16.5" customHeight="1">
      <c r="A46" s="387" t="s">
        <v>427</v>
      </c>
      <c r="B46" s="99"/>
      <c r="C46" s="450">
        <v>0</v>
      </c>
      <c r="D46" s="453"/>
      <c r="E46" s="179"/>
      <c r="F46" s="178"/>
      <c r="G46" s="176"/>
    </row>
    <row r="47" spans="1:7" ht="16.5" customHeight="1">
      <c r="A47" s="387" t="s">
        <v>428</v>
      </c>
      <c r="B47" s="99"/>
      <c r="C47" s="450">
        <v>0</v>
      </c>
      <c r="D47" s="458">
        <v>0</v>
      </c>
      <c r="E47" s="179"/>
      <c r="F47" s="178"/>
      <c r="G47" s="176"/>
    </row>
    <row r="48" spans="1:7" ht="16.5" customHeight="1">
      <c r="A48" s="98"/>
      <c r="B48" s="99" t="s">
        <v>74</v>
      </c>
      <c r="C48" s="450">
        <v>0</v>
      </c>
      <c r="D48" s="458">
        <v>0</v>
      </c>
      <c r="E48" s="179"/>
      <c r="F48" s="178"/>
      <c r="G48" s="176"/>
    </row>
    <row r="49" spans="1:19" ht="16.5" customHeight="1">
      <c r="A49" s="98"/>
      <c r="B49" s="99" t="s">
        <v>245</v>
      </c>
      <c r="C49" s="450">
        <v>0</v>
      </c>
      <c r="D49" s="453"/>
      <c r="E49" s="179"/>
      <c r="F49" s="178"/>
      <c r="G49" s="176"/>
    </row>
    <row r="50" spans="1:19" ht="16.5" customHeight="1">
      <c r="A50" s="98"/>
      <c r="B50" s="99" t="s">
        <v>477</v>
      </c>
      <c r="C50" s="450">
        <v>0</v>
      </c>
      <c r="D50" s="453"/>
      <c r="E50" s="179"/>
      <c r="F50" s="178"/>
      <c r="G50" s="176"/>
    </row>
    <row r="51" spans="1:19" ht="16.5" customHeight="1">
      <c r="A51" s="387" t="s">
        <v>246</v>
      </c>
      <c r="B51" s="99"/>
      <c r="C51" s="450">
        <v>0</v>
      </c>
      <c r="D51" s="458">
        <v>0</v>
      </c>
      <c r="E51" s="179"/>
      <c r="F51" s="178"/>
      <c r="G51" s="176"/>
    </row>
    <row r="52" spans="1:19" ht="16.5" customHeight="1">
      <c r="A52" s="98"/>
      <c r="B52" s="99" t="s">
        <v>247</v>
      </c>
      <c r="C52" s="450">
        <v>0</v>
      </c>
      <c r="D52" s="453"/>
      <c r="E52" s="179"/>
      <c r="F52" s="178"/>
      <c r="G52" s="176"/>
    </row>
    <row r="53" spans="1:19" ht="16.5" customHeight="1">
      <c r="A53" s="98"/>
      <c r="B53" s="99" t="s">
        <v>248</v>
      </c>
      <c r="C53" s="450">
        <v>0</v>
      </c>
      <c r="D53" s="453"/>
      <c r="E53" s="179"/>
      <c r="F53" s="178"/>
      <c r="G53" s="176"/>
    </row>
    <row r="54" spans="1:19" ht="16.5" customHeight="1">
      <c r="A54" s="98"/>
      <c r="B54" s="99" t="s">
        <v>249</v>
      </c>
      <c r="C54" s="450">
        <v>0</v>
      </c>
      <c r="D54" s="453"/>
      <c r="E54" s="179"/>
      <c r="F54" s="178"/>
      <c r="G54" s="176"/>
    </row>
    <row r="55" spans="1:19" ht="16.5" customHeight="1">
      <c r="A55" s="100" t="s">
        <v>227</v>
      </c>
      <c r="B55" s="101"/>
      <c r="C55" s="451">
        <v>0</v>
      </c>
      <c r="D55" s="453"/>
      <c r="E55" s="179"/>
      <c r="F55" s="178"/>
      <c r="G55" s="176"/>
    </row>
    <row r="56" spans="1:19" ht="16.5" customHeight="1" thickBot="1">
      <c r="A56" s="103" t="s">
        <v>250</v>
      </c>
      <c r="B56" s="104"/>
      <c r="C56" s="452">
        <v>0</v>
      </c>
      <c r="D56" s="453"/>
      <c r="E56" s="179"/>
      <c r="F56" s="178"/>
      <c r="G56" s="176"/>
    </row>
    <row r="57" spans="1:19">
      <c r="A57" s="2"/>
      <c r="B57" s="11"/>
      <c r="C57" s="11"/>
      <c r="D57" s="11"/>
      <c r="E57" s="11"/>
      <c r="F57" s="11"/>
      <c r="G57" s="3"/>
    </row>
    <row r="58" spans="1:19" ht="13">
      <c r="A58" s="107" t="s">
        <v>482</v>
      </c>
      <c r="B58" s="11"/>
      <c r="C58" s="11"/>
      <c r="D58" s="11"/>
      <c r="E58" s="11"/>
      <c r="F58" s="11"/>
      <c r="G58" s="3"/>
    </row>
    <row r="59" spans="1:19">
      <c r="A59" s="2"/>
      <c r="B59" s="11"/>
      <c r="C59" s="11"/>
      <c r="D59" s="11"/>
      <c r="E59" s="11"/>
      <c r="F59" s="11"/>
      <c r="G59" s="3"/>
    </row>
    <row r="60" spans="1:19" ht="21.75" customHeight="1">
      <c r="A60" s="185" t="s">
        <v>75</v>
      </c>
      <c r="B60" s="238"/>
      <c r="C60" s="11"/>
      <c r="D60" s="11"/>
      <c r="E60" s="11"/>
      <c r="F60" s="11"/>
      <c r="G60" s="3"/>
      <c r="J60" s="7"/>
      <c r="K60" s="7"/>
      <c r="L60" s="7"/>
      <c r="M60" s="7"/>
      <c r="N60" s="7"/>
      <c r="O60" s="7"/>
    </row>
    <row r="61" spans="1:19" ht="21.75" customHeight="1">
      <c r="A61" s="185" t="s">
        <v>76</v>
      </c>
      <c r="B61" s="238"/>
      <c r="C61" s="11"/>
      <c r="D61" s="11"/>
      <c r="E61" s="11"/>
      <c r="F61" s="11"/>
      <c r="G61" s="3"/>
      <c r="K61" s="7"/>
      <c r="L61" s="7"/>
      <c r="M61" s="7"/>
      <c r="N61" s="7"/>
      <c r="O61" s="7"/>
    </row>
    <row r="62" spans="1:19" ht="21.75" customHeight="1">
      <c r="A62" s="185" t="s">
        <v>77</v>
      </c>
      <c r="B62" s="238"/>
      <c r="C62" s="11"/>
      <c r="D62" s="11"/>
      <c r="E62" s="11"/>
      <c r="F62" s="11"/>
      <c r="G62" s="3"/>
      <c r="J62" s="7"/>
      <c r="K62" s="7"/>
      <c r="L62" s="7"/>
      <c r="M62" s="7"/>
      <c r="N62" s="7"/>
      <c r="O62" s="7"/>
    </row>
    <row r="63" spans="1:19" ht="19.5" customHeight="1" thickBot="1">
      <c r="A63" s="31" t="s">
        <v>142</v>
      </c>
      <c r="B63" s="5"/>
      <c r="C63" s="5"/>
      <c r="D63" s="5"/>
      <c r="E63" s="5"/>
      <c r="F63" s="5"/>
      <c r="G63" s="6"/>
      <c r="N63" s="7"/>
      <c r="O63" s="7"/>
      <c r="P63" s="7"/>
      <c r="Q63" s="7"/>
      <c r="R63" s="7"/>
      <c r="S63" s="7"/>
    </row>
    <row r="64" spans="1:19" ht="19.5" customHeight="1" thickBot="1">
      <c r="A64" s="1"/>
      <c r="N64" s="7"/>
      <c r="O64" s="7"/>
      <c r="P64" s="7"/>
      <c r="Q64" s="7"/>
      <c r="R64" s="7"/>
      <c r="S64" s="7"/>
    </row>
    <row r="65" spans="1:7" ht="14">
      <c r="A65" s="388" t="s">
        <v>16</v>
      </c>
      <c r="B65" s="105"/>
      <c r="C65" s="105"/>
      <c r="D65" s="105"/>
      <c r="E65" s="105"/>
      <c r="F65" s="105"/>
      <c r="G65" s="106"/>
    </row>
    <row r="66" spans="1:7" ht="13" thickBot="1">
      <c r="A66" s="2"/>
      <c r="B66" s="11"/>
      <c r="C66" s="11"/>
      <c r="D66" s="11"/>
      <c r="E66" s="11"/>
      <c r="F66" s="11"/>
      <c r="G66" s="3"/>
    </row>
    <row r="67" spans="1:7" ht="21" customHeight="1">
      <c r="A67" s="112" t="s">
        <v>38</v>
      </c>
      <c r="B67" s="113"/>
      <c r="C67" s="113"/>
      <c r="D67" s="113"/>
      <c r="E67" s="114"/>
      <c r="F67" s="11"/>
      <c r="G67" s="3"/>
    </row>
    <row r="68" spans="1:7" s="111" customFormat="1" ht="22.5" customHeight="1">
      <c r="A68" s="137" t="s">
        <v>21</v>
      </c>
      <c r="B68" s="138" t="s">
        <v>22</v>
      </c>
      <c r="C68" s="138" t="s">
        <v>23</v>
      </c>
      <c r="D68" s="138" t="s">
        <v>24</v>
      </c>
      <c r="E68" s="139" t="s">
        <v>25</v>
      </c>
      <c r="F68" s="454"/>
      <c r="G68" s="110"/>
    </row>
    <row r="69" spans="1:7">
      <c r="A69" s="97" t="s">
        <v>26</v>
      </c>
      <c r="B69" s="10" t="s">
        <v>27</v>
      </c>
      <c r="C69" s="529" t="s">
        <v>493</v>
      </c>
      <c r="D69" s="10" t="s">
        <v>28</v>
      </c>
      <c r="E69" s="115" t="s">
        <v>29</v>
      </c>
      <c r="F69" s="11"/>
      <c r="G69" s="3"/>
    </row>
    <row r="70" spans="1:7" ht="25">
      <c r="A70" s="97" t="s">
        <v>17</v>
      </c>
      <c r="B70" s="10" t="s">
        <v>30</v>
      </c>
      <c r="C70" s="10" t="s">
        <v>31</v>
      </c>
      <c r="D70" s="10" t="s">
        <v>32</v>
      </c>
      <c r="E70" s="115" t="s">
        <v>36</v>
      </c>
      <c r="F70" s="11"/>
      <c r="G70" s="3"/>
    </row>
    <row r="71" spans="1:7" ht="25.5" thickBot="1">
      <c r="A71" s="102" t="s">
        <v>18</v>
      </c>
      <c r="B71" s="116" t="s">
        <v>33</v>
      </c>
      <c r="C71" s="116" t="s">
        <v>34</v>
      </c>
      <c r="D71" s="116" t="s">
        <v>35</v>
      </c>
      <c r="E71" s="117" t="s">
        <v>37</v>
      </c>
      <c r="F71" s="11"/>
      <c r="G71" s="3"/>
    </row>
    <row r="72" spans="1:7" ht="13" thickBot="1">
      <c r="A72" s="2"/>
      <c r="B72" s="11"/>
      <c r="C72" s="11"/>
      <c r="D72" s="11"/>
      <c r="E72" s="110"/>
      <c r="F72" s="11"/>
      <c r="G72" s="3"/>
    </row>
    <row r="73" spans="1:7" ht="21" customHeight="1">
      <c r="A73" s="112" t="s">
        <v>72</v>
      </c>
      <c r="B73" s="113"/>
      <c r="C73" s="113"/>
      <c r="D73" s="113"/>
      <c r="E73" s="118"/>
      <c r="F73" s="11"/>
      <c r="G73" s="3"/>
    </row>
    <row r="74" spans="1:7" ht="13">
      <c r="A74" s="140" t="s">
        <v>21</v>
      </c>
      <c r="B74" s="141" t="s">
        <v>22</v>
      </c>
      <c r="C74" s="141" t="s">
        <v>39</v>
      </c>
      <c r="D74" s="141" t="s">
        <v>24</v>
      </c>
      <c r="E74" s="139" t="s">
        <v>25</v>
      </c>
      <c r="F74" s="11"/>
      <c r="G74" s="3"/>
    </row>
    <row r="75" spans="1:7" ht="25">
      <c r="A75" s="97" t="s">
        <v>40</v>
      </c>
      <c r="B75" s="10" t="s">
        <v>41</v>
      </c>
      <c r="C75" s="10" t="s">
        <v>42</v>
      </c>
      <c r="D75" s="10" t="s">
        <v>43</v>
      </c>
      <c r="E75" s="115" t="s">
        <v>44</v>
      </c>
      <c r="F75" s="11"/>
      <c r="G75" s="3"/>
    </row>
    <row r="76" spans="1:7" ht="25">
      <c r="A76" s="97" t="s">
        <v>19</v>
      </c>
      <c r="B76" s="10" t="s">
        <v>45</v>
      </c>
      <c r="C76" s="10" t="s">
        <v>46</v>
      </c>
      <c r="D76" s="10" t="s">
        <v>28</v>
      </c>
      <c r="E76" s="115" t="s">
        <v>47</v>
      </c>
      <c r="F76" s="11"/>
      <c r="G76" s="3"/>
    </row>
    <row r="77" spans="1:7" ht="21" customHeight="1" thickBot="1">
      <c r="A77" s="102" t="s">
        <v>20</v>
      </c>
      <c r="B77" s="116" t="s">
        <v>48</v>
      </c>
      <c r="C77" s="116" t="s">
        <v>49</v>
      </c>
      <c r="D77" s="116" t="s">
        <v>50</v>
      </c>
      <c r="E77" s="117" t="s">
        <v>51</v>
      </c>
      <c r="F77" s="11"/>
      <c r="G77" s="3"/>
    </row>
    <row r="78" spans="1:7" ht="13" thickBot="1">
      <c r="A78" s="2"/>
      <c r="B78" s="11"/>
      <c r="C78" s="11"/>
      <c r="D78" s="11"/>
      <c r="E78" s="11"/>
      <c r="F78" s="454"/>
      <c r="G78" s="3"/>
    </row>
    <row r="79" spans="1:7" ht="20.25" customHeight="1" thickBot="1">
      <c r="A79" s="455" t="s">
        <v>73</v>
      </c>
      <c r="B79" s="456"/>
      <c r="C79" s="456"/>
      <c r="D79" s="456"/>
      <c r="E79" s="456"/>
      <c r="F79" s="457"/>
      <c r="G79" s="3"/>
    </row>
    <row r="80" spans="1:7" ht="22.5" customHeight="1" thickBot="1">
      <c r="A80" s="144" t="s">
        <v>52</v>
      </c>
      <c r="B80" s="55" t="s">
        <v>53</v>
      </c>
      <c r="C80" s="55" t="s">
        <v>54</v>
      </c>
      <c r="D80" s="55" t="s">
        <v>68</v>
      </c>
      <c r="E80" s="55" t="s">
        <v>70</v>
      </c>
      <c r="F80" s="145" t="s">
        <v>55</v>
      </c>
      <c r="G80" s="3"/>
    </row>
    <row r="81" spans="1:7" ht="25">
      <c r="A81" s="95" t="s">
        <v>64</v>
      </c>
      <c r="B81" s="142" t="s">
        <v>56</v>
      </c>
      <c r="C81" s="142" t="s">
        <v>196</v>
      </c>
      <c r="D81" s="142" t="s">
        <v>57</v>
      </c>
      <c r="E81" s="142" t="s">
        <v>69</v>
      </c>
      <c r="F81" s="143" t="s">
        <v>58</v>
      </c>
      <c r="G81" s="3"/>
    </row>
    <row r="82" spans="1:7" ht="37.5">
      <c r="A82" s="97" t="s">
        <v>65</v>
      </c>
      <c r="B82" s="10" t="s">
        <v>59</v>
      </c>
      <c r="C82" s="10" t="s">
        <v>67</v>
      </c>
      <c r="D82" s="10" t="s">
        <v>60</v>
      </c>
      <c r="E82" s="10" t="s">
        <v>69</v>
      </c>
      <c r="F82" s="115" t="s">
        <v>61</v>
      </c>
      <c r="G82" s="3"/>
    </row>
    <row r="83" spans="1:7" ht="38" thickBot="1">
      <c r="A83" s="102" t="s">
        <v>66</v>
      </c>
      <c r="B83" s="116" t="s">
        <v>62</v>
      </c>
      <c r="C83" s="116" t="s">
        <v>197</v>
      </c>
      <c r="D83" s="116" t="s">
        <v>63</v>
      </c>
      <c r="E83" s="116" t="s">
        <v>69</v>
      </c>
      <c r="F83" s="117" t="s">
        <v>71</v>
      </c>
      <c r="G83" s="6"/>
    </row>
  </sheetData>
  <sheetProtection algorithmName="SHA-512" hashValue="DIF5WtqHHH5fVVfIkqsLc6o3OxclKEHzxI+YKak788XVWJSBTWDJSiHda+ScGdbiTLS6pcxUPtLsqW9kyiNc9g==" saltValue="HJ7XM1KjGe1nsxg6sZ91qA==" spinCount="100000" sheet="1" objects="1" scenarios="1"/>
  <mergeCells count="3">
    <mergeCell ref="A10:B10"/>
    <mergeCell ref="A36:B36"/>
    <mergeCell ref="D34:F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EDF47-6EA8-4168-A99F-BE3CA787B7E1}">
  <dimension ref="A1:H72"/>
  <sheetViews>
    <sheetView topLeftCell="A54" zoomScale="120" zoomScaleNormal="120" workbookViewId="0">
      <selection activeCell="C19" sqref="C19"/>
    </sheetView>
  </sheetViews>
  <sheetFormatPr defaultColWidth="9.1796875" defaultRowHeight="12.5"/>
  <cols>
    <col min="1" max="1" width="30" style="9" customWidth="1"/>
    <col min="2" max="2" width="44.7265625" style="9" customWidth="1"/>
    <col min="3" max="3" width="15.1796875" style="9" customWidth="1"/>
    <col min="4" max="4" width="18.7265625" style="9" customWidth="1"/>
    <col min="5" max="5" width="20.81640625" style="9" customWidth="1"/>
    <col min="6" max="6" width="14.7265625" style="9" customWidth="1"/>
    <col min="7" max="7" width="19.7265625" style="9" customWidth="1"/>
    <col min="8" max="16384" width="9.1796875" style="9"/>
  </cols>
  <sheetData>
    <row r="1" spans="1:7" ht="18" thickBot="1">
      <c r="A1" s="169" t="s">
        <v>398</v>
      </c>
      <c r="B1" s="188"/>
      <c r="C1" s="105"/>
      <c r="D1" s="105"/>
      <c r="E1" s="105"/>
      <c r="F1" s="105"/>
      <c r="G1" s="106"/>
    </row>
    <row r="2" spans="1:7" ht="18" thickBot="1">
      <c r="A2" s="186" t="s">
        <v>200</v>
      </c>
      <c r="B2" s="187"/>
      <c r="C2" s="11"/>
      <c r="D2" s="11"/>
      <c r="E2" s="11"/>
      <c r="F2" s="11"/>
      <c r="G2" s="3"/>
    </row>
    <row r="3" spans="1:7" ht="17.5">
      <c r="A3" s="107" t="s">
        <v>144</v>
      </c>
      <c r="B3" s="190"/>
      <c r="C3" s="11"/>
      <c r="D3" s="11"/>
      <c r="E3" s="11"/>
      <c r="F3" s="11"/>
      <c r="G3" s="3"/>
    </row>
    <row r="4" spans="1:7" ht="17.5">
      <c r="A4" s="107" t="s">
        <v>145</v>
      </c>
      <c r="B4" s="190"/>
      <c r="C4" s="11"/>
      <c r="D4" s="11"/>
      <c r="E4" s="11"/>
      <c r="F4" s="11"/>
      <c r="G4" s="3"/>
    </row>
    <row r="5" spans="1:7" ht="17.5">
      <c r="A5" s="107"/>
      <c r="B5" s="190"/>
      <c r="C5" s="11"/>
      <c r="D5" s="11"/>
      <c r="E5" s="11"/>
      <c r="F5" s="11"/>
      <c r="G5" s="3"/>
    </row>
    <row r="6" spans="1:7" ht="14">
      <c r="A6" s="216" t="s">
        <v>258</v>
      </c>
      <c r="B6" s="195"/>
      <c r="C6" s="195"/>
      <c r="D6" s="195"/>
      <c r="E6" s="196"/>
      <c r="F6" s="197"/>
      <c r="G6" s="198"/>
    </row>
    <row r="7" spans="1:7" ht="17.5">
      <c r="A7" s="217" t="s">
        <v>259</v>
      </c>
      <c r="B7" s="190"/>
      <c r="C7" s="11"/>
      <c r="D7" s="11"/>
      <c r="E7" s="199"/>
      <c r="F7" s="56"/>
      <c r="G7" s="198"/>
    </row>
    <row r="8" spans="1:7" ht="17.5">
      <c r="A8" s="218"/>
      <c r="B8" s="190"/>
      <c r="C8" s="11"/>
      <c r="D8" s="11"/>
      <c r="E8" s="199"/>
      <c r="F8" s="56"/>
      <c r="G8" s="198"/>
    </row>
    <row r="9" spans="1:7" ht="14">
      <c r="A9" s="216" t="s">
        <v>78</v>
      </c>
      <c r="B9" s="195"/>
      <c r="C9" s="195"/>
      <c r="D9" s="195"/>
      <c r="E9" s="196"/>
      <c r="F9" s="56"/>
      <c r="G9" s="198"/>
    </row>
    <row r="10" spans="1:7" ht="14.5" thickBot="1">
      <c r="A10" s="194"/>
      <c r="B10" s="195"/>
      <c r="C10" s="195"/>
      <c r="D10" s="195"/>
      <c r="E10" s="196"/>
      <c r="F10" s="56"/>
      <c r="G10" s="198"/>
    </row>
    <row r="11" spans="1:7" ht="22.5" customHeight="1" thickBot="1">
      <c r="A11" s="599" t="s">
        <v>79</v>
      </c>
      <c r="B11" s="600"/>
      <c r="C11" s="152" t="s">
        <v>80</v>
      </c>
      <c r="D11" s="152" t="s">
        <v>81</v>
      </c>
      <c r="E11" s="152" t="s">
        <v>82</v>
      </c>
      <c r="F11" s="153" t="s">
        <v>83</v>
      </c>
      <c r="G11" s="200" t="s">
        <v>163</v>
      </c>
    </row>
    <row r="12" spans="1:7" ht="13.5" thickBot="1">
      <c r="A12" s="201">
        <v>1</v>
      </c>
      <c r="B12" s="146" t="s">
        <v>260</v>
      </c>
      <c r="C12" s="154"/>
      <c r="D12" s="154"/>
      <c r="E12" s="154"/>
      <c r="F12" s="154"/>
      <c r="G12" s="202"/>
    </row>
    <row r="13" spans="1:7" ht="20.25" customHeight="1">
      <c r="A13" s="88" t="s">
        <v>84</v>
      </c>
      <c r="B13" s="147" t="s">
        <v>237</v>
      </c>
      <c r="C13" s="155" t="s">
        <v>85</v>
      </c>
      <c r="D13" s="155">
        <v>50</v>
      </c>
      <c r="E13" s="155" t="s">
        <v>86</v>
      </c>
      <c r="F13" s="239">
        <v>0</v>
      </c>
      <c r="G13" s="203">
        <f>D13*F13</f>
        <v>0</v>
      </c>
    </row>
    <row r="14" spans="1:7" ht="20.25" customHeight="1">
      <c r="A14" s="89" t="s">
        <v>87</v>
      </c>
      <c r="B14" s="48" t="s">
        <v>238</v>
      </c>
      <c r="C14" s="156" t="s">
        <v>85</v>
      </c>
      <c r="D14" s="156">
        <v>75</v>
      </c>
      <c r="E14" s="156" t="s">
        <v>86</v>
      </c>
      <c r="F14" s="240">
        <v>0</v>
      </c>
      <c r="G14" s="204">
        <f>D14*F14</f>
        <v>0</v>
      </c>
    </row>
    <row r="15" spans="1:7" ht="20.25" customHeight="1">
      <c r="A15" s="89" t="s">
        <v>88</v>
      </c>
      <c r="B15" s="90" t="s">
        <v>261</v>
      </c>
      <c r="C15" s="156" t="s">
        <v>85</v>
      </c>
      <c r="D15" s="156">
        <v>50</v>
      </c>
      <c r="E15" s="156" t="s">
        <v>86</v>
      </c>
      <c r="F15" s="240">
        <v>0</v>
      </c>
      <c r="G15" s="204">
        <f t="shared" ref="G15:G17" si="0">D15*F15</f>
        <v>0</v>
      </c>
    </row>
    <row r="16" spans="1:7" ht="20.25" customHeight="1">
      <c r="A16" s="205" t="s">
        <v>221</v>
      </c>
      <c r="B16" s="148" t="s">
        <v>241</v>
      </c>
      <c r="C16" s="157" t="s">
        <v>85</v>
      </c>
      <c r="D16" s="158">
        <v>5</v>
      </c>
      <c r="E16" s="156" t="s">
        <v>86</v>
      </c>
      <c r="F16" s="240">
        <v>0</v>
      </c>
      <c r="G16" s="204">
        <f t="shared" si="0"/>
        <v>0</v>
      </c>
    </row>
    <row r="17" spans="1:8" ht="20.25" customHeight="1" thickBot="1">
      <c r="A17" s="93" t="s">
        <v>222</v>
      </c>
      <c r="B17" s="149" t="s">
        <v>262</v>
      </c>
      <c r="C17" s="159" t="s">
        <v>85</v>
      </c>
      <c r="D17" s="160">
        <v>3</v>
      </c>
      <c r="E17" s="159" t="s">
        <v>86</v>
      </c>
      <c r="F17" s="241">
        <v>0</v>
      </c>
      <c r="G17" s="206">
        <f t="shared" si="0"/>
        <v>0</v>
      </c>
    </row>
    <row r="18" spans="1:8" ht="13.5" thickBot="1">
      <c r="A18" s="207">
        <v>2</v>
      </c>
      <c r="B18" s="150" t="s">
        <v>89</v>
      </c>
      <c r="C18" s="191"/>
      <c r="D18" s="191"/>
      <c r="E18" s="192"/>
      <c r="F18" s="193"/>
      <c r="G18" s="208"/>
    </row>
    <row r="19" spans="1:8" ht="28.5" customHeight="1">
      <c r="A19" s="50" t="s">
        <v>90</v>
      </c>
      <c r="B19" s="51" t="s">
        <v>91</v>
      </c>
      <c r="C19" s="161" t="s">
        <v>85</v>
      </c>
      <c r="D19" s="161">
        <v>10</v>
      </c>
      <c r="E19" s="155" t="s">
        <v>86</v>
      </c>
      <c r="F19" s="242">
        <v>0</v>
      </c>
      <c r="G19" s="203">
        <f t="shared" ref="G19:G22" si="1">D19*F19</f>
        <v>0</v>
      </c>
    </row>
    <row r="20" spans="1:8" ht="28.5" customHeight="1">
      <c r="A20" s="47" t="s">
        <v>92</v>
      </c>
      <c r="B20" s="48" t="s">
        <v>93</v>
      </c>
      <c r="C20" s="156" t="s">
        <v>85</v>
      </c>
      <c r="D20" s="158">
        <v>10</v>
      </c>
      <c r="E20" s="155" t="s">
        <v>86</v>
      </c>
      <c r="F20" s="240">
        <v>0</v>
      </c>
      <c r="G20" s="203">
        <f t="shared" si="1"/>
        <v>0</v>
      </c>
    </row>
    <row r="21" spans="1:8" ht="21" customHeight="1">
      <c r="A21" s="89" t="s">
        <v>230</v>
      </c>
      <c r="B21" s="49" t="s">
        <v>241</v>
      </c>
      <c r="C21" s="156" t="s">
        <v>85</v>
      </c>
      <c r="D21" s="158">
        <v>5</v>
      </c>
      <c r="E21" s="156" t="s">
        <v>86</v>
      </c>
      <c r="F21" s="240">
        <v>0</v>
      </c>
      <c r="G21" s="204">
        <f t="shared" si="1"/>
        <v>0</v>
      </c>
    </row>
    <row r="22" spans="1:8" ht="21" customHeight="1" thickBot="1">
      <c r="A22" s="209" t="s">
        <v>231</v>
      </c>
      <c r="B22" s="151" t="s">
        <v>262</v>
      </c>
      <c r="C22" s="162" t="s">
        <v>85</v>
      </c>
      <c r="D22" s="163">
        <v>6</v>
      </c>
      <c r="E22" s="162" t="s">
        <v>86</v>
      </c>
      <c r="F22" s="243">
        <v>0</v>
      </c>
      <c r="G22" s="210">
        <f t="shared" si="1"/>
        <v>0</v>
      </c>
    </row>
    <row r="23" spans="1:8" ht="19.5" customHeight="1" thickBot="1">
      <c r="A23" s="2"/>
      <c r="B23" s="167"/>
      <c r="C23" s="603" t="s">
        <v>402</v>
      </c>
      <c r="D23" s="604"/>
      <c r="E23" s="604"/>
      <c r="F23" s="605"/>
      <c r="G23" s="248">
        <f>SUM(G13:G17,G19:G22)</f>
        <v>0</v>
      </c>
      <c r="H23" s="166"/>
    </row>
    <row r="24" spans="1:8" customFormat="1">
      <c r="A24" s="2"/>
      <c r="B24" s="11"/>
      <c r="C24" s="11"/>
      <c r="D24" s="11"/>
      <c r="E24" s="11"/>
      <c r="F24" s="11"/>
      <c r="G24" s="3"/>
    </row>
    <row r="25" spans="1:8" ht="13" thickBot="1">
      <c r="A25" s="2" t="s">
        <v>265</v>
      </c>
      <c r="B25" s="11"/>
      <c r="C25" s="11"/>
      <c r="D25" s="11"/>
      <c r="E25" s="199"/>
      <c r="F25" s="56"/>
      <c r="G25" s="198"/>
    </row>
    <row r="26" spans="1:8" ht="26.5" thickBot="1">
      <c r="A26" s="601" t="s">
        <v>242</v>
      </c>
      <c r="B26" s="602"/>
      <c r="C26" s="165" t="s">
        <v>403</v>
      </c>
      <c r="D26" s="459" t="s">
        <v>470</v>
      </c>
      <c r="E26" s="199"/>
      <c r="F26" s="56"/>
      <c r="G26" s="198"/>
    </row>
    <row r="27" spans="1:8" ht="21" customHeight="1">
      <c r="A27" s="389" t="s">
        <v>423</v>
      </c>
      <c r="B27" s="164"/>
      <c r="C27" s="462">
        <v>0</v>
      </c>
      <c r="D27" s="467">
        <v>0</v>
      </c>
      <c r="E27" s="199"/>
      <c r="F27" s="56"/>
      <c r="G27" s="198"/>
    </row>
    <row r="28" spans="1:8" ht="21" customHeight="1">
      <c r="A28" s="390" t="s">
        <v>426</v>
      </c>
      <c r="B28" s="10"/>
      <c r="C28" s="460">
        <v>0</v>
      </c>
      <c r="D28" s="468">
        <v>0</v>
      </c>
      <c r="E28" s="199"/>
      <c r="F28" s="56"/>
      <c r="G28" s="198"/>
    </row>
    <row r="29" spans="1:8" ht="21" customHeight="1">
      <c r="A29" s="390" t="s">
        <v>487</v>
      </c>
      <c r="B29" s="10"/>
      <c r="C29" s="460">
        <v>0</v>
      </c>
      <c r="D29" s="468">
        <v>0</v>
      </c>
      <c r="E29" s="199"/>
      <c r="F29" s="56"/>
      <c r="G29" s="198"/>
    </row>
    <row r="30" spans="1:8" ht="21" customHeight="1">
      <c r="A30" s="390" t="s">
        <v>489</v>
      </c>
      <c r="B30" s="10"/>
      <c r="C30" s="460">
        <v>0</v>
      </c>
      <c r="D30" s="468">
        <v>0</v>
      </c>
      <c r="E30" s="199"/>
      <c r="F30" s="56"/>
      <c r="G30" s="198"/>
    </row>
    <row r="31" spans="1:8" ht="21" customHeight="1">
      <c r="A31" s="390" t="s">
        <v>425</v>
      </c>
      <c r="B31" s="10"/>
      <c r="C31" s="460">
        <v>0</v>
      </c>
      <c r="D31" s="468">
        <v>0</v>
      </c>
      <c r="E31" s="199"/>
      <c r="F31" s="56"/>
      <c r="G31" s="198"/>
    </row>
    <row r="32" spans="1:8" ht="21" customHeight="1">
      <c r="A32" s="390" t="s">
        <v>424</v>
      </c>
      <c r="B32" s="10"/>
      <c r="C32" s="460">
        <v>0</v>
      </c>
      <c r="D32" s="468">
        <v>0</v>
      </c>
      <c r="E32" s="199"/>
      <c r="F32" s="56"/>
      <c r="G32" s="198"/>
    </row>
    <row r="33" spans="1:7" ht="21" customHeight="1">
      <c r="A33" s="97" t="s">
        <v>244</v>
      </c>
      <c r="B33" s="10"/>
      <c r="C33" s="460">
        <v>0</v>
      </c>
      <c r="D33" s="463"/>
      <c r="E33" s="199"/>
      <c r="F33" s="56"/>
      <c r="G33" s="198"/>
    </row>
    <row r="34" spans="1:7" ht="21" customHeight="1">
      <c r="A34" s="97" t="s">
        <v>263</v>
      </c>
      <c r="B34" s="10"/>
      <c r="C34" s="460">
        <v>0</v>
      </c>
      <c r="D34" s="463"/>
      <c r="E34" s="199"/>
      <c r="F34" s="56"/>
      <c r="G34" s="198"/>
    </row>
    <row r="35" spans="1:7" ht="21" customHeight="1">
      <c r="A35" s="390" t="s">
        <v>246</v>
      </c>
      <c r="B35" s="10"/>
      <c r="C35" s="460">
        <v>0</v>
      </c>
      <c r="D35" s="468">
        <v>0</v>
      </c>
      <c r="E35" s="199"/>
      <c r="F35" s="56"/>
      <c r="G35" s="198"/>
    </row>
    <row r="36" spans="1:7" ht="21" customHeight="1">
      <c r="A36" s="390"/>
      <c r="B36" s="10" t="s">
        <v>429</v>
      </c>
      <c r="C36" s="460">
        <v>0</v>
      </c>
      <c r="D36" s="464"/>
      <c r="E36" s="199"/>
      <c r="F36" s="56"/>
      <c r="G36" s="198"/>
    </row>
    <row r="37" spans="1:7" ht="21" customHeight="1">
      <c r="A37" s="97" t="s">
        <v>264</v>
      </c>
      <c r="B37" s="10"/>
      <c r="C37" s="460">
        <v>0</v>
      </c>
      <c r="D37" s="464"/>
      <c r="E37" s="199"/>
      <c r="F37" s="56"/>
      <c r="G37" s="198"/>
    </row>
    <row r="38" spans="1:7" ht="21" customHeight="1" thickBot="1">
      <c r="A38" s="102" t="s">
        <v>250</v>
      </c>
      <c r="B38" s="116"/>
      <c r="C38" s="465">
        <v>0</v>
      </c>
      <c r="D38" s="466"/>
      <c r="E38" s="199"/>
      <c r="F38" s="56"/>
      <c r="G38" s="198"/>
    </row>
    <row r="39" spans="1:7" ht="21" customHeight="1">
      <c r="A39" s="2"/>
      <c r="B39" s="11"/>
      <c r="C39" s="525"/>
      <c r="D39" s="524"/>
      <c r="E39" s="199"/>
      <c r="F39" s="56"/>
      <c r="G39" s="198"/>
    </row>
    <row r="40" spans="1:7" ht="21" customHeight="1">
      <c r="A40" s="107" t="s">
        <v>482</v>
      </c>
      <c r="B40" s="11"/>
      <c r="C40" s="525"/>
      <c r="D40" s="524"/>
      <c r="E40" s="199"/>
      <c r="F40" s="56"/>
      <c r="G40" s="198"/>
    </row>
    <row r="41" spans="1:7" ht="13" thickBot="1">
      <c r="A41" s="2"/>
      <c r="B41" s="11"/>
      <c r="C41" s="11"/>
      <c r="D41" s="11"/>
      <c r="E41" s="11"/>
      <c r="F41" s="11"/>
      <c r="G41" s="3"/>
    </row>
    <row r="42" spans="1:7" ht="21" customHeight="1">
      <c r="A42" s="249" t="s">
        <v>75</v>
      </c>
      <c r="B42" s="250"/>
      <c r="C42" s="11"/>
      <c r="D42" s="11"/>
      <c r="E42" s="11"/>
      <c r="F42" s="11"/>
      <c r="G42" s="3"/>
    </row>
    <row r="43" spans="1:7" ht="21" customHeight="1">
      <c r="A43" s="211" t="s">
        <v>76</v>
      </c>
      <c r="B43" s="251"/>
      <c r="C43" s="11"/>
      <c r="D43" s="11"/>
      <c r="E43" s="11"/>
      <c r="F43" s="11"/>
      <c r="G43" s="3"/>
    </row>
    <row r="44" spans="1:7" ht="21" customHeight="1" thickBot="1">
      <c r="A44" s="252" t="s">
        <v>77</v>
      </c>
      <c r="B44" s="253"/>
      <c r="C44" s="11"/>
      <c r="D44" s="11"/>
      <c r="E44" s="11"/>
      <c r="F44" s="11"/>
      <c r="G44" s="3"/>
    </row>
    <row r="45" spans="1:7">
      <c r="A45" s="2"/>
      <c r="B45" s="11"/>
      <c r="C45" s="11"/>
      <c r="D45" s="11"/>
      <c r="E45" s="11"/>
      <c r="F45" s="11"/>
      <c r="G45" s="3"/>
    </row>
    <row r="46" spans="1:7">
      <c r="A46" s="2" t="s">
        <v>142</v>
      </c>
      <c r="B46" s="11"/>
      <c r="C46" s="11"/>
      <c r="D46" s="11"/>
      <c r="E46" s="11"/>
      <c r="F46" s="11"/>
      <c r="G46" s="3"/>
    </row>
    <row r="47" spans="1:7">
      <c r="A47" s="2"/>
      <c r="B47" s="11"/>
      <c r="C47" s="11"/>
      <c r="D47" s="11"/>
      <c r="E47" s="11"/>
      <c r="F47" s="11"/>
      <c r="G47" s="3"/>
    </row>
    <row r="48" spans="1:7">
      <c r="A48" s="2"/>
      <c r="B48" s="11"/>
      <c r="C48" s="11"/>
      <c r="D48" s="11"/>
      <c r="E48" s="11"/>
      <c r="F48" s="11"/>
      <c r="G48" s="3"/>
    </row>
    <row r="49" spans="1:7" ht="20.5" thickBot="1">
      <c r="A49" s="212" t="s">
        <v>143</v>
      </c>
      <c r="B49" s="21"/>
      <c r="C49" s="21"/>
      <c r="D49" s="22"/>
      <c r="E49" s="22"/>
      <c r="F49" s="23"/>
      <c r="G49" s="213"/>
    </row>
    <row r="50" spans="1:7" ht="20.25" customHeight="1" thickBot="1">
      <c r="A50" s="586" t="s">
        <v>212</v>
      </c>
      <c r="B50" s="606"/>
      <c r="C50" s="557" t="s">
        <v>119</v>
      </c>
      <c r="D50" s="607"/>
      <c r="E50" s="607"/>
      <c r="F50" s="558" t="s">
        <v>141</v>
      </c>
      <c r="G50" s="565"/>
    </row>
    <row r="51" spans="1:7" ht="22.5" customHeight="1">
      <c r="A51" s="584" t="s">
        <v>213</v>
      </c>
      <c r="B51" s="585"/>
      <c r="C51" s="610" t="s">
        <v>156</v>
      </c>
      <c r="D51" s="611"/>
      <c r="E51" s="611"/>
      <c r="F51" s="612"/>
      <c r="G51" s="613"/>
    </row>
    <row r="52" spans="1:7" ht="22.5" customHeight="1" thickBot="1">
      <c r="A52" s="608"/>
      <c r="B52" s="609"/>
      <c r="C52" s="588" t="s">
        <v>157</v>
      </c>
      <c r="D52" s="614"/>
      <c r="E52" s="614"/>
      <c r="F52" s="590"/>
      <c r="G52" s="591"/>
    </row>
    <row r="53" spans="1:7" ht="13" thickBot="1"/>
    <row r="54" spans="1:7" ht="14">
      <c r="A54" s="388" t="s">
        <v>16</v>
      </c>
      <c r="B54" s="105"/>
      <c r="C54" s="105"/>
      <c r="D54" s="105"/>
      <c r="E54" s="105"/>
      <c r="F54" s="106"/>
    </row>
    <row r="55" spans="1:7" ht="13" thickBot="1">
      <c r="A55" s="2"/>
      <c r="B55" s="11"/>
      <c r="C55" s="11"/>
      <c r="D55" s="11"/>
      <c r="E55" s="11"/>
      <c r="F55" s="3"/>
    </row>
    <row r="56" spans="1:7" ht="21" customHeight="1">
      <c r="A56" s="244" t="s">
        <v>38</v>
      </c>
      <c r="B56" s="245"/>
      <c r="C56" s="245"/>
      <c r="D56" s="245"/>
      <c r="E56" s="246"/>
      <c r="F56" s="3"/>
    </row>
    <row r="57" spans="1:7" s="111" customFormat="1" ht="26">
      <c r="A57" s="137" t="s">
        <v>21</v>
      </c>
      <c r="B57" s="138" t="s">
        <v>22</v>
      </c>
      <c r="C57" s="138" t="s">
        <v>23</v>
      </c>
      <c r="D57" s="138" t="s">
        <v>24</v>
      </c>
      <c r="E57" s="139" t="s">
        <v>25</v>
      </c>
      <c r="F57" s="110"/>
    </row>
    <row r="58" spans="1:7" ht="25">
      <c r="A58" s="97" t="s">
        <v>26</v>
      </c>
      <c r="B58" s="10" t="s">
        <v>27</v>
      </c>
      <c r="C58" s="529" t="s">
        <v>493</v>
      </c>
      <c r="D58" s="10" t="s">
        <v>28</v>
      </c>
      <c r="E58" s="115" t="s">
        <v>29</v>
      </c>
      <c r="F58" s="3"/>
    </row>
    <row r="59" spans="1:7" ht="37.5">
      <c r="A59" s="97" t="s">
        <v>17</v>
      </c>
      <c r="B59" s="10" t="s">
        <v>30</v>
      </c>
      <c r="C59" s="10" t="s">
        <v>31</v>
      </c>
      <c r="D59" s="10" t="s">
        <v>32</v>
      </c>
      <c r="E59" s="115" t="s">
        <v>36</v>
      </c>
      <c r="F59" s="3"/>
    </row>
    <row r="60" spans="1:7" ht="25.5" thickBot="1">
      <c r="A60" s="102" t="s">
        <v>18</v>
      </c>
      <c r="B60" s="116" t="s">
        <v>33</v>
      </c>
      <c r="C60" s="116" t="s">
        <v>34</v>
      </c>
      <c r="D60" s="116" t="s">
        <v>35</v>
      </c>
      <c r="E60" s="117" t="s">
        <v>37</v>
      </c>
      <c r="F60" s="3"/>
    </row>
    <row r="61" spans="1:7" ht="13" thickBot="1">
      <c r="A61" s="2"/>
      <c r="B61" s="11"/>
      <c r="C61" s="11"/>
      <c r="D61" s="11"/>
      <c r="E61" s="110"/>
      <c r="F61" s="3"/>
    </row>
    <row r="62" spans="1:7" ht="21" customHeight="1">
      <c r="A62" s="244" t="s">
        <v>72</v>
      </c>
      <c r="B62" s="245"/>
      <c r="C62" s="245"/>
      <c r="D62" s="245"/>
      <c r="E62" s="247"/>
      <c r="F62" s="3"/>
    </row>
    <row r="63" spans="1:7" ht="13">
      <c r="A63" s="140" t="s">
        <v>21</v>
      </c>
      <c r="B63" s="141" t="s">
        <v>22</v>
      </c>
      <c r="C63" s="141" t="s">
        <v>39</v>
      </c>
      <c r="D63" s="141" t="s">
        <v>24</v>
      </c>
      <c r="E63" s="139" t="s">
        <v>25</v>
      </c>
      <c r="F63" s="3"/>
    </row>
    <row r="64" spans="1:7" ht="25">
      <c r="A64" s="97" t="s">
        <v>40</v>
      </c>
      <c r="B64" s="10" t="s">
        <v>41</v>
      </c>
      <c r="C64" s="10" t="s">
        <v>42</v>
      </c>
      <c r="D64" s="10" t="s">
        <v>43</v>
      </c>
      <c r="E64" s="115" t="s">
        <v>44</v>
      </c>
      <c r="F64" s="3"/>
    </row>
    <row r="65" spans="1:6" ht="25">
      <c r="A65" s="97" t="s">
        <v>19</v>
      </c>
      <c r="B65" s="10" t="s">
        <v>45</v>
      </c>
      <c r="C65" s="10" t="s">
        <v>46</v>
      </c>
      <c r="D65" s="10" t="s">
        <v>28</v>
      </c>
      <c r="E65" s="115" t="s">
        <v>47</v>
      </c>
      <c r="F65" s="3"/>
    </row>
    <row r="66" spans="1:6" ht="21" customHeight="1" thickBot="1">
      <c r="A66" s="102" t="s">
        <v>20</v>
      </c>
      <c r="B66" s="116" t="s">
        <v>48</v>
      </c>
      <c r="C66" s="116" t="s">
        <v>49</v>
      </c>
      <c r="D66" s="116" t="s">
        <v>50</v>
      </c>
      <c r="E66" s="117" t="s">
        <v>51</v>
      </c>
      <c r="F66" s="3"/>
    </row>
    <row r="67" spans="1:6" ht="13" thickBot="1">
      <c r="A67" s="2"/>
      <c r="B67" s="11"/>
      <c r="C67" s="11"/>
      <c r="D67" s="11"/>
      <c r="E67" s="11"/>
      <c r="F67" s="110"/>
    </row>
    <row r="68" spans="1:6" ht="20.25" customHeight="1" thickBot="1">
      <c r="A68" s="244" t="s">
        <v>73</v>
      </c>
      <c r="B68" s="245"/>
      <c r="C68" s="245"/>
      <c r="D68" s="245"/>
      <c r="E68" s="245"/>
      <c r="F68" s="247"/>
    </row>
    <row r="69" spans="1:6" ht="39.5" thickBot="1">
      <c r="A69" s="144" t="s">
        <v>52</v>
      </c>
      <c r="B69" s="55" t="s">
        <v>53</v>
      </c>
      <c r="C69" s="55" t="s">
        <v>54</v>
      </c>
      <c r="D69" s="55" t="s">
        <v>68</v>
      </c>
      <c r="E69" s="55" t="s">
        <v>70</v>
      </c>
      <c r="F69" s="145" t="s">
        <v>55</v>
      </c>
    </row>
    <row r="70" spans="1:6" ht="37.5">
      <c r="A70" s="95" t="s">
        <v>64</v>
      </c>
      <c r="B70" s="142" t="s">
        <v>56</v>
      </c>
      <c r="C70" s="142" t="s">
        <v>196</v>
      </c>
      <c r="D70" s="142" t="s">
        <v>57</v>
      </c>
      <c r="E70" s="142" t="s">
        <v>69</v>
      </c>
      <c r="F70" s="143" t="s">
        <v>58</v>
      </c>
    </row>
    <row r="71" spans="1:6" ht="62.5">
      <c r="A71" s="97" t="s">
        <v>65</v>
      </c>
      <c r="B71" s="10" t="s">
        <v>59</v>
      </c>
      <c r="C71" s="10" t="s">
        <v>67</v>
      </c>
      <c r="D71" s="10" t="s">
        <v>60</v>
      </c>
      <c r="E71" s="10" t="s">
        <v>69</v>
      </c>
      <c r="F71" s="115" t="s">
        <v>61</v>
      </c>
    </row>
    <row r="72" spans="1:6" ht="50.5" thickBot="1">
      <c r="A72" s="102" t="s">
        <v>66</v>
      </c>
      <c r="B72" s="116" t="s">
        <v>62</v>
      </c>
      <c r="C72" s="116" t="s">
        <v>197</v>
      </c>
      <c r="D72" s="116" t="s">
        <v>63</v>
      </c>
      <c r="E72" s="116" t="s">
        <v>69</v>
      </c>
      <c r="F72" s="117" t="s">
        <v>71</v>
      </c>
    </row>
  </sheetData>
  <sheetProtection algorithmName="SHA-512" hashValue="Mr0SBcOijHk512VvWYTtxz5dWITsGQfW9K7q4slBM2WPWpn64ofd0liY7u5gKRcwmfNzfaSfnbTvDCdtI5LPSQ==" saltValue="7AEzHlVZWl5+CocaAxQ9gw==" spinCount="100000" sheet="1" objects="1" scenarios="1"/>
  <mergeCells count="11">
    <mergeCell ref="A51:B52"/>
    <mergeCell ref="C51:E51"/>
    <mergeCell ref="F51:G51"/>
    <mergeCell ref="C52:E52"/>
    <mergeCell ref="F52:G52"/>
    <mergeCell ref="A11:B11"/>
    <mergeCell ref="A26:B26"/>
    <mergeCell ref="C23:F23"/>
    <mergeCell ref="A50:B50"/>
    <mergeCell ref="C50:E50"/>
    <mergeCell ref="F50:G50"/>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4337" r:id="rId3" name="Check Box 1">
              <controlPr defaultSize="0" autoFill="0" autoLine="0" autoPict="0">
                <anchor moveWithCells="1">
                  <from>
                    <xdr:col>5</xdr:col>
                    <xdr:colOff>114300</xdr:colOff>
                    <xdr:row>50</xdr:row>
                    <xdr:rowOff>50800</xdr:rowOff>
                  </from>
                  <to>
                    <xdr:col>6</xdr:col>
                    <xdr:colOff>114300</xdr:colOff>
                    <xdr:row>51</xdr:row>
                    <xdr:rowOff>0</xdr:rowOff>
                  </to>
                </anchor>
              </controlPr>
            </control>
          </mc:Choice>
        </mc:AlternateContent>
        <mc:AlternateContent xmlns:mc="http://schemas.openxmlformats.org/markup-compatibility/2006">
          <mc:Choice Requires="x14">
            <control shapeId="14338" r:id="rId4" name="Check Box 2">
              <controlPr defaultSize="0" autoFill="0" autoLine="0" autoPict="0">
                <anchor moveWithCells="1">
                  <from>
                    <xdr:col>5</xdr:col>
                    <xdr:colOff>114300</xdr:colOff>
                    <xdr:row>51</xdr:row>
                    <xdr:rowOff>50800</xdr:rowOff>
                  </from>
                  <to>
                    <xdr:col>6</xdr:col>
                    <xdr:colOff>114300</xdr:colOff>
                    <xdr:row>51</xdr:row>
                    <xdr:rowOff>260350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81940-C0EB-46E1-A041-1ECFA15E1642}">
  <sheetPr codeName="Blad3"/>
  <dimension ref="A1:I136"/>
  <sheetViews>
    <sheetView topLeftCell="A82" zoomScale="106" zoomScaleNormal="106" workbookViewId="0">
      <selection activeCell="A87" sqref="A87:B87"/>
    </sheetView>
  </sheetViews>
  <sheetFormatPr defaultColWidth="9.1796875" defaultRowHeight="12.5"/>
  <cols>
    <col min="1" max="1" width="23.54296875" style="9" customWidth="1"/>
    <col min="2" max="2" width="85.7265625" style="9" bestFit="1" customWidth="1"/>
    <col min="3" max="3" width="16" style="9" bestFit="1" customWidth="1"/>
    <col min="4" max="4" width="16.54296875" style="9" bestFit="1" customWidth="1"/>
    <col min="5" max="5" width="20.453125" style="9" customWidth="1"/>
    <col min="6" max="6" width="65.26953125" style="9" bestFit="1" customWidth="1"/>
    <col min="7" max="7" width="17.7265625" style="9" customWidth="1"/>
    <col min="8" max="8" width="14.7265625" style="9" customWidth="1"/>
    <col min="9" max="9" width="21.81640625" style="9" customWidth="1"/>
    <col min="10" max="16384" width="9.1796875" style="9"/>
  </cols>
  <sheetData>
    <row r="1" spans="1:9" ht="18" thickBot="1">
      <c r="A1" s="169" t="s">
        <v>397</v>
      </c>
      <c r="B1" s="188"/>
      <c r="C1" s="105"/>
      <c r="D1" s="105"/>
      <c r="E1" s="105"/>
      <c r="F1" s="105"/>
      <c r="G1" s="105"/>
      <c r="H1" s="105"/>
      <c r="I1" s="106"/>
    </row>
    <row r="2" spans="1:9" ht="18" thickBot="1">
      <c r="A2" s="31" t="s">
        <v>200</v>
      </c>
      <c r="B2" s="190"/>
      <c r="C2" s="11"/>
      <c r="D2" s="11"/>
      <c r="E2" s="11"/>
      <c r="F2" s="11"/>
      <c r="G2" s="11"/>
      <c r="H2" s="11"/>
      <c r="I2" s="3"/>
    </row>
    <row r="3" spans="1:9" ht="17.5">
      <c r="A3" s="107" t="s">
        <v>144</v>
      </c>
      <c r="B3" s="190"/>
      <c r="C3" s="11"/>
      <c r="D3" s="11"/>
      <c r="E3" s="11"/>
      <c r="F3" s="11"/>
      <c r="G3" s="11"/>
      <c r="H3" s="11"/>
      <c r="I3" s="3"/>
    </row>
    <row r="4" spans="1:9" ht="17.5">
      <c r="A4" s="107" t="s">
        <v>145</v>
      </c>
      <c r="B4" s="190"/>
      <c r="C4" s="11"/>
      <c r="D4" s="11"/>
      <c r="E4" s="11"/>
      <c r="F4" s="11"/>
      <c r="G4" s="11"/>
      <c r="H4" s="11"/>
      <c r="I4" s="3"/>
    </row>
    <row r="5" spans="1:9" ht="17.5">
      <c r="A5" s="107"/>
      <c r="B5" s="190"/>
      <c r="C5" s="11"/>
      <c r="D5" s="11"/>
      <c r="E5" s="11"/>
      <c r="F5" s="11"/>
      <c r="G5" s="11"/>
      <c r="H5" s="11"/>
      <c r="I5" s="3"/>
    </row>
    <row r="6" spans="1:9" ht="17.5">
      <c r="A6" s="107"/>
      <c r="B6" s="190"/>
      <c r="C6" s="11"/>
      <c r="D6" s="11"/>
      <c r="E6" s="11"/>
      <c r="F6" s="11"/>
      <c r="G6" s="11"/>
      <c r="H6" s="11"/>
      <c r="I6" s="3"/>
    </row>
    <row r="7" spans="1:9" ht="17.5">
      <c r="A7" s="107"/>
      <c r="B7" s="190"/>
      <c r="C7" s="11"/>
      <c r="D7" s="11"/>
      <c r="E7" s="11"/>
      <c r="F7" s="11"/>
      <c r="G7" s="11"/>
      <c r="H7" s="11"/>
      <c r="I7" s="3"/>
    </row>
    <row r="8" spans="1:9" ht="17.5">
      <c r="A8" s="107"/>
      <c r="B8" s="190"/>
      <c r="C8" s="11"/>
      <c r="D8" s="11"/>
      <c r="E8" s="11"/>
      <c r="F8" s="11"/>
      <c r="G8" s="11"/>
      <c r="H8" s="11"/>
      <c r="I8" s="3"/>
    </row>
    <row r="9" spans="1:9" ht="17.5">
      <c r="A9" s="107"/>
      <c r="B9" s="190"/>
      <c r="C9" s="11"/>
      <c r="D9" s="11"/>
      <c r="E9" s="11"/>
      <c r="F9" s="11"/>
      <c r="G9" s="11"/>
      <c r="H9" s="11"/>
      <c r="I9" s="3"/>
    </row>
    <row r="10" spans="1:9" ht="17.5">
      <c r="A10" s="107"/>
      <c r="B10" s="190"/>
      <c r="C10" s="11"/>
      <c r="D10" s="11"/>
      <c r="E10" s="11"/>
      <c r="F10" s="11"/>
      <c r="G10" s="11"/>
      <c r="H10" s="11"/>
      <c r="I10" s="3"/>
    </row>
    <row r="11" spans="1:9" ht="17.5">
      <c r="A11" s="107"/>
      <c r="B11" s="190"/>
      <c r="C11" s="11"/>
      <c r="D11" s="11"/>
      <c r="E11" s="11"/>
      <c r="F11" s="11"/>
      <c r="G11" s="11"/>
      <c r="H11" s="11"/>
      <c r="I11" s="3"/>
    </row>
    <row r="12" spans="1:9">
      <c r="A12" s="318" t="s">
        <v>268</v>
      </c>
      <c r="B12" s="319"/>
      <c r="C12" s="319"/>
      <c r="D12" s="319"/>
      <c r="E12" s="319"/>
      <c r="F12" s="319"/>
      <c r="G12" s="319"/>
      <c r="H12" s="319"/>
      <c r="I12" s="320"/>
    </row>
    <row r="13" spans="1:9" ht="13" thickBot="1">
      <c r="A13" s="299"/>
      <c r="B13" s="319"/>
      <c r="C13" s="319"/>
      <c r="D13" s="319"/>
      <c r="E13" s="319"/>
      <c r="F13" s="319"/>
      <c r="G13" s="319"/>
      <c r="H13" s="319"/>
      <c r="I13" s="320"/>
    </row>
    <row r="14" spans="1:9" ht="20.25" customHeight="1" thickBot="1">
      <c r="A14" s="632" t="s">
        <v>269</v>
      </c>
      <c r="B14" s="633"/>
      <c r="C14" s="269"/>
      <c r="D14" s="269"/>
      <c r="E14" s="269"/>
      <c r="F14" s="269"/>
      <c r="G14" s="269"/>
      <c r="H14" s="269"/>
      <c r="I14" s="328"/>
    </row>
    <row r="15" spans="1:9" ht="20.25" customHeight="1" thickBot="1">
      <c r="A15" s="329">
        <v>1</v>
      </c>
      <c r="B15" s="330" t="s">
        <v>270</v>
      </c>
      <c r="C15" s="331" t="s">
        <v>162</v>
      </c>
      <c r="D15" s="331" t="s">
        <v>80</v>
      </c>
      <c r="E15" s="331" t="s">
        <v>81</v>
      </c>
      <c r="F15" s="332" t="s">
        <v>271</v>
      </c>
      <c r="G15" s="333" t="s">
        <v>82</v>
      </c>
      <c r="H15" s="334" t="s">
        <v>83</v>
      </c>
      <c r="I15" s="335" t="s">
        <v>163</v>
      </c>
    </row>
    <row r="16" spans="1:9" ht="16.5" customHeight="1">
      <c r="A16" s="254" t="s">
        <v>84</v>
      </c>
      <c r="B16" s="321" t="s">
        <v>272</v>
      </c>
      <c r="C16" s="255" t="s">
        <v>273</v>
      </c>
      <c r="D16" s="256" t="s">
        <v>85</v>
      </c>
      <c r="E16" s="256">
        <v>16</v>
      </c>
      <c r="F16" s="257" t="s">
        <v>274</v>
      </c>
      <c r="G16" s="258" t="s">
        <v>86</v>
      </c>
      <c r="H16" s="479">
        <v>0</v>
      </c>
      <c r="I16" s="259">
        <f>H16*E16</f>
        <v>0</v>
      </c>
    </row>
    <row r="17" spans="1:9" ht="16.5" customHeight="1">
      <c r="A17" s="254"/>
      <c r="B17" s="322" t="s">
        <v>275</v>
      </c>
      <c r="C17" s="260"/>
      <c r="D17" s="261" t="s">
        <v>85</v>
      </c>
      <c r="E17" s="261">
        <v>16</v>
      </c>
      <c r="F17" s="262" t="s">
        <v>276</v>
      </c>
      <c r="G17" s="263" t="s">
        <v>86</v>
      </c>
      <c r="H17" s="477">
        <v>0</v>
      </c>
      <c r="I17" s="259">
        <f t="shared" ref="I17:I20" si="0">H17*E17</f>
        <v>0</v>
      </c>
    </row>
    <row r="18" spans="1:9" ht="16.5" customHeight="1">
      <c r="A18" s="254"/>
      <c r="B18" s="321" t="s">
        <v>277</v>
      </c>
      <c r="C18" s="260"/>
      <c r="D18" s="261" t="s">
        <v>85</v>
      </c>
      <c r="E18" s="261">
        <v>4</v>
      </c>
      <c r="F18" s="262" t="s">
        <v>278</v>
      </c>
      <c r="G18" s="263" t="s">
        <v>86</v>
      </c>
      <c r="H18" s="477">
        <v>0</v>
      </c>
      <c r="I18" s="259">
        <f t="shared" si="0"/>
        <v>0</v>
      </c>
    </row>
    <row r="19" spans="1:9" ht="16.5" customHeight="1">
      <c r="A19" s="254"/>
      <c r="B19" s="322"/>
      <c r="C19" s="260"/>
      <c r="D19" s="261" t="s">
        <v>85</v>
      </c>
      <c r="E19" s="261">
        <v>16</v>
      </c>
      <c r="F19" s="262" t="s">
        <v>279</v>
      </c>
      <c r="G19" s="263" t="s">
        <v>86</v>
      </c>
      <c r="H19" s="477">
        <v>0</v>
      </c>
      <c r="I19" s="259">
        <f t="shared" si="0"/>
        <v>0</v>
      </c>
    </row>
    <row r="20" spans="1:9" ht="16.5" customHeight="1" thickBot="1">
      <c r="A20" s="254"/>
      <c r="B20" s="322"/>
      <c r="C20" s="260"/>
      <c r="D20" s="261" t="s">
        <v>85</v>
      </c>
      <c r="E20" s="261">
        <v>4</v>
      </c>
      <c r="F20" s="395" t="s">
        <v>280</v>
      </c>
      <c r="G20" s="311" t="s">
        <v>86</v>
      </c>
      <c r="H20" s="480">
        <v>0</v>
      </c>
      <c r="I20" s="259">
        <f t="shared" si="0"/>
        <v>0</v>
      </c>
    </row>
    <row r="21" spans="1:9" ht="20.25" customHeight="1" thickBot="1">
      <c r="A21" s="336" t="s">
        <v>87</v>
      </c>
      <c r="B21" s="337" t="s">
        <v>281</v>
      </c>
      <c r="C21" s="273"/>
      <c r="D21" s="268"/>
      <c r="E21" s="268"/>
      <c r="F21" s="269"/>
      <c r="G21" s="270"/>
      <c r="H21" s="271"/>
      <c r="I21" s="271"/>
    </row>
    <row r="22" spans="1:9" ht="16.5" customHeight="1">
      <c r="A22" s="254"/>
      <c r="B22" s="322" t="s">
        <v>282</v>
      </c>
      <c r="C22" s="260"/>
      <c r="D22" s="261" t="s">
        <v>85</v>
      </c>
      <c r="E22" s="261">
        <v>8</v>
      </c>
      <c r="F22" s="257" t="s">
        <v>283</v>
      </c>
      <c r="G22" s="258" t="s">
        <v>86</v>
      </c>
      <c r="H22" s="479">
        <v>0</v>
      </c>
      <c r="I22" s="259">
        <f>H22*E22</f>
        <v>0</v>
      </c>
    </row>
    <row r="23" spans="1:9" ht="16.5" customHeight="1">
      <c r="A23" s="254"/>
      <c r="B23" s="322" t="s">
        <v>284</v>
      </c>
      <c r="C23" s="260"/>
      <c r="D23" s="261" t="s">
        <v>85</v>
      </c>
      <c r="E23" s="261">
        <v>8</v>
      </c>
      <c r="F23" s="262" t="s">
        <v>285</v>
      </c>
      <c r="G23" s="263" t="s">
        <v>86</v>
      </c>
      <c r="H23" s="477">
        <v>0</v>
      </c>
      <c r="I23" s="259">
        <f t="shared" ref="I23:I25" si="1">H23*E23</f>
        <v>0</v>
      </c>
    </row>
    <row r="24" spans="1:9" ht="16.5" customHeight="1">
      <c r="A24" s="254"/>
      <c r="B24" s="322" t="s">
        <v>286</v>
      </c>
      <c r="C24" s="260"/>
      <c r="D24" s="261" t="s">
        <v>85</v>
      </c>
      <c r="E24" s="261">
        <v>4</v>
      </c>
      <c r="F24" s="262" t="s">
        <v>287</v>
      </c>
      <c r="G24" s="263" t="s">
        <v>86</v>
      </c>
      <c r="H24" s="477">
        <v>0</v>
      </c>
      <c r="I24" s="259">
        <f t="shared" si="1"/>
        <v>0</v>
      </c>
    </row>
    <row r="25" spans="1:9" ht="16.5" customHeight="1" thickBot="1">
      <c r="A25" s="254"/>
      <c r="B25" s="322" t="s">
        <v>275</v>
      </c>
      <c r="C25" s="260"/>
      <c r="D25" s="261" t="s">
        <v>85</v>
      </c>
      <c r="E25" s="261">
        <v>2</v>
      </c>
      <c r="F25" s="262" t="s">
        <v>288</v>
      </c>
      <c r="G25" s="263" t="s">
        <v>86</v>
      </c>
      <c r="H25" s="477">
        <v>0</v>
      </c>
      <c r="I25" s="259">
        <f t="shared" si="1"/>
        <v>0</v>
      </c>
    </row>
    <row r="26" spans="1:9" ht="20.25" customHeight="1" thickBot="1">
      <c r="A26" s="338" t="s">
        <v>289</v>
      </c>
      <c r="B26" s="337" t="s">
        <v>290</v>
      </c>
      <c r="C26" s="267"/>
      <c r="D26" s="268"/>
      <c r="E26" s="268"/>
      <c r="F26" s="269"/>
      <c r="G26" s="270"/>
      <c r="H26" s="271"/>
      <c r="I26" s="271"/>
    </row>
    <row r="27" spans="1:9" ht="16.5" customHeight="1">
      <c r="A27" s="254" t="s">
        <v>90</v>
      </c>
      <c r="B27" s="323" t="s">
        <v>291</v>
      </c>
      <c r="C27" s="260" t="s">
        <v>273</v>
      </c>
      <c r="D27" s="261" t="s">
        <v>85</v>
      </c>
      <c r="E27" s="261">
        <v>6</v>
      </c>
      <c r="F27" s="257" t="s">
        <v>292</v>
      </c>
      <c r="G27" s="258" t="s">
        <v>86</v>
      </c>
      <c r="H27" s="479">
        <v>0</v>
      </c>
      <c r="I27" s="259">
        <f>H27*E27</f>
        <v>0</v>
      </c>
    </row>
    <row r="28" spans="1:9" ht="16.5" customHeight="1">
      <c r="A28" s="254"/>
      <c r="B28" s="322" t="s">
        <v>293</v>
      </c>
      <c r="C28" s="260"/>
      <c r="D28" s="261" t="s">
        <v>85</v>
      </c>
      <c r="E28" s="261">
        <v>6</v>
      </c>
      <c r="F28" s="262" t="s">
        <v>294</v>
      </c>
      <c r="G28" s="263" t="s">
        <v>86</v>
      </c>
      <c r="H28" s="477">
        <v>0</v>
      </c>
      <c r="I28" s="259">
        <f t="shared" ref="I28:I31" si="2">H28*E28</f>
        <v>0</v>
      </c>
    </row>
    <row r="29" spans="1:9" ht="16.5" customHeight="1">
      <c r="A29" s="254"/>
      <c r="B29" s="322" t="s">
        <v>295</v>
      </c>
      <c r="C29" s="260"/>
      <c r="D29" s="261" t="s">
        <v>85</v>
      </c>
      <c r="E29" s="261">
        <v>2</v>
      </c>
      <c r="F29" s="262" t="s">
        <v>296</v>
      </c>
      <c r="G29" s="263" t="s">
        <v>86</v>
      </c>
      <c r="H29" s="477">
        <v>0</v>
      </c>
      <c r="I29" s="259">
        <f t="shared" si="2"/>
        <v>0</v>
      </c>
    </row>
    <row r="30" spans="1:9" ht="16.5" customHeight="1">
      <c r="A30" s="254"/>
      <c r="B30" s="322" t="s">
        <v>297</v>
      </c>
      <c r="C30" s="260"/>
      <c r="D30" s="261" t="s">
        <v>85</v>
      </c>
      <c r="E30" s="261">
        <v>2</v>
      </c>
      <c r="F30" s="262" t="s">
        <v>298</v>
      </c>
      <c r="G30" s="263" t="s">
        <v>86</v>
      </c>
      <c r="H30" s="477">
        <v>0</v>
      </c>
      <c r="I30" s="259">
        <f t="shared" si="2"/>
        <v>0</v>
      </c>
    </row>
    <row r="31" spans="1:9" ht="16.5" customHeight="1">
      <c r="A31" s="254"/>
      <c r="B31" s="322" t="s">
        <v>299</v>
      </c>
      <c r="C31" s="260"/>
      <c r="D31" s="261" t="s">
        <v>85</v>
      </c>
      <c r="E31" s="261">
        <v>1</v>
      </c>
      <c r="F31" s="262" t="s">
        <v>300</v>
      </c>
      <c r="G31" s="263" t="s">
        <v>86</v>
      </c>
      <c r="H31" s="477">
        <v>0</v>
      </c>
      <c r="I31" s="259">
        <f t="shared" si="2"/>
        <v>0</v>
      </c>
    </row>
    <row r="32" spans="1:9" ht="16.5" customHeight="1" thickBot="1">
      <c r="A32" s="254"/>
      <c r="B32" s="322" t="s">
        <v>275</v>
      </c>
      <c r="C32" s="260"/>
      <c r="D32" s="261" t="s">
        <v>85</v>
      </c>
      <c r="E32" s="393">
        <v>3</v>
      </c>
      <c r="F32" s="392" t="s">
        <v>278</v>
      </c>
      <c r="G32" s="263"/>
      <c r="H32" s="264"/>
      <c r="I32" s="264"/>
    </row>
    <row r="33" spans="1:9" ht="20.25" customHeight="1" thickBot="1">
      <c r="A33" s="338" t="s">
        <v>301</v>
      </c>
      <c r="B33" s="337" t="s">
        <v>302</v>
      </c>
      <c r="C33" s="273"/>
      <c r="D33" s="268"/>
      <c r="E33" s="268"/>
      <c r="F33" s="269"/>
      <c r="G33" s="270"/>
      <c r="H33" s="271"/>
      <c r="I33" s="271"/>
    </row>
    <row r="34" spans="1:9" ht="16.5" customHeight="1" thickBot="1">
      <c r="A34" s="254" t="s">
        <v>94</v>
      </c>
      <c r="B34" s="322" t="s">
        <v>303</v>
      </c>
      <c r="C34" s="260" t="s">
        <v>273</v>
      </c>
      <c r="D34" s="261" t="s">
        <v>85</v>
      </c>
      <c r="E34" s="274">
        <v>6</v>
      </c>
      <c r="F34" s="275" t="s">
        <v>304</v>
      </c>
      <c r="G34" s="276" t="s">
        <v>86</v>
      </c>
      <c r="H34" s="478">
        <v>0</v>
      </c>
      <c r="I34" s="278">
        <f>H34*E34</f>
        <v>0</v>
      </c>
    </row>
    <row r="35" spans="1:9" ht="16.5" customHeight="1" thickBot="1">
      <c r="A35" s="254"/>
      <c r="B35" s="322" t="s">
        <v>305</v>
      </c>
      <c r="C35" s="260"/>
      <c r="D35" s="261" t="s">
        <v>85</v>
      </c>
      <c r="E35" s="274">
        <v>6</v>
      </c>
      <c r="F35" s="279" t="s">
        <v>306</v>
      </c>
      <c r="G35" s="263" t="s">
        <v>86</v>
      </c>
      <c r="H35" s="478">
        <v>0</v>
      </c>
      <c r="I35" s="278">
        <f t="shared" ref="I35:I36" si="3">H35*E35</f>
        <v>0</v>
      </c>
    </row>
    <row r="36" spans="1:9" ht="16.5" customHeight="1">
      <c r="A36" s="254"/>
      <c r="B36" s="322" t="s">
        <v>307</v>
      </c>
      <c r="C36" s="260"/>
      <c r="D36" s="261" t="s">
        <v>85</v>
      </c>
      <c r="E36" s="274">
        <v>6</v>
      </c>
      <c r="F36" s="279" t="s">
        <v>308</v>
      </c>
      <c r="G36" s="263" t="s">
        <v>86</v>
      </c>
      <c r="H36" s="478">
        <v>0</v>
      </c>
      <c r="I36" s="278">
        <f t="shared" si="3"/>
        <v>0</v>
      </c>
    </row>
    <row r="37" spans="1:9" ht="16.5" customHeight="1">
      <c r="A37" s="254"/>
      <c r="B37" s="322" t="s">
        <v>309</v>
      </c>
      <c r="C37" s="260"/>
      <c r="D37" s="261"/>
      <c r="E37" s="274"/>
      <c r="F37" s="279"/>
      <c r="G37" s="263"/>
      <c r="H37" s="277"/>
      <c r="I37" s="264"/>
    </row>
    <row r="38" spans="1:9" ht="16.5" customHeight="1">
      <c r="A38" s="254"/>
      <c r="B38" s="322" t="s">
        <v>310</v>
      </c>
      <c r="C38" s="260"/>
      <c r="D38" s="261"/>
      <c r="E38" s="274"/>
      <c r="F38" s="280"/>
      <c r="G38" s="263"/>
      <c r="H38" s="277"/>
      <c r="I38" s="264"/>
    </row>
    <row r="39" spans="1:9" ht="16.5" customHeight="1" thickBot="1">
      <c r="A39" s="254"/>
      <c r="B39" s="322" t="s">
        <v>311</v>
      </c>
      <c r="C39" s="260"/>
      <c r="D39" s="393"/>
      <c r="E39" s="394"/>
      <c r="F39" s="281"/>
      <c r="G39" s="282"/>
      <c r="H39" s="283"/>
      <c r="I39" s="284"/>
    </row>
    <row r="40" spans="1:9" ht="20.25" customHeight="1" thickBot="1">
      <c r="A40" s="338" t="s">
        <v>312</v>
      </c>
      <c r="B40" s="337" t="s">
        <v>313</v>
      </c>
      <c r="C40" s="273"/>
      <c r="D40" s="268"/>
      <c r="E40" s="285"/>
      <c r="F40" s="286"/>
      <c r="G40" s="287"/>
      <c r="H40" s="288"/>
      <c r="I40" s="289"/>
    </row>
    <row r="41" spans="1:9" ht="16.5" customHeight="1" thickBot="1">
      <c r="A41" s="254" t="s">
        <v>97</v>
      </c>
      <c r="B41" s="322" t="s">
        <v>314</v>
      </c>
      <c r="C41" s="260" t="s">
        <v>273</v>
      </c>
      <c r="D41" s="261" t="s">
        <v>85</v>
      </c>
      <c r="E41" s="274">
        <v>8</v>
      </c>
      <c r="F41" s="275" t="s">
        <v>315</v>
      </c>
      <c r="G41" s="276" t="s">
        <v>86</v>
      </c>
      <c r="H41" s="478">
        <v>0</v>
      </c>
      <c r="I41" s="278">
        <f>H41*E41</f>
        <v>0</v>
      </c>
    </row>
    <row r="42" spans="1:9" ht="16.5" customHeight="1" thickBot="1">
      <c r="A42" s="254"/>
      <c r="B42" s="324" t="s">
        <v>316</v>
      </c>
      <c r="C42" s="260"/>
      <c r="D42" s="261" t="s">
        <v>85</v>
      </c>
      <c r="E42" s="274">
        <v>8</v>
      </c>
      <c r="F42" s="279" t="s">
        <v>317</v>
      </c>
      <c r="G42" s="263" t="s">
        <v>86</v>
      </c>
      <c r="H42" s="478">
        <v>0</v>
      </c>
      <c r="I42" s="278">
        <f t="shared" ref="I42:I44" si="4">H42*E42</f>
        <v>0</v>
      </c>
    </row>
    <row r="43" spans="1:9" ht="16.5" customHeight="1" thickBot="1">
      <c r="A43" s="254"/>
      <c r="B43" s="322" t="s">
        <v>318</v>
      </c>
      <c r="C43" s="260"/>
      <c r="D43" s="261" t="s">
        <v>85</v>
      </c>
      <c r="E43" s="274">
        <v>8</v>
      </c>
      <c r="F43" s="279" t="s">
        <v>319</v>
      </c>
      <c r="G43" s="263" t="s">
        <v>86</v>
      </c>
      <c r="H43" s="478">
        <v>0</v>
      </c>
      <c r="I43" s="278">
        <f t="shared" si="4"/>
        <v>0</v>
      </c>
    </row>
    <row r="44" spans="1:9" ht="16.5" customHeight="1">
      <c r="A44" s="254"/>
      <c r="B44" s="322" t="s">
        <v>320</v>
      </c>
      <c r="C44" s="260"/>
      <c r="D44" s="261" t="s">
        <v>85</v>
      </c>
      <c r="E44" s="274">
        <v>2</v>
      </c>
      <c r="F44" s="279" t="s">
        <v>278</v>
      </c>
      <c r="G44" s="263" t="s">
        <v>86</v>
      </c>
      <c r="H44" s="478">
        <v>0</v>
      </c>
      <c r="I44" s="278">
        <f t="shared" si="4"/>
        <v>0</v>
      </c>
    </row>
    <row r="45" spans="1:9" ht="16.5" customHeight="1">
      <c r="A45" s="254"/>
      <c r="B45" s="322" t="s">
        <v>275</v>
      </c>
      <c r="C45" s="260"/>
      <c r="D45" s="393"/>
      <c r="E45" s="394"/>
      <c r="F45" s="279"/>
      <c r="G45" s="263"/>
      <c r="H45" s="264"/>
      <c r="I45" s="264"/>
    </row>
    <row r="46" spans="1:9" ht="16.5" customHeight="1" thickBot="1">
      <c r="A46" s="254"/>
      <c r="B46" s="322"/>
      <c r="C46" s="260"/>
      <c r="D46" s="393"/>
      <c r="E46" s="394"/>
      <c r="F46" s="319"/>
      <c r="G46" s="265"/>
      <c r="H46" s="266"/>
      <c r="I46" s="266"/>
    </row>
    <row r="47" spans="1:9" ht="20.25" customHeight="1" thickBot="1">
      <c r="A47" s="338" t="s">
        <v>321</v>
      </c>
      <c r="B47" s="337" t="s">
        <v>322</v>
      </c>
      <c r="C47" s="273"/>
      <c r="D47" s="268"/>
      <c r="E47" s="268"/>
      <c r="F47" s="269"/>
      <c r="G47" s="267"/>
      <c r="H47" s="271"/>
      <c r="I47" s="271"/>
    </row>
    <row r="48" spans="1:9" ht="16.5" customHeight="1">
      <c r="A48" s="254" t="s">
        <v>98</v>
      </c>
      <c r="B48" s="322" t="s">
        <v>323</v>
      </c>
      <c r="C48" s="260" t="s">
        <v>273</v>
      </c>
      <c r="D48" s="261" t="s">
        <v>85</v>
      </c>
      <c r="E48" s="261">
        <v>6</v>
      </c>
      <c r="F48" s="290" t="s">
        <v>480</v>
      </c>
      <c r="G48" s="291" t="s">
        <v>86</v>
      </c>
      <c r="H48" s="476">
        <v>0</v>
      </c>
      <c r="I48" s="292">
        <f>H48*E48</f>
        <v>0</v>
      </c>
    </row>
    <row r="49" spans="1:9" ht="16.5" customHeight="1">
      <c r="A49" s="293"/>
      <c r="B49" s="322" t="s">
        <v>324</v>
      </c>
      <c r="C49" s="294"/>
      <c r="D49" s="261" t="s">
        <v>85</v>
      </c>
      <c r="E49" s="261">
        <v>4</v>
      </c>
      <c r="F49" s="262" t="s">
        <v>325</v>
      </c>
      <c r="G49" s="263" t="s">
        <v>86</v>
      </c>
      <c r="H49" s="475">
        <v>0</v>
      </c>
      <c r="I49" s="292">
        <f t="shared" ref="I49:I51" si="5">H49*E49</f>
        <v>0</v>
      </c>
    </row>
    <row r="50" spans="1:9" ht="16.5" customHeight="1">
      <c r="A50" s="293"/>
      <c r="B50" s="322" t="s">
        <v>326</v>
      </c>
      <c r="C50" s="294"/>
      <c r="D50" s="254" t="s">
        <v>85</v>
      </c>
      <c r="E50" s="261">
        <v>2</v>
      </c>
      <c r="F50" s="262" t="s">
        <v>327</v>
      </c>
      <c r="G50" s="263" t="s">
        <v>86</v>
      </c>
      <c r="H50" s="475">
        <v>0</v>
      </c>
      <c r="I50" s="292">
        <f t="shared" si="5"/>
        <v>0</v>
      </c>
    </row>
    <row r="51" spans="1:9" ht="16.5" customHeight="1" thickBot="1">
      <c r="A51" s="293"/>
      <c r="B51" s="136"/>
      <c r="C51" s="294"/>
      <c r="D51" s="254" t="s">
        <v>85</v>
      </c>
      <c r="E51" s="261">
        <v>2</v>
      </c>
      <c r="F51" s="262" t="s">
        <v>328</v>
      </c>
      <c r="G51" s="263" t="s">
        <v>86</v>
      </c>
      <c r="H51" s="475">
        <v>0</v>
      </c>
      <c r="I51" s="292">
        <f t="shared" si="5"/>
        <v>0</v>
      </c>
    </row>
    <row r="52" spans="1:9" ht="20.25" customHeight="1" thickBot="1">
      <c r="A52" s="338" t="s">
        <v>329</v>
      </c>
      <c r="B52" s="337" t="s">
        <v>330</v>
      </c>
      <c r="C52" s="273"/>
      <c r="D52" s="267"/>
      <c r="E52" s="267"/>
      <c r="F52" s="269"/>
      <c r="G52" s="267"/>
      <c r="H52" s="267"/>
      <c r="I52" s="271"/>
    </row>
    <row r="53" spans="1:9" ht="16.5" customHeight="1" thickBot="1">
      <c r="A53" s="254" t="s">
        <v>173</v>
      </c>
      <c r="B53" s="322" t="s">
        <v>331</v>
      </c>
      <c r="C53" s="260" t="s">
        <v>273</v>
      </c>
      <c r="D53" s="254" t="s">
        <v>85</v>
      </c>
      <c r="E53" s="261">
        <v>6</v>
      </c>
      <c r="F53" s="257" t="s">
        <v>332</v>
      </c>
      <c r="G53" s="258" t="s">
        <v>86</v>
      </c>
      <c r="H53" s="475">
        <v>0</v>
      </c>
      <c r="I53" s="259">
        <f>H53*E53</f>
        <v>0</v>
      </c>
    </row>
    <row r="54" spans="1:9" ht="20.25" customHeight="1" thickBot="1">
      <c r="A54" s="338" t="s">
        <v>333</v>
      </c>
      <c r="B54" s="337" t="s">
        <v>175</v>
      </c>
      <c r="C54" s="273"/>
      <c r="D54" s="267"/>
      <c r="E54" s="267"/>
      <c r="F54" s="269"/>
      <c r="G54" s="267"/>
      <c r="H54" s="267"/>
      <c r="I54" s="267"/>
    </row>
    <row r="55" spans="1:9" ht="16.5" customHeight="1" thickBot="1">
      <c r="A55" s="254" t="s">
        <v>176</v>
      </c>
      <c r="B55" s="322" t="s">
        <v>479</v>
      </c>
      <c r="C55" s="260" t="s">
        <v>273</v>
      </c>
      <c r="D55" s="393" t="s">
        <v>430</v>
      </c>
      <c r="E55" s="261">
        <v>100</v>
      </c>
      <c r="F55" s="396" t="s">
        <v>431</v>
      </c>
      <c r="G55" s="258" t="s">
        <v>86</v>
      </c>
      <c r="H55" s="475">
        <v>0</v>
      </c>
      <c r="I55" s="259">
        <f>H55*E55</f>
        <v>0</v>
      </c>
    </row>
    <row r="56" spans="1:9" ht="20.25" customHeight="1" thickBot="1">
      <c r="A56" s="338" t="s">
        <v>335</v>
      </c>
      <c r="B56" s="337" t="s">
        <v>336</v>
      </c>
      <c r="C56" s="273"/>
      <c r="D56" s="267"/>
      <c r="E56" s="267"/>
      <c r="F56" s="269"/>
      <c r="G56" s="267"/>
      <c r="H56" s="267"/>
      <c r="I56" s="267"/>
    </row>
    <row r="57" spans="1:9" ht="16.5" customHeight="1">
      <c r="A57" s="254" t="s">
        <v>177</v>
      </c>
      <c r="B57" s="322" t="s">
        <v>337</v>
      </c>
      <c r="C57" s="260" t="s">
        <v>273</v>
      </c>
      <c r="D57" s="254" t="s">
        <v>334</v>
      </c>
      <c r="E57" s="274">
        <v>1</v>
      </c>
      <c r="F57" s="275" t="s">
        <v>336</v>
      </c>
      <c r="G57" s="297" t="s">
        <v>86</v>
      </c>
      <c r="H57" s="475">
        <v>0</v>
      </c>
      <c r="I57" s="278">
        <f>H57*E57</f>
        <v>0</v>
      </c>
    </row>
    <row r="58" spans="1:9" ht="16.5" customHeight="1">
      <c r="A58" s="254"/>
      <c r="B58" s="322" t="s">
        <v>338</v>
      </c>
      <c r="C58" s="260"/>
      <c r="D58" s="260"/>
      <c r="E58" s="394"/>
      <c r="F58" s="397"/>
      <c r="G58" s="398"/>
      <c r="H58" s="399"/>
      <c r="I58" s="400"/>
    </row>
    <row r="59" spans="1:9" ht="16.5" customHeight="1">
      <c r="A59" s="254"/>
      <c r="B59" s="322" t="s">
        <v>339</v>
      </c>
      <c r="C59" s="260"/>
      <c r="D59" s="254"/>
      <c r="E59" s="274"/>
      <c r="F59" s="279"/>
      <c r="G59" s="298"/>
      <c r="H59" s="279"/>
      <c r="I59" s="264"/>
    </row>
    <row r="60" spans="1:9" ht="16.5" customHeight="1" thickBot="1">
      <c r="A60" s="254"/>
      <c r="B60" s="322" t="s">
        <v>340</v>
      </c>
      <c r="C60" s="260"/>
      <c r="D60" s="254"/>
      <c r="E60" s="274"/>
      <c r="F60" s="279"/>
      <c r="G60" s="298"/>
      <c r="H60" s="279"/>
      <c r="I60" s="264"/>
    </row>
    <row r="61" spans="1:9" ht="20.25" customHeight="1" thickBot="1">
      <c r="A61" s="338" t="s">
        <v>341</v>
      </c>
      <c r="B61" s="337" t="s">
        <v>342</v>
      </c>
      <c r="C61" s="273"/>
      <c r="D61" s="94"/>
      <c r="E61" s="94"/>
      <c r="F61" s="300"/>
      <c r="G61" s="94"/>
      <c r="H61" s="94"/>
      <c r="I61" s="94"/>
    </row>
    <row r="62" spans="1:9" ht="18.75" customHeight="1">
      <c r="A62" s="254" t="s">
        <v>178</v>
      </c>
      <c r="B62" s="322" t="s">
        <v>343</v>
      </c>
      <c r="C62" s="260" t="s">
        <v>273</v>
      </c>
      <c r="D62" s="254" t="s">
        <v>334</v>
      </c>
      <c r="E62" s="261">
        <v>1</v>
      </c>
      <c r="F62" s="257" t="s">
        <v>344</v>
      </c>
      <c r="G62" s="258" t="s">
        <v>86</v>
      </c>
      <c r="H62" s="475">
        <v>0</v>
      </c>
      <c r="I62" s="259">
        <f>H62*E62</f>
        <v>0</v>
      </c>
    </row>
    <row r="63" spans="1:9" ht="18.75" customHeight="1">
      <c r="A63" s="296"/>
      <c r="B63" s="322" t="s">
        <v>345</v>
      </c>
      <c r="C63" s="294"/>
      <c r="D63" s="254" t="s">
        <v>334</v>
      </c>
      <c r="E63" s="261">
        <v>1</v>
      </c>
      <c r="F63" s="262" t="s">
        <v>346</v>
      </c>
      <c r="G63" s="263" t="s">
        <v>86</v>
      </c>
      <c r="H63" s="475">
        <v>0</v>
      </c>
      <c r="I63" s="259">
        <f t="shared" ref="I63:I64" si="6">H63*E63</f>
        <v>0</v>
      </c>
    </row>
    <row r="64" spans="1:9" ht="18.75" customHeight="1">
      <c r="A64" s="296"/>
      <c r="B64" s="322" t="s">
        <v>347</v>
      </c>
      <c r="C64" s="294"/>
      <c r="D64" s="254" t="s">
        <v>85</v>
      </c>
      <c r="E64" s="261">
        <v>16</v>
      </c>
      <c r="F64" s="262" t="s">
        <v>348</v>
      </c>
      <c r="G64" s="263" t="s">
        <v>86</v>
      </c>
      <c r="H64" s="475">
        <v>0</v>
      </c>
      <c r="I64" s="259">
        <f t="shared" si="6"/>
        <v>0</v>
      </c>
    </row>
    <row r="65" spans="1:9" ht="18.75" customHeight="1">
      <c r="A65" s="296"/>
      <c r="B65" s="322" t="s">
        <v>349</v>
      </c>
      <c r="C65" s="294"/>
      <c r="D65" s="254"/>
      <c r="E65" s="261"/>
      <c r="F65" s="272"/>
      <c r="G65" s="263"/>
      <c r="H65" s="279"/>
      <c r="I65" s="264"/>
    </row>
    <row r="66" spans="1:9" ht="18.75" customHeight="1">
      <c r="A66" s="296"/>
      <c r="B66" s="322" t="s">
        <v>350</v>
      </c>
      <c r="C66" s="294"/>
      <c r="D66" s="254"/>
      <c r="E66" s="261"/>
      <c r="F66" s="272"/>
      <c r="G66" s="263"/>
      <c r="H66" s="279"/>
      <c r="I66" s="264"/>
    </row>
    <row r="67" spans="1:9" ht="18.75" customHeight="1" thickBot="1">
      <c r="A67" s="296"/>
      <c r="B67" s="322" t="s">
        <v>351</v>
      </c>
      <c r="C67" s="294"/>
      <c r="D67" s="254"/>
      <c r="E67" s="261"/>
      <c r="F67" s="272"/>
      <c r="G67" s="263"/>
      <c r="H67" s="279"/>
      <c r="I67" s="264"/>
    </row>
    <row r="68" spans="1:9" ht="20.25" customHeight="1" thickBot="1">
      <c r="A68" s="338" t="s">
        <v>352</v>
      </c>
      <c r="B68" s="337" t="s">
        <v>353</v>
      </c>
      <c r="C68" s="301"/>
      <c r="D68" s="94"/>
      <c r="E68" s="94"/>
      <c r="F68" s="300"/>
      <c r="G68" s="94"/>
      <c r="H68" s="94"/>
      <c r="I68" s="302"/>
    </row>
    <row r="69" spans="1:9" ht="16.5" customHeight="1">
      <c r="A69" s="299" t="s">
        <v>179</v>
      </c>
      <c r="B69" s="255" t="s">
        <v>354</v>
      </c>
      <c r="C69" s="229" t="s">
        <v>273</v>
      </c>
      <c r="D69" s="254" t="s">
        <v>85</v>
      </c>
      <c r="E69" s="261">
        <v>6</v>
      </c>
      <c r="F69" s="257" t="s">
        <v>355</v>
      </c>
      <c r="G69" s="258" t="s">
        <v>86</v>
      </c>
      <c r="H69" s="478">
        <v>0</v>
      </c>
      <c r="I69" s="303">
        <f>H69*E69</f>
        <v>0</v>
      </c>
    </row>
    <row r="70" spans="1:9" ht="16.5" customHeight="1">
      <c r="A70" s="2"/>
      <c r="B70" s="260" t="s">
        <v>356</v>
      </c>
      <c r="C70" s="229"/>
      <c r="D70" s="254" t="s">
        <v>85</v>
      </c>
      <c r="E70" s="261">
        <v>12</v>
      </c>
      <c r="F70" s="262" t="s">
        <v>357</v>
      </c>
      <c r="G70" s="263" t="s">
        <v>86</v>
      </c>
      <c r="H70" s="478">
        <v>0</v>
      </c>
      <c r="I70" s="295">
        <f>H70*E70</f>
        <v>0</v>
      </c>
    </row>
    <row r="71" spans="1:9" ht="16.5" customHeight="1">
      <c r="A71" s="2"/>
      <c r="B71" s="260" t="s">
        <v>358</v>
      </c>
      <c r="C71" s="229"/>
      <c r="D71" s="254"/>
      <c r="E71" s="261"/>
      <c r="F71" s="272"/>
      <c r="G71" s="263"/>
      <c r="H71" s="280"/>
      <c r="I71" s="295"/>
    </row>
    <row r="72" spans="1:9" ht="16.5" customHeight="1" thickBot="1">
      <c r="A72" s="2"/>
      <c r="B72" s="260" t="s">
        <v>359</v>
      </c>
      <c r="C72" s="229"/>
      <c r="D72" s="254"/>
      <c r="E72" s="261"/>
      <c r="F72" s="272"/>
      <c r="G72" s="263"/>
      <c r="H72" s="280"/>
      <c r="I72" s="295"/>
    </row>
    <row r="73" spans="1:9" ht="20.25" customHeight="1" thickBot="1">
      <c r="A73" s="339" t="s">
        <v>360</v>
      </c>
      <c r="B73" s="340" t="s">
        <v>361</v>
      </c>
      <c r="C73" s="170"/>
      <c r="D73" s="300"/>
      <c r="E73" s="94"/>
      <c r="F73" s="300"/>
      <c r="G73" s="94"/>
      <c r="H73" s="300"/>
      <c r="I73" s="94"/>
    </row>
    <row r="74" spans="1:9" ht="16.5" customHeight="1">
      <c r="A74" s="304" t="s">
        <v>362</v>
      </c>
      <c r="B74" s="255" t="s">
        <v>363</v>
      </c>
      <c r="C74" s="305" t="s">
        <v>273</v>
      </c>
      <c r="D74" s="306" t="s">
        <v>334</v>
      </c>
      <c r="E74" s="256">
        <v>1</v>
      </c>
      <c r="F74" s="307" t="s">
        <v>364</v>
      </c>
      <c r="G74" s="276" t="s">
        <v>86</v>
      </c>
      <c r="H74" s="478">
        <v>0</v>
      </c>
      <c r="I74" s="308">
        <f>H74*E74</f>
        <v>0</v>
      </c>
    </row>
    <row r="75" spans="1:9" ht="16.5" customHeight="1">
      <c r="A75" s="299"/>
      <c r="B75" s="260" t="s">
        <v>365</v>
      </c>
      <c r="C75" s="309"/>
      <c r="D75" s="319"/>
      <c r="E75" s="261"/>
      <c r="F75" s="272"/>
      <c r="G75" s="263"/>
      <c r="H75" s="310"/>
      <c r="I75" s="295"/>
    </row>
    <row r="76" spans="1:9" ht="16.5" customHeight="1" thickBot="1">
      <c r="A76" s="341"/>
      <c r="B76" s="342" t="s">
        <v>366</v>
      </c>
      <c r="C76" s="343"/>
      <c r="D76" s="344"/>
      <c r="E76" s="345"/>
      <c r="F76" s="346"/>
      <c r="G76" s="347"/>
      <c r="H76" s="348"/>
      <c r="I76" s="349"/>
    </row>
    <row r="77" spans="1:9" ht="24" customHeight="1" thickBot="1">
      <c r="A77" s="2"/>
      <c r="B77" s="136"/>
      <c r="C77" s="136"/>
      <c r="D77" s="11"/>
      <c r="F77" s="364" t="s">
        <v>374</v>
      </c>
      <c r="G77" s="365"/>
      <c r="H77" s="366"/>
      <c r="I77" s="350">
        <f>SUM(I16:I76)</f>
        <v>0</v>
      </c>
    </row>
    <row r="78" spans="1:9" ht="23.25" customHeight="1" thickBot="1">
      <c r="A78" s="107" t="s">
        <v>400</v>
      </c>
      <c r="B78" s="32"/>
      <c r="C78" s="11"/>
      <c r="D78" s="11"/>
      <c r="E78" s="11"/>
      <c r="F78" s="11"/>
      <c r="G78" s="3"/>
      <c r="H78" s="11"/>
      <c r="I78" s="3"/>
    </row>
    <row r="79" spans="1:9" ht="29.25" customHeight="1">
      <c r="A79" s="615" t="s">
        <v>242</v>
      </c>
      <c r="B79" s="616"/>
      <c r="C79" s="469" t="s">
        <v>403</v>
      </c>
      <c r="D79" s="470" t="s">
        <v>470</v>
      </c>
      <c r="E79" s="11"/>
      <c r="F79" s="11"/>
      <c r="G79" s="3"/>
      <c r="H79" s="11"/>
      <c r="I79" s="3"/>
    </row>
    <row r="80" spans="1:9" ht="23.25" customHeight="1">
      <c r="A80" s="621" t="s">
        <v>432</v>
      </c>
      <c r="B80" s="622"/>
      <c r="C80" s="474">
        <v>0</v>
      </c>
      <c r="D80" s="468">
        <v>0</v>
      </c>
      <c r="E80" s="11"/>
      <c r="F80" s="11"/>
      <c r="G80" s="3"/>
      <c r="H80" s="11"/>
      <c r="I80" s="3"/>
    </row>
    <row r="81" spans="1:9" ht="23.25" customHeight="1">
      <c r="A81" s="621" t="s">
        <v>433</v>
      </c>
      <c r="B81" s="622"/>
      <c r="C81" s="474">
        <v>0</v>
      </c>
      <c r="D81" s="468">
        <v>0</v>
      </c>
      <c r="E81" s="11"/>
      <c r="F81" s="11"/>
      <c r="G81" s="3"/>
      <c r="H81" s="11"/>
      <c r="I81" s="3"/>
    </row>
    <row r="82" spans="1:9" ht="23.25" customHeight="1">
      <c r="A82" s="621" t="s">
        <v>434</v>
      </c>
      <c r="B82" s="622"/>
      <c r="C82" s="474">
        <v>0</v>
      </c>
      <c r="D82" s="468">
        <v>0</v>
      </c>
      <c r="E82" s="11"/>
      <c r="F82" s="11"/>
      <c r="G82" s="3"/>
      <c r="H82" s="11"/>
      <c r="I82" s="3"/>
    </row>
    <row r="83" spans="1:9" ht="23.25" customHeight="1">
      <c r="A83" s="621" t="s">
        <v>435</v>
      </c>
      <c r="B83" s="622"/>
      <c r="C83" s="474">
        <v>0</v>
      </c>
      <c r="D83" s="468">
        <v>0</v>
      </c>
      <c r="E83" s="11"/>
      <c r="F83" s="11"/>
      <c r="G83" s="3"/>
      <c r="H83" s="11"/>
      <c r="I83" s="3"/>
    </row>
    <row r="84" spans="1:9" ht="23.25" customHeight="1">
      <c r="A84" s="621" t="s">
        <v>436</v>
      </c>
      <c r="B84" s="622"/>
      <c r="C84" s="474">
        <v>0</v>
      </c>
      <c r="D84" s="463"/>
      <c r="E84" s="11"/>
      <c r="F84" s="11"/>
      <c r="G84" s="3"/>
      <c r="H84" s="11"/>
      <c r="I84" s="3"/>
    </row>
    <row r="85" spans="1:9" ht="23.25" customHeight="1">
      <c r="A85" s="621" t="s">
        <v>437</v>
      </c>
      <c r="B85" s="622"/>
      <c r="C85" s="474">
        <v>0</v>
      </c>
      <c r="D85" s="468">
        <v>0</v>
      </c>
      <c r="E85" s="11"/>
      <c r="F85" s="11"/>
      <c r="G85" s="3"/>
      <c r="H85" s="11"/>
      <c r="I85" s="3"/>
    </row>
    <row r="86" spans="1:9" ht="23.25" customHeight="1">
      <c r="A86" s="621" t="s">
        <v>438</v>
      </c>
      <c r="B86" s="622"/>
      <c r="C86" s="474">
        <v>0</v>
      </c>
      <c r="D86" s="468">
        <v>0</v>
      </c>
      <c r="E86" s="11"/>
      <c r="F86" s="11"/>
      <c r="G86" s="3"/>
      <c r="H86" s="11"/>
      <c r="I86" s="3"/>
    </row>
    <row r="87" spans="1:9" ht="23.25" customHeight="1">
      <c r="A87" s="621" t="s">
        <v>481</v>
      </c>
      <c r="B87" s="622"/>
      <c r="C87" s="474">
        <v>0</v>
      </c>
      <c r="D87" s="471"/>
      <c r="E87" s="11"/>
      <c r="F87" s="11"/>
      <c r="G87" s="3"/>
      <c r="H87" s="11"/>
      <c r="I87" s="3"/>
    </row>
    <row r="88" spans="1:9" ht="23.25" customHeight="1">
      <c r="A88" s="621" t="s">
        <v>439</v>
      </c>
      <c r="B88" s="622"/>
      <c r="C88" s="474">
        <v>0</v>
      </c>
      <c r="D88" s="471"/>
      <c r="E88" s="11"/>
      <c r="F88" s="11"/>
      <c r="G88" s="3"/>
      <c r="H88" s="11"/>
      <c r="I88" s="3"/>
    </row>
    <row r="89" spans="1:9" ht="23.25" customHeight="1">
      <c r="A89" s="621" t="s">
        <v>440</v>
      </c>
      <c r="B89" s="622"/>
      <c r="C89" s="474">
        <v>0</v>
      </c>
      <c r="D89" s="468">
        <v>0</v>
      </c>
      <c r="E89" s="11"/>
      <c r="F89" s="11"/>
      <c r="G89" s="3"/>
      <c r="H89" s="11"/>
      <c r="I89" s="3"/>
    </row>
    <row r="90" spans="1:9" ht="23.25" customHeight="1">
      <c r="A90" s="621" t="s">
        <v>441</v>
      </c>
      <c r="B90" s="622"/>
      <c r="C90" s="474">
        <v>0</v>
      </c>
      <c r="D90" s="468">
        <v>0</v>
      </c>
      <c r="E90" s="11"/>
      <c r="F90" s="11"/>
      <c r="G90" s="3"/>
      <c r="H90" s="11"/>
      <c r="I90" s="3"/>
    </row>
    <row r="91" spans="1:9" ht="23.25" customHeight="1">
      <c r="A91" s="621" t="s">
        <v>442</v>
      </c>
      <c r="B91" s="622"/>
      <c r="C91" s="474">
        <v>0</v>
      </c>
      <c r="D91" s="468">
        <v>0</v>
      </c>
      <c r="E91" s="11"/>
      <c r="F91" s="11"/>
      <c r="G91" s="3"/>
      <c r="H91" s="11"/>
      <c r="I91" s="3"/>
    </row>
    <row r="92" spans="1:9" ht="23.25" customHeight="1">
      <c r="A92" s="621" t="s">
        <v>443</v>
      </c>
      <c r="B92" s="622"/>
      <c r="C92" s="474">
        <v>0</v>
      </c>
      <c r="D92" s="463"/>
      <c r="E92" s="11"/>
      <c r="F92" s="11"/>
      <c r="G92" s="3"/>
      <c r="H92" s="11"/>
      <c r="I92" s="3"/>
    </row>
    <row r="93" spans="1:9" ht="23.25" customHeight="1">
      <c r="A93" s="621" t="s">
        <v>444</v>
      </c>
      <c r="B93" s="622"/>
      <c r="C93" s="474">
        <v>0</v>
      </c>
      <c r="D93" s="463"/>
      <c r="E93" s="11"/>
      <c r="F93" s="11"/>
      <c r="G93" s="3"/>
      <c r="H93" s="11"/>
      <c r="I93" s="3"/>
    </row>
    <row r="94" spans="1:9" ht="23.25" customHeight="1">
      <c r="A94" s="621" t="s">
        <v>445</v>
      </c>
      <c r="B94" s="622"/>
      <c r="C94" s="474">
        <v>0</v>
      </c>
      <c r="D94" s="468">
        <v>0</v>
      </c>
      <c r="E94" s="11"/>
      <c r="F94" s="11"/>
      <c r="G94" s="3"/>
      <c r="H94" s="11"/>
      <c r="I94" s="3"/>
    </row>
    <row r="95" spans="1:9" ht="23.25" customHeight="1">
      <c r="A95" s="621" t="s">
        <v>446</v>
      </c>
      <c r="B95" s="622"/>
      <c r="C95" s="474">
        <v>0</v>
      </c>
      <c r="D95" s="468">
        <v>0</v>
      </c>
      <c r="E95" s="11"/>
      <c r="F95" s="11"/>
      <c r="G95" s="3"/>
      <c r="H95" s="11"/>
      <c r="I95" s="3"/>
    </row>
    <row r="96" spans="1:9" ht="23.25" customHeight="1">
      <c r="A96" s="621" t="s">
        <v>447</v>
      </c>
      <c r="B96" s="622"/>
      <c r="C96" s="474">
        <v>0</v>
      </c>
      <c r="D96" s="463"/>
      <c r="E96" s="11"/>
      <c r="F96" s="11"/>
      <c r="G96" s="3"/>
      <c r="H96" s="11"/>
      <c r="I96" s="3"/>
    </row>
    <row r="97" spans="1:9" ht="23.25" customHeight="1">
      <c r="A97" s="621" t="s">
        <v>448</v>
      </c>
      <c r="B97" s="622"/>
      <c r="C97" s="474">
        <v>0</v>
      </c>
      <c r="D97" s="463"/>
      <c r="E97" s="11"/>
      <c r="F97" s="11"/>
      <c r="G97" s="3"/>
      <c r="H97" s="11"/>
      <c r="I97" s="3"/>
    </row>
    <row r="98" spans="1:9" ht="23.25" customHeight="1">
      <c r="A98" s="100" t="s">
        <v>227</v>
      </c>
      <c r="B98" s="528"/>
      <c r="C98" s="474">
        <v>0</v>
      </c>
      <c r="D98" s="463"/>
      <c r="E98" s="11"/>
      <c r="F98" s="11"/>
      <c r="G98" s="3"/>
      <c r="H98" s="11"/>
      <c r="I98" s="3"/>
    </row>
    <row r="99" spans="1:9" ht="23.25" customHeight="1">
      <c r="A99" s="623" t="s">
        <v>449</v>
      </c>
      <c r="B99" s="624"/>
      <c r="C99" s="474">
        <v>0</v>
      </c>
      <c r="D99" s="468">
        <v>0</v>
      </c>
      <c r="E99" s="11"/>
      <c r="F99" s="11"/>
      <c r="G99" s="3"/>
      <c r="H99" s="11"/>
      <c r="I99" s="3"/>
    </row>
    <row r="100" spans="1:9" ht="23.25" customHeight="1">
      <c r="A100" s="623" t="s">
        <v>449</v>
      </c>
      <c r="B100" s="624"/>
      <c r="C100" s="474">
        <v>0</v>
      </c>
      <c r="D100" s="468">
        <v>0</v>
      </c>
      <c r="E100" s="11"/>
      <c r="F100" s="11"/>
      <c r="G100" s="3"/>
      <c r="H100" s="11"/>
      <c r="I100" s="3"/>
    </row>
    <row r="101" spans="1:9" ht="23.25" customHeight="1">
      <c r="A101" s="623" t="s">
        <v>449</v>
      </c>
      <c r="B101" s="624"/>
      <c r="C101" s="474">
        <v>0</v>
      </c>
      <c r="D101" s="468">
        <v>0</v>
      </c>
      <c r="E101" s="11"/>
      <c r="F101" s="11"/>
      <c r="G101" s="3"/>
      <c r="H101" s="11"/>
      <c r="I101" s="3"/>
    </row>
    <row r="102" spans="1:9" ht="24" customHeight="1" thickBot="1">
      <c r="A102" s="625" t="s">
        <v>449</v>
      </c>
      <c r="B102" s="626"/>
      <c r="C102" s="472">
        <v>0</v>
      </c>
      <c r="D102" s="473">
        <v>0</v>
      </c>
    </row>
    <row r="103" spans="1:9">
      <c r="A103" s="2"/>
      <c r="B103" s="136"/>
      <c r="C103" s="136"/>
      <c r="D103" s="11"/>
      <c r="E103" s="11"/>
      <c r="F103" s="11"/>
      <c r="G103" s="3"/>
      <c r="H103" s="11"/>
      <c r="I103" s="3"/>
    </row>
    <row r="104" spans="1:9" ht="13">
      <c r="A104" s="107" t="s">
        <v>482</v>
      </c>
      <c r="B104" s="136"/>
      <c r="C104" s="136"/>
      <c r="D104" s="11"/>
      <c r="E104" s="11"/>
      <c r="F104" s="11"/>
      <c r="G104" s="3"/>
      <c r="H104" s="11"/>
      <c r="I104" s="3"/>
    </row>
    <row r="105" spans="1:9" ht="13" thickBot="1">
      <c r="A105" s="2"/>
      <c r="B105" s="136"/>
      <c r="C105" s="136"/>
      <c r="D105" s="11"/>
      <c r="E105" s="11"/>
      <c r="F105" s="11"/>
      <c r="G105" s="3"/>
      <c r="H105" s="11"/>
      <c r="I105" s="3"/>
    </row>
    <row r="106" spans="1:9" ht="20.25" customHeight="1" thickBot="1">
      <c r="A106" s="634" t="s">
        <v>367</v>
      </c>
      <c r="B106" s="635"/>
      <c r="C106" s="636" t="s">
        <v>119</v>
      </c>
      <c r="D106" s="637"/>
      <c r="E106" s="637"/>
      <c r="F106" s="638" t="s">
        <v>141</v>
      </c>
      <c r="G106" s="639"/>
      <c r="H106" s="11"/>
      <c r="I106" s="3"/>
    </row>
    <row r="107" spans="1:9" ht="26.25" customHeight="1">
      <c r="A107" s="584" t="s">
        <v>368</v>
      </c>
      <c r="B107" s="627"/>
      <c r="C107" s="630" t="s">
        <v>369</v>
      </c>
      <c r="D107" s="631"/>
      <c r="E107" s="631"/>
      <c r="F107" s="543"/>
      <c r="G107" s="543"/>
      <c r="H107" s="11"/>
      <c r="I107" s="3"/>
    </row>
    <row r="108" spans="1:9" ht="26.25" customHeight="1">
      <c r="A108" s="628"/>
      <c r="B108" s="629"/>
      <c r="C108" s="617" t="s">
        <v>370</v>
      </c>
      <c r="D108" s="618" t="s">
        <v>370</v>
      </c>
      <c r="E108" s="618" t="s">
        <v>370</v>
      </c>
      <c r="F108" s="543"/>
      <c r="G108" s="543"/>
      <c r="H108" s="11"/>
      <c r="I108" s="3"/>
    </row>
    <row r="109" spans="1:9" ht="26.25" customHeight="1">
      <c r="A109" s="313"/>
      <c r="B109" s="312"/>
      <c r="C109" s="617" t="s">
        <v>371</v>
      </c>
      <c r="D109" s="618" t="s">
        <v>371</v>
      </c>
      <c r="E109" s="618" t="s">
        <v>371</v>
      </c>
      <c r="F109" s="543"/>
      <c r="G109" s="543"/>
      <c r="H109" s="11"/>
      <c r="I109" s="3"/>
    </row>
    <row r="110" spans="1:9" ht="26.25" customHeight="1">
      <c r="A110" s="313"/>
      <c r="B110" s="312"/>
      <c r="C110" s="617" t="s">
        <v>372</v>
      </c>
      <c r="D110" s="618" t="s">
        <v>372</v>
      </c>
      <c r="E110" s="618" t="s">
        <v>372</v>
      </c>
      <c r="F110" s="543"/>
      <c r="G110" s="543"/>
      <c r="H110" s="11"/>
      <c r="I110" s="3"/>
    </row>
    <row r="111" spans="1:9" ht="26.25" customHeight="1" thickBot="1">
      <c r="A111" s="83"/>
      <c r="B111" s="316"/>
      <c r="C111" s="619" t="s">
        <v>373</v>
      </c>
      <c r="D111" s="620" t="s">
        <v>373</v>
      </c>
      <c r="E111" s="620" t="s">
        <v>373</v>
      </c>
      <c r="F111" s="543"/>
      <c r="G111" s="543"/>
      <c r="H111" s="11"/>
      <c r="I111" s="3"/>
    </row>
    <row r="112" spans="1:9" ht="26.25" customHeight="1">
      <c r="A112" s="313"/>
      <c r="B112" s="312"/>
      <c r="C112" s="317"/>
      <c r="D112" s="199"/>
      <c r="E112" s="199"/>
      <c r="F112" s="315"/>
      <c r="G112" s="315"/>
      <c r="H112" s="11"/>
      <c r="I112" s="3"/>
    </row>
    <row r="113" spans="1:9" ht="26.25" customHeight="1">
      <c r="A113" s="185" t="s">
        <v>75</v>
      </c>
      <c r="B113" s="238"/>
      <c r="C113" s="317"/>
      <c r="D113" s="199"/>
      <c r="E113" s="199"/>
      <c r="F113" s="315"/>
      <c r="G113" s="315"/>
      <c r="H113" s="11"/>
      <c r="I113" s="3"/>
    </row>
    <row r="114" spans="1:9" ht="26.25" customHeight="1">
      <c r="A114" s="185" t="s">
        <v>76</v>
      </c>
      <c r="B114" s="238"/>
      <c r="C114" s="317"/>
      <c r="D114" s="199"/>
      <c r="E114" s="199"/>
      <c r="F114" s="315"/>
      <c r="G114" s="315"/>
      <c r="H114" s="11"/>
      <c r="I114" s="3"/>
    </row>
    <row r="115" spans="1:9" ht="26.25" customHeight="1">
      <c r="A115" s="185" t="s">
        <v>77</v>
      </c>
      <c r="B115" s="238"/>
      <c r="C115" s="317"/>
      <c r="D115" s="199"/>
      <c r="E115" s="199"/>
      <c r="F115" s="315"/>
      <c r="G115" s="315"/>
      <c r="H115" s="11"/>
      <c r="I115" s="3"/>
    </row>
    <row r="116" spans="1:9" ht="26.25" customHeight="1" thickBot="1">
      <c r="A116" s="31" t="s">
        <v>142</v>
      </c>
      <c r="B116" s="316"/>
      <c r="C116" s="325"/>
      <c r="D116" s="326"/>
      <c r="E116" s="326"/>
      <c r="F116" s="327"/>
      <c r="G116" s="327"/>
      <c r="H116" s="5"/>
      <c r="I116" s="6"/>
    </row>
    <row r="117" spans="1:9" ht="26.25" customHeight="1" thickBot="1">
      <c r="A117" s="313"/>
      <c r="B117" s="312"/>
      <c r="C117" s="317"/>
      <c r="D117" s="199"/>
      <c r="E117" s="199"/>
      <c r="F117" s="315"/>
      <c r="G117" s="315"/>
    </row>
    <row r="118" spans="1:9" ht="14">
      <c r="A118" s="388" t="s">
        <v>16</v>
      </c>
      <c r="B118" s="105"/>
      <c r="C118" s="105"/>
      <c r="D118" s="105"/>
      <c r="E118" s="105"/>
      <c r="F118" s="106"/>
      <c r="G118" s="11"/>
    </row>
    <row r="119" spans="1:9" ht="13" thickBot="1">
      <c r="A119" s="2"/>
      <c r="B119" s="11"/>
      <c r="C119" s="11"/>
      <c r="D119" s="11"/>
      <c r="E119" s="11"/>
      <c r="F119" s="3"/>
      <c r="G119" s="11"/>
    </row>
    <row r="120" spans="1:9" ht="21" customHeight="1">
      <c r="A120" s="244" t="s">
        <v>38</v>
      </c>
      <c r="B120" s="245"/>
      <c r="C120" s="245"/>
      <c r="D120" s="245"/>
      <c r="E120" s="246"/>
      <c r="F120" s="3"/>
      <c r="G120" s="11"/>
    </row>
    <row r="121" spans="1:9" s="111" customFormat="1" ht="13">
      <c r="A121" s="137" t="s">
        <v>21</v>
      </c>
      <c r="B121" s="138" t="s">
        <v>22</v>
      </c>
      <c r="C121" s="138" t="s">
        <v>23</v>
      </c>
      <c r="D121" s="138" t="s">
        <v>24</v>
      </c>
      <c r="E121" s="139" t="s">
        <v>25</v>
      </c>
      <c r="F121" s="110"/>
      <c r="G121" s="454"/>
    </row>
    <row r="122" spans="1:9" ht="25">
      <c r="A122" s="97" t="s">
        <v>26</v>
      </c>
      <c r="B122" s="10" t="s">
        <v>27</v>
      </c>
      <c r="C122" s="529" t="s">
        <v>493</v>
      </c>
      <c r="D122" s="10" t="s">
        <v>28</v>
      </c>
      <c r="E122" s="115" t="s">
        <v>29</v>
      </c>
      <c r="F122" s="3"/>
      <c r="G122" s="11"/>
    </row>
    <row r="123" spans="1:9" ht="37.5">
      <c r="A123" s="97" t="s">
        <v>17</v>
      </c>
      <c r="B123" s="10" t="s">
        <v>30</v>
      </c>
      <c r="C123" s="10" t="s">
        <v>31</v>
      </c>
      <c r="D123" s="10" t="s">
        <v>32</v>
      </c>
      <c r="E123" s="115" t="s">
        <v>36</v>
      </c>
      <c r="F123" s="3"/>
      <c r="G123" s="11"/>
    </row>
    <row r="124" spans="1:9" ht="25.5" thickBot="1">
      <c r="A124" s="102" t="s">
        <v>18</v>
      </c>
      <c r="B124" s="116" t="s">
        <v>33</v>
      </c>
      <c r="C124" s="116" t="s">
        <v>34</v>
      </c>
      <c r="D124" s="116" t="s">
        <v>35</v>
      </c>
      <c r="E124" s="117" t="s">
        <v>37</v>
      </c>
      <c r="F124" s="3"/>
      <c r="G124" s="11"/>
    </row>
    <row r="125" spans="1:9" ht="13" thickBot="1">
      <c r="A125" s="2"/>
      <c r="B125" s="11"/>
      <c r="C125" s="11"/>
      <c r="D125" s="11"/>
      <c r="E125" s="110"/>
      <c r="F125" s="3"/>
      <c r="G125" s="11"/>
    </row>
    <row r="126" spans="1:9" ht="21" customHeight="1">
      <c r="A126" s="244" t="s">
        <v>72</v>
      </c>
      <c r="B126" s="245"/>
      <c r="C126" s="245"/>
      <c r="D126" s="245"/>
      <c r="E126" s="247"/>
      <c r="F126" s="3"/>
      <c r="G126" s="11"/>
    </row>
    <row r="127" spans="1:9" ht="26">
      <c r="A127" s="140" t="s">
        <v>21</v>
      </c>
      <c r="B127" s="141" t="s">
        <v>22</v>
      </c>
      <c r="C127" s="138" t="s">
        <v>39</v>
      </c>
      <c r="D127" s="141" t="s">
        <v>24</v>
      </c>
      <c r="E127" s="139" t="s">
        <v>25</v>
      </c>
      <c r="F127" s="3"/>
      <c r="G127" s="11"/>
    </row>
    <row r="128" spans="1:9" ht="25">
      <c r="A128" s="97" t="s">
        <v>40</v>
      </c>
      <c r="B128" s="10" t="s">
        <v>41</v>
      </c>
      <c r="C128" s="10" t="s">
        <v>42</v>
      </c>
      <c r="D128" s="10" t="s">
        <v>43</v>
      </c>
      <c r="E128" s="115" t="s">
        <v>44</v>
      </c>
      <c r="F128" s="3"/>
      <c r="G128" s="11"/>
    </row>
    <row r="129" spans="1:7" ht="25">
      <c r="A129" s="97" t="s">
        <v>19</v>
      </c>
      <c r="B129" s="10" t="s">
        <v>45</v>
      </c>
      <c r="C129" s="10" t="s">
        <v>46</v>
      </c>
      <c r="D129" s="10" t="s">
        <v>28</v>
      </c>
      <c r="E129" s="115" t="s">
        <v>47</v>
      </c>
      <c r="F129" s="3"/>
      <c r="G129" s="11"/>
    </row>
    <row r="130" spans="1:7" ht="21" customHeight="1" thickBot="1">
      <c r="A130" s="102" t="s">
        <v>20</v>
      </c>
      <c r="B130" s="116" t="s">
        <v>48</v>
      </c>
      <c r="C130" s="116" t="s">
        <v>49</v>
      </c>
      <c r="D130" s="116" t="s">
        <v>50</v>
      </c>
      <c r="E130" s="117" t="s">
        <v>51</v>
      </c>
      <c r="F130" s="3"/>
      <c r="G130" s="11"/>
    </row>
    <row r="131" spans="1:7" ht="13" thickBot="1">
      <c r="A131" s="2"/>
      <c r="B131" s="11"/>
      <c r="C131" s="11"/>
      <c r="D131" s="11"/>
      <c r="E131" s="11"/>
      <c r="F131" s="3"/>
      <c r="G131" s="454"/>
    </row>
    <row r="132" spans="1:7" ht="20.25" customHeight="1" thickBot="1">
      <c r="A132" s="244" t="s">
        <v>73</v>
      </c>
      <c r="B132" s="245"/>
      <c r="C132" s="245"/>
      <c r="D132" s="245"/>
      <c r="E132" s="245"/>
      <c r="F132" s="247"/>
    </row>
    <row r="133" spans="1:7" ht="20.25" customHeight="1" thickBot="1">
      <c r="A133" s="144" t="s">
        <v>52</v>
      </c>
      <c r="B133" s="55" t="s">
        <v>53</v>
      </c>
      <c r="C133" s="55" t="s">
        <v>54</v>
      </c>
      <c r="D133" s="55" t="s">
        <v>68</v>
      </c>
      <c r="E133" s="55" t="s">
        <v>70</v>
      </c>
      <c r="F133" s="145" t="s">
        <v>55</v>
      </c>
    </row>
    <row r="134" spans="1:7" ht="20.25" customHeight="1">
      <c r="A134" s="95" t="s">
        <v>64</v>
      </c>
      <c r="B134" s="142" t="s">
        <v>56</v>
      </c>
      <c r="C134" s="142" t="s">
        <v>196</v>
      </c>
      <c r="D134" s="142" t="s">
        <v>57</v>
      </c>
      <c r="E134" s="142" t="s">
        <v>69</v>
      </c>
      <c r="F134" s="143" t="s">
        <v>58</v>
      </c>
    </row>
    <row r="135" spans="1:7" ht="20.25" customHeight="1">
      <c r="A135" s="97" t="s">
        <v>65</v>
      </c>
      <c r="B135" s="10" t="s">
        <v>59</v>
      </c>
      <c r="C135" s="10" t="s">
        <v>67</v>
      </c>
      <c r="D135" s="10" t="s">
        <v>60</v>
      </c>
      <c r="E135" s="10" t="s">
        <v>69</v>
      </c>
      <c r="F135" s="115" t="s">
        <v>61</v>
      </c>
    </row>
    <row r="136" spans="1:7" ht="20.25" customHeight="1" thickBot="1">
      <c r="A136" s="102" t="s">
        <v>66</v>
      </c>
      <c r="B136" s="116" t="s">
        <v>62</v>
      </c>
      <c r="C136" s="116" t="s">
        <v>197</v>
      </c>
      <c r="D136" s="116" t="s">
        <v>63</v>
      </c>
      <c r="E136" s="116" t="s">
        <v>69</v>
      </c>
      <c r="F136" s="117" t="s">
        <v>71</v>
      </c>
    </row>
  </sheetData>
  <sheetProtection algorithmName="SHA-512" hashValue="cYdZRxEo4aXFbswRpknspDtlcaP5mDiUNpbOFANyYs+s+qeJvjTE4H+CQdyL5H6yjVgLgLUXHY/yLU6h60Zj5A==" saltValue="BoDZK9ME7A5j6bLzog4C3w==" spinCount="100000" sheet="1" objects="1" scenarios="1"/>
  <mergeCells count="38">
    <mergeCell ref="A14:B14"/>
    <mergeCell ref="A106:B106"/>
    <mergeCell ref="C106:E106"/>
    <mergeCell ref="F106:G106"/>
    <mergeCell ref="F109:G109"/>
    <mergeCell ref="A84:B84"/>
    <mergeCell ref="A85:B85"/>
    <mergeCell ref="A86:B86"/>
    <mergeCell ref="A87:B87"/>
    <mergeCell ref="A88:B88"/>
    <mergeCell ref="A89:B89"/>
    <mergeCell ref="A90:B90"/>
    <mergeCell ref="A91:B91"/>
    <mergeCell ref="A92:B92"/>
    <mergeCell ref="A93:B93"/>
    <mergeCell ref="A94:B94"/>
    <mergeCell ref="F110:G110"/>
    <mergeCell ref="F111:G111"/>
    <mergeCell ref="A107:B108"/>
    <mergeCell ref="C107:E107"/>
    <mergeCell ref="F107:G107"/>
    <mergeCell ref="C108:E108"/>
    <mergeCell ref="F108:G108"/>
    <mergeCell ref="A79:B79"/>
    <mergeCell ref="C109:E109"/>
    <mergeCell ref="C110:E110"/>
    <mergeCell ref="C111:E111"/>
    <mergeCell ref="A80:B80"/>
    <mergeCell ref="A81:B81"/>
    <mergeCell ref="A82:B82"/>
    <mergeCell ref="A83:B83"/>
    <mergeCell ref="A100:B100"/>
    <mergeCell ref="A95:B95"/>
    <mergeCell ref="A96:B96"/>
    <mergeCell ref="A97:B97"/>
    <mergeCell ref="A99:B99"/>
    <mergeCell ref="A101:B101"/>
    <mergeCell ref="A102:B10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27653" r:id="rId4">
          <objectPr defaultSize="0" autoPict="0" r:id="rId5">
            <anchor moveWithCells="1">
              <from>
                <xdr:col>0</xdr:col>
                <xdr:colOff>50800</xdr:colOff>
                <xdr:row>5</xdr:row>
                <xdr:rowOff>12700</xdr:rowOff>
              </from>
              <to>
                <xdr:col>4</xdr:col>
                <xdr:colOff>660400</xdr:colOff>
                <xdr:row>10</xdr:row>
                <xdr:rowOff>69850</xdr:rowOff>
              </to>
            </anchor>
          </objectPr>
        </oleObject>
      </mc:Choice>
      <mc:Fallback>
        <oleObject progId="Word.Document.12" shapeId="27653" r:id="rId4"/>
      </mc:Fallback>
    </mc:AlternateContent>
  </oleObjects>
  <mc:AlternateContent xmlns:mc="http://schemas.openxmlformats.org/markup-compatibility/2006">
    <mc:Choice Requires="x14">
      <controls>
        <mc:AlternateContent xmlns:mc="http://schemas.openxmlformats.org/markup-compatibility/2006">
          <mc:Choice Requires="x14">
            <control shapeId="27649" r:id="rId6" name="Check Box 1">
              <controlPr defaultSize="0" autoFill="0" autoLine="0" autoPict="0">
                <anchor moveWithCells="1">
                  <from>
                    <xdr:col>5</xdr:col>
                    <xdr:colOff>114300</xdr:colOff>
                    <xdr:row>106</xdr:row>
                    <xdr:rowOff>50800</xdr:rowOff>
                  </from>
                  <to>
                    <xdr:col>5</xdr:col>
                    <xdr:colOff>1098550</xdr:colOff>
                    <xdr:row>107</xdr:row>
                    <xdr:rowOff>0</xdr:rowOff>
                  </to>
                </anchor>
              </controlPr>
            </control>
          </mc:Choice>
        </mc:AlternateContent>
        <mc:AlternateContent xmlns:mc="http://schemas.openxmlformats.org/markup-compatibility/2006">
          <mc:Choice Requires="x14">
            <control shapeId="27650" r:id="rId7" name="Check Box 2">
              <controlPr defaultSize="0" autoFill="0" autoLine="0" autoPict="0">
                <anchor moveWithCells="1">
                  <from>
                    <xdr:col>5</xdr:col>
                    <xdr:colOff>114300</xdr:colOff>
                    <xdr:row>107</xdr:row>
                    <xdr:rowOff>50800</xdr:rowOff>
                  </from>
                  <to>
                    <xdr:col>5</xdr:col>
                    <xdr:colOff>1098550</xdr:colOff>
                    <xdr:row>107</xdr:row>
                    <xdr:rowOff>266700</xdr:rowOff>
                  </to>
                </anchor>
              </controlPr>
            </control>
          </mc:Choice>
        </mc:AlternateContent>
        <mc:AlternateContent xmlns:mc="http://schemas.openxmlformats.org/markup-compatibility/2006">
          <mc:Choice Requires="x14">
            <control shapeId="27655" r:id="rId8" name="Check Box 7">
              <controlPr defaultSize="0" autoFill="0" autoLine="0" autoPict="0">
                <anchor moveWithCells="1">
                  <from>
                    <xdr:col>5</xdr:col>
                    <xdr:colOff>114300</xdr:colOff>
                    <xdr:row>108</xdr:row>
                    <xdr:rowOff>50800</xdr:rowOff>
                  </from>
                  <to>
                    <xdr:col>5</xdr:col>
                    <xdr:colOff>1098550</xdr:colOff>
                    <xdr:row>108</xdr:row>
                    <xdr:rowOff>279400</xdr:rowOff>
                  </to>
                </anchor>
              </controlPr>
            </control>
          </mc:Choice>
        </mc:AlternateContent>
        <mc:AlternateContent xmlns:mc="http://schemas.openxmlformats.org/markup-compatibility/2006">
          <mc:Choice Requires="x14">
            <control shapeId="27656" r:id="rId9" name="Check Box 8">
              <controlPr defaultSize="0" autoFill="0" autoLine="0" autoPict="0">
                <anchor moveWithCells="1">
                  <from>
                    <xdr:col>5</xdr:col>
                    <xdr:colOff>114300</xdr:colOff>
                    <xdr:row>109</xdr:row>
                    <xdr:rowOff>50800</xdr:rowOff>
                  </from>
                  <to>
                    <xdr:col>5</xdr:col>
                    <xdr:colOff>1098550</xdr:colOff>
                    <xdr:row>109</xdr:row>
                    <xdr:rowOff>279400</xdr:rowOff>
                  </to>
                </anchor>
              </controlPr>
            </control>
          </mc:Choice>
        </mc:AlternateContent>
        <mc:AlternateContent xmlns:mc="http://schemas.openxmlformats.org/markup-compatibility/2006">
          <mc:Choice Requires="x14">
            <control shapeId="27657" r:id="rId10" name="Check Box 9">
              <controlPr defaultSize="0" autoFill="0" autoLine="0" autoPict="0">
                <anchor moveWithCells="1">
                  <from>
                    <xdr:col>5</xdr:col>
                    <xdr:colOff>114300</xdr:colOff>
                    <xdr:row>110</xdr:row>
                    <xdr:rowOff>50800</xdr:rowOff>
                  </from>
                  <to>
                    <xdr:col>5</xdr:col>
                    <xdr:colOff>1098550</xdr:colOff>
                    <xdr:row>110</xdr:row>
                    <xdr:rowOff>285750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4DBB0-FC79-40F3-BDDA-80D1A89B5611}">
  <sheetPr codeName="Blad4"/>
  <dimension ref="A1:H171"/>
  <sheetViews>
    <sheetView topLeftCell="A52" zoomScale="106" zoomScaleNormal="106" workbookViewId="0">
      <selection activeCell="B158" sqref="B158"/>
    </sheetView>
  </sheetViews>
  <sheetFormatPr defaultColWidth="9.1796875" defaultRowHeight="12.5"/>
  <cols>
    <col min="1" max="1" width="31.81640625" style="9" customWidth="1"/>
    <col min="2" max="2" width="58.81640625" style="9" bestFit="1" customWidth="1"/>
    <col min="3" max="3" width="17.81640625" style="9" customWidth="1"/>
    <col min="4" max="4" width="10" style="9" customWidth="1"/>
    <col min="5" max="5" width="38" style="9" customWidth="1"/>
    <col min="6" max="6" width="20" style="45" bestFit="1" customWidth="1"/>
    <col min="7" max="7" width="17.7265625" style="46" customWidth="1"/>
    <col min="8" max="8" width="27.453125" style="46" customWidth="1"/>
    <col min="9" max="16384" width="9.1796875" style="9"/>
  </cols>
  <sheetData>
    <row r="1" spans="1:8" ht="20.5" thickBot="1">
      <c r="A1" s="359" t="s">
        <v>395</v>
      </c>
      <c r="B1" s="360"/>
      <c r="C1" s="351"/>
      <c r="D1" s="105"/>
      <c r="E1" s="105"/>
      <c r="F1" s="314"/>
      <c r="G1" s="352"/>
      <c r="H1" s="353"/>
    </row>
    <row r="2" spans="1:8" ht="20.5" thickBot="1">
      <c r="A2" s="186" t="s">
        <v>200</v>
      </c>
      <c r="B2" s="187"/>
      <c r="C2" s="354"/>
      <c r="D2" s="11"/>
      <c r="E2" s="11"/>
      <c r="F2" s="199"/>
      <c r="G2" s="56"/>
      <c r="H2" s="198"/>
    </row>
    <row r="3" spans="1:8" ht="20">
      <c r="A3" s="448" t="s">
        <v>469</v>
      </c>
      <c r="B3" s="354"/>
      <c r="C3" s="354"/>
      <c r="D3" s="11"/>
      <c r="E3" s="11"/>
      <c r="F3" s="199"/>
      <c r="G3" s="56"/>
      <c r="H3" s="198"/>
    </row>
    <row r="4" spans="1:8">
      <c r="A4" s="355" t="s">
        <v>390</v>
      </c>
      <c r="B4" s="11"/>
      <c r="C4" s="11"/>
      <c r="D4" s="11"/>
      <c r="E4" s="11"/>
      <c r="F4" s="199"/>
      <c r="G4" s="56"/>
      <c r="H4" s="198"/>
    </row>
    <row r="5" spans="1:8">
      <c r="A5" s="355" t="s">
        <v>391</v>
      </c>
      <c r="B5" s="11"/>
      <c r="C5" s="11"/>
      <c r="D5" s="11"/>
      <c r="E5" s="11"/>
      <c r="F5" s="199"/>
      <c r="G5" s="56"/>
      <c r="H5" s="198"/>
    </row>
    <row r="6" spans="1:8">
      <c r="A6" s="355" t="s">
        <v>392</v>
      </c>
      <c r="B6" s="11"/>
      <c r="C6" s="11"/>
      <c r="D6" s="11"/>
      <c r="E6" s="11"/>
      <c r="F6" s="199"/>
      <c r="G6" s="56"/>
      <c r="H6" s="198"/>
    </row>
    <row r="7" spans="1:8">
      <c r="A7" s="355" t="s">
        <v>381</v>
      </c>
      <c r="B7" s="11"/>
      <c r="C7" s="11"/>
      <c r="D7" s="11"/>
      <c r="E7" s="11"/>
      <c r="F7" s="199"/>
      <c r="G7" s="56"/>
      <c r="H7" s="198"/>
    </row>
    <row r="8" spans="1:8">
      <c r="A8" s="355" t="s">
        <v>393</v>
      </c>
      <c r="B8" s="11"/>
      <c r="C8" s="11"/>
      <c r="D8" s="11"/>
      <c r="E8" s="11"/>
      <c r="F8" s="199"/>
      <c r="G8" s="56"/>
      <c r="H8" s="198"/>
    </row>
    <row r="9" spans="1:8">
      <c r="A9" s="355" t="s">
        <v>394</v>
      </c>
      <c r="B9" s="11"/>
      <c r="C9" s="11"/>
      <c r="D9" s="11"/>
      <c r="E9" s="11"/>
      <c r="F9" s="199"/>
      <c r="G9" s="56"/>
      <c r="H9" s="198"/>
    </row>
    <row r="10" spans="1:8">
      <c r="A10" s="355" t="s">
        <v>382</v>
      </c>
      <c r="B10" s="11"/>
      <c r="C10" s="11"/>
      <c r="D10" s="11"/>
      <c r="E10" s="11"/>
      <c r="F10" s="199"/>
      <c r="G10" s="56"/>
      <c r="H10" s="198"/>
    </row>
    <row r="11" spans="1:8">
      <c r="A11" s="355" t="s">
        <v>450</v>
      </c>
      <c r="B11" s="11"/>
      <c r="C11" s="11"/>
      <c r="D11" s="11"/>
      <c r="E11" s="11"/>
      <c r="F11" s="199"/>
      <c r="G11" s="56"/>
      <c r="H11" s="198"/>
    </row>
    <row r="12" spans="1:8">
      <c r="A12" s="355" t="s">
        <v>375</v>
      </c>
      <c r="B12" s="11"/>
      <c r="C12" s="11"/>
      <c r="D12" s="11"/>
      <c r="E12" s="11"/>
      <c r="F12" s="199"/>
      <c r="G12" s="56"/>
      <c r="H12" s="198"/>
    </row>
    <row r="13" spans="1:8">
      <c r="A13" s="355"/>
      <c r="B13" s="11"/>
      <c r="C13" s="11"/>
      <c r="D13" s="11"/>
      <c r="E13" s="11"/>
      <c r="F13" s="199"/>
      <c r="G13" s="56"/>
      <c r="H13" s="198"/>
    </row>
    <row r="14" spans="1:8">
      <c r="A14" s="355" t="s">
        <v>383</v>
      </c>
      <c r="B14" s="11"/>
      <c r="C14" s="11"/>
      <c r="D14" s="11"/>
      <c r="E14" s="11"/>
      <c r="F14" s="199"/>
      <c r="G14" s="56"/>
      <c r="H14" s="198"/>
    </row>
    <row r="15" spans="1:8">
      <c r="A15" s="356" t="s">
        <v>376</v>
      </c>
      <c r="B15" s="11"/>
      <c r="C15" s="11"/>
      <c r="D15" s="11"/>
      <c r="E15" s="11"/>
      <c r="F15" s="199"/>
      <c r="G15" s="56"/>
      <c r="H15" s="198"/>
    </row>
    <row r="16" spans="1:8">
      <c r="A16" s="356" t="s">
        <v>377</v>
      </c>
      <c r="C16" s="11"/>
      <c r="D16" s="11"/>
      <c r="E16" s="11"/>
      <c r="F16" s="199"/>
      <c r="G16" s="56"/>
      <c r="H16" s="198"/>
    </row>
    <row r="17" spans="1:8">
      <c r="A17" s="356" t="s">
        <v>378</v>
      </c>
      <c r="B17" s="11"/>
      <c r="C17" s="11"/>
      <c r="D17" s="11"/>
      <c r="E17" s="11"/>
      <c r="F17" s="199"/>
      <c r="G17" s="56"/>
      <c r="H17" s="198"/>
    </row>
    <row r="18" spans="1:8">
      <c r="A18" s="356" t="s">
        <v>379</v>
      </c>
      <c r="B18" s="11"/>
      <c r="C18" s="11"/>
      <c r="D18" s="11"/>
      <c r="E18" s="11"/>
      <c r="F18" s="199"/>
      <c r="G18" s="56"/>
      <c r="H18" s="198"/>
    </row>
    <row r="19" spans="1:8">
      <c r="A19" s="355"/>
      <c r="B19" s="11"/>
      <c r="C19" s="11"/>
      <c r="D19" s="11"/>
      <c r="E19" s="11"/>
      <c r="F19" s="199"/>
      <c r="G19" s="56"/>
      <c r="H19" s="198"/>
    </row>
    <row r="20" spans="1:8">
      <c r="A20" s="442" t="s">
        <v>380</v>
      </c>
      <c r="B20" s="11"/>
      <c r="C20" s="11"/>
      <c r="D20" s="11"/>
      <c r="E20" s="11"/>
      <c r="F20" s="199"/>
      <c r="G20" s="56"/>
      <c r="H20" s="198"/>
    </row>
    <row r="21" spans="1:8" ht="20">
      <c r="A21" s="443" t="s">
        <v>468</v>
      </c>
      <c r="B21" s="444"/>
      <c r="C21" s="444"/>
      <c r="D21" s="221"/>
      <c r="E21" s="221"/>
      <c r="F21" s="445"/>
      <c r="G21" s="446"/>
      <c r="H21" s="447"/>
    </row>
    <row r="22" spans="1:8" ht="20">
      <c r="A22" s="231"/>
      <c r="B22" s="354"/>
      <c r="C22" s="354"/>
      <c r="D22" s="11"/>
      <c r="E22" s="11"/>
      <c r="F22" s="199"/>
      <c r="G22" s="56"/>
      <c r="H22" s="198"/>
    </row>
    <row r="23" spans="1:8" ht="13">
      <c r="A23" s="107" t="s">
        <v>472</v>
      </c>
      <c r="B23" s="11"/>
      <c r="C23" s="11"/>
      <c r="D23" s="11"/>
      <c r="E23" s="11"/>
      <c r="F23" s="199"/>
      <c r="G23" s="56"/>
      <c r="H23" s="198"/>
    </row>
    <row r="24" spans="1:8" ht="13">
      <c r="A24" s="107" t="s">
        <v>145</v>
      </c>
      <c r="B24" s="11"/>
      <c r="C24" s="11"/>
      <c r="D24" s="11"/>
      <c r="E24" s="11"/>
      <c r="F24" s="199"/>
      <c r="G24" s="56"/>
      <c r="H24" s="198"/>
    </row>
    <row r="25" spans="1:8" ht="13.5" thickBot="1">
      <c r="A25" s="107"/>
      <c r="B25" s="11"/>
      <c r="C25" s="11"/>
      <c r="D25" s="11"/>
      <c r="E25" s="11"/>
      <c r="F25" s="199"/>
      <c r="G25" s="56"/>
      <c r="H25" s="198"/>
    </row>
    <row r="26" spans="1:8" ht="13.5" thickBot="1">
      <c r="A26" s="652" t="s">
        <v>79</v>
      </c>
      <c r="B26" s="653"/>
      <c r="C26" s="414" t="s">
        <v>80</v>
      </c>
      <c r="D26" s="414" t="s">
        <v>81</v>
      </c>
      <c r="E26" s="428" t="s">
        <v>464</v>
      </c>
      <c r="F26" s="428" t="s">
        <v>465</v>
      </c>
      <c r="G26" s="430" t="s">
        <v>466</v>
      </c>
      <c r="H26" s="432" t="s">
        <v>163</v>
      </c>
    </row>
    <row r="27" spans="1:8" ht="13.5" thickBot="1">
      <c r="A27" s="402">
        <v>1</v>
      </c>
      <c r="B27" s="411" t="s">
        <v>164</v>
      </c>
      <c r="C27" s="415"/>
      <c r="D27" s="415"/>
      <c r="E27" s="429"/>
      <c r="F27" s="429"/>
      <c r="G27" s="431"/>
      <c r="H27" s="433"/>
    </row>
    <row r="28" spans="1:8" ht="14.25" customHeight="1">
      <c r="A28" s="403" t="s">
        <v>84</v>
      </c>
      <c r="B28" s="654" t="s">
        <v>453</v>
      </c>
      <c r="C28" s="416" t="s">
        <v>165</v>
      </c>
      <c r="D28" s="416">
        <v>20</v>
      </c>
      <c r="E28" s="497"/>
      <c r="F28" s="498"/>
      <c r="G28" s="499">
        <v>0</v>
      </c>
      <c r="H28" s="434">
        <f>F28*G28</f>
        <v>0</v>
      </c>
    </row>
    <row r="29" spans="1:8" ht="14.25" customHeight="1">
      <c r="A29" s="404"/>
      <c r="B29" s="655"/>
      <c r="C29" s="417"/>
      <c r="D29" s="417"/>
      <c r="E29" s="500"/>
      <c r="F29" s="501"/>
      <c r="G29" s="502">
        <v>0</v>
      </c>
      <c r="H29" s="435">
        <f t="shared" ref="H29:H92" si="0">F29*G29</f>
        <v>0</v>
      </c>
    </row>
    <row r="30" spans="1:8" ht="14.25" customHeight="1">
      <c r="A30" s="404"/>
      <c r="B30" s="655"/>
      <c r="C30" s="417"/>
      <c r="D30" s="417"/>
      <c r="E30" s="500"/>
      <c r="F30" s="501"/>
      <c r="G30" s="502">
        <v>0</v>
      </c>
      <c r="H30" s="435">
        <f t="shared" si="0"/>
        <v>0</v>
      </c>
    </row>
    <row r="31" spans="1:8" ht="14.25" customHeight="1">
      <c r="A31" s="404"/>
      <c r="B31" s="655"/>
      <c r="C31" s="417"/>
      <c r="D31" s="417"/>
      <c r="E31" s="500"/>
      <c r="F31" s="501"/>
      <c r="G31" s="502">
        <v>0</v>
      </c>
      <c r="H31" s="435">
        <f t="shared" si="0"/>
        <v>0</v>
      </c>
    </row>
    <row r="32" spans="1:8" ht="14.25" customHeight="1">
      <c r="A32" s="404"/>
      <c r="B32" s="655"/>
      <c r="C32" s="417"/>
      <c r="D32" s="417"/>
      <c r="E32" s="500"/>
      <c r="F32" s="501"/>
      <c r="G32" s="502">
        <v>0</v>
      </c>
      <c r="H32" s="435">
        <f t="shared" si="0"/>
        <v>0</v>
      </c>
    </row>
    <row r="33" spans="1:8" ht="14.25" customHeight="1">
      <c r="A33" s="404"/>
      <c r="B33" s="655"/>
      <c r="C33" s="417"/>
      <c r="D33" s="417"/>
      <c r="E33" s="500"/>
      <c r="F33" s="501"/>
      <c r="G33" s="502">
        <v>0</v>
      </c>
      <c r="H33" s="435">
        <f t="shared" si="0"/>
        <v>0</v>
      </c>
    </row>
    <row r="34" spans="1:8" ht="14.25" customHeight="1">
      <c r="A34" s="404"/>
      <c r="B34" s="655"/>
      <c r="C34" s="417"/>
      <c r="D34" s="417"/>
      <c r="E34" s="500"/>
      <c r="F34" s="501"/>
      <c r="G34" s="502">
        <v>0</v>
      </c>
      <c r="H34" s="435">
        <f t="shared" si="0"/>
        <v>0</v>
      </c>
    </row>
    <row r="35" spans="1:8" ht="14.25" customHeight="1" thickBot="1">
      <c r="A35" s="405"/>
      <c r="B35" s="656"/>
      <c r="C35" s="418"/>
      <c r="D35" s="418"/>
      <c r="E35" s="503"/>
      <c r="F35" s="504"/>
      <c r="G35" s="505">
        <v>0</v>
      </c>
      <c r="H35" s="436">
        <f t="shared" si="0"/>
        <v>0</v>
      </c>
    </row>
    <row r="36" spans="1:8" ht="14.25" customHeight="1">
      <c r="A36" s="406" t="s">
        <v>87</v>
      </c>
      <c r="B36" s="646" t="s">
        <v>454</v>
      </c>
      <c r="C36" s="419" t="s">
        <v>165</v>
      </c>
      <c r="D36" s="423">
        <v>40</v>
      </c>
      <c r="E36" s="506"/>
      <c r="F36" s="507"/>
      <c r="G36" s="508">
        <v>0</v>
      </c>
      <c r="H36" s="437">
        <f t="shared" si="0"/>
        <v>0</v>
      </c>
    </row>
    <row r="37" spans="1:8" ht="14.25" customHeight="1">
      <c r="A37" s="406"/>
      <c r="B37" s="646"/>
      <c r="C37" s="419"/>
      <c r="D37" s="423"/>
      <c r="E37" s="500"/>
      <c r="F37" s="501"/>
      <c r="G37" s="502">
        <v>0</v>
      </c>
      <c r="H37" s="435">
        <f t="shared" si="0"/>
        <v>0</v>
      </c>
    </row>
    <row r="38" spans="1:8" ht="14.25" customHeight="1">
      <c r="A38" s="406"/>
      <c r="B38" s="646"/>
      <c r="C38" s="419"/>
      <c r="D38" s="423"/>
      <c r="E38" s="500"/>
      <c r="F38" s="501"/>
      <c r="G38" s="502">
        <v>0</v>
      </c>
      <c r="H38" s="435">
        <f t="shared" si="0"/>
        <v>0</v>
      </c>
    </row>
    <row r="39" spans="1:8" ht="14.25" customHeight="1">
      <c r="A39" s="406"/>
      <c r="B39" s="646"/>
      <c r="C39" s="419"/>
      <c r="D39" s="423"/>
      <c r="E39" s="500"/>
      <c r="F39" s="501"/>
      <c r="G39" s="502">
        <v>0</v>
      </c>
      <c r="H39" s="435">
        <f t="shared" si="0"/>
        <v>0</v>
      </c>
    </row>
    <row r="40" spans="1:8" ht="14.25" customHeight="1">
      <c r="A40" s="406"/>
      <c r="B40" s="646"/>
      <c r="C40" s="419"/>
      <c r="D40" s="423"/>
      <c r="E40" s="500"/>
      <c r="F40" s="501"/>
      <c r="G40" s="502">
        <v>0</v>
      </c>
      <c r="H40" s="435">
        <f t="shared" si="0"/>
        <v>0</v>
      </c>
    </row>
    <row r="41" spans="1:8" ht="14.25" customHeight="1">
      <c r="A41" s="406"/>
      <c r="B41" s="646"/>
      <c r="C41" s="419"/>
      <c r="D41" s="423"/>
      <c r="E41" s="500"/>
      <c r="F41" s="501"/>
      <c r="G41" s="502">
        <v>0</v>
      </c>
      <c r="H41" s="435">
        <f t="shared" si="0"/>
        <v>0</v>
      </c>
    </row>
    <row r="42" spans="1:8" ht="14.25" customHeight="1">
      <c r="A42" s="406"/>
      <c r="B42" s="646"/>
      <c r="C42" s="419"/>
      <c r="D42" s="423"/>
      <c r="E42" s="500"/>
      <c r="F42" s="501"/>
      <c r="G42" s="502">
        <v>0</v>
      </c>
      <c r="H42" s="435">
        <f t="shared" si="0"/>
        <v>0</v>
      </c>
    </row>
    <row r="43" spans="1:8" ht="14.25" customHeight="1" thickBot="1">
      <c r="A43" s="407"/>
      <c r="B43" s="647"/>
      <c r="C43" s="420"/>
      <c r="D43" s="424"/>
      <c r="E43" s="503"/>
      <c r="F43" s="504"/>
      <c r="G43" s="505">
        <v>0</v>
      </c>
      <c r="H43" s="436">
        <f t="shared" si="0"/>
        <v>0</v>
      </c>
    </row>
    <row r="44" spans="1:8" ht="13.5" thickBot="1">
      <c r="A44" s="408">
        <v>2</v>
      </c>
      <c r="B44" s="412" t="s">
        <v>166</v>
      </c>
      <c r="C44" s="149"/>
      <c r="D44" s="425"/>
      <c r="E44" s="485"/>
      <c r="F44" s="481"/>
      <c r="G44" s="482"/>
      <c r="H44" s="438"/>
    </row>
    <row r="45" spans="1:8" ht="14.25" customHeight="1">
      <c r="A45" s="409" t="s">
        <v>90</v>
      </c>
      <c r="B45" s="645" t="s">
        <v>167</v>
      </c>
      <c r="C45" s="421" t="s">
        <v>165</v>
      </c>
      <c r="D45" s="426">
        <v>20</v>
      </c>
      <c r="E45" s="497"/>
      <c r="F45" s="498"/>
      <c r="G45" s="499">
        <v>0</v>
      </c>
      <c r="H45" s="434">
        <f t="shared" si="0"/>
        <v>0</v>
      </c>
    </row>
    <row r="46" spans="1:8" ht="14.25" customHeight="1">
      <c r="A46" s="406"/>
      <c r="B46" s="646"/>
      <c r="C46" s="419"/>
      <c r="D46" s="423"/>
      <c r="E46" s="500"/>
      <c r="F46" s="501"/>
      <c r="G46" s="502">
        <v>0</v>
      </c>
      <c r="H46" s="435">
        <f t="shared" si="0"/>
        <v>0</v>
      </c>
    </row>
    <row r="47" spans="1:8" ht="14.25" customHeight="1">
      <c r="A47" s="406"/>
      <c r="B47" s="646"/>
      <c r="C47" s="419"/>
      <c r="D47" s="423"/>
      <c r="E47" s="500"/>
      <c r="F47" s="501"/>
      <c r="G47" s="502">
        <v>0</v>
      </c>
      <c r="H47" s="435">
        <f t="shared" si="0"/>
        <v>0</v>
      </c>
    </row>
    <row r="48" spans="1:8" ht="14.25" customHeight="1">
      <c r="A48" s="406"/>
      <c r="B48" s="646"/>
      <c r="C48" s="419"/>
      <c r="D48" s="423"/>
      <c r="E48" s="500"/>
      <c r="F48" s="501"/>
      <c r="G48" s="502">
        <v>0</v>
      </c>
      <c r="H48" s="435">
        <f t="shared" si="0"/>
        <v>0</v>
      </c>
    </row>
    <row r="49" spans="1:8" ht="14.25" customHeight="1">
      <c r="A49" s="406"/>
      <c r="B49" s="646"/>
      <c r="C49" s="419"/>
      <c r="D49" s="423"/>
      <c r="E49" s="500"/>
      <c r="F49" s="501"/>
      <c r="G49" s="502">
        <v>0</v>
      </c>
      <c r="H49" s="435">
        <f t="shared" si="0"/>
        <v>0</v>
      </c>
    </row>
    <row r="50" spans="1:8" ht="14.25" customHeight="1">
      <c r="A50" s="406"/>
      <c r="B50" s="646"/>
      <c r="C50" s="419"/>
      <c r="D50" s="423"/>
      <c r="E50" s="500"/>
      <c r="F50" s="501"/>
      <c r="G50" s="502">
        <v>0</v>
      </c>
      <c r="H50" s="435">
        <f t="shared" si="0"/>
        <v>0</v>
      </c>
    </row>
    <row r="51" spans="1:8" ht="14.25" customHeight="1">
      <c r="A51" s="406"/>
      <c r="B51" s="646"/>
      <c r="C51" s="419"/>
      <c r="D51" s="423"/>
      <c r="E51" s="500"/>
      <c r="F51" s="501"/>
      <c r="G51" s="502">
        <v>0</v>
      </c>
      <c r="H51" s="435">
        <f t="shared" si="0"/>
        <v>0</v>
      </c>
    </row>
    <row r="52" spans="1:8" ht="14.25" customHeight="1" thickBot="1">
      <c r="A52" s="407"/>
      <c r="B52" s="647"/>
      <c r="C52" s="420"/>
      <c r="D52" s="424"/>
      <c r="E52" s="503"/>
      <c r="F52" s="504"/>
      <c r="G52" s="505">
        <v>0</v>
      </c>
      <c r="H52" s="436">
        <f t="shared" si="0"/>
        <v>0</v>
      </c>
    </row>
    <row r="53" spans="1:8" ht="14.25" customHeight="1">
      <c r="A53" s="406" t="s">
        <v>92</v>
      </c>
      <c r="B53" s="646" t="s">
        <v>455</v>
      </c>
      <c r="C53" s="419" t="s">
        <v>165</v>
      </c>
      <c r="D53" s="423">
        <v>40</v>
      </c>
      <c r="E53" s="506"/>
      <c r="F53" s="507"/>
      <c r="G53" s="508">
        <v>0</v>
      </c>
      <c r="H53" s="437">
        <f t="shared" si="0"/>
        <v>0</v>
      </c>
    </row>
    <row r="54" spans="1:8" ht="14.25" customHeight="1">
      <c r="A54" s="406"/>
      <c r="B54" s="646"/>
      <c r="C54" s="419"/>
      <c r="D54" s="423"/>
      <c r="E54" s="500"/>
      <c r="F54" s="501"/>
      <c r="G54" s="502">
        <v>0</v>
      </c>
      <c r="H54" s="435">
        <f t="shared" si="0"/>
        <v>0</v>
      </c>
    </row>
    <row r="55" spans="1:8" ht="14.25" customHeight="1">
      <c r="A55" s="406"/>
      <c r="B55" s="646"/>
      <c r="C55" s="419"/>
      <c r="D55" s="423"/>
      <c r="E55" s="500"/>
      <c r="F55" s="501"/>
      <c r="G55" s="502">
        <v>0</v>
      </c>
      <c r="H55" s="435">
        <f t="shared" si="0"/>
        <v>0</v>
      </c>
    </row>
    <row r="56" spans="1:8" ht="14.25" customHeight="1">
      <c r="A56" s="406"/>
      <c r="B56" s="646"/>
      <c r="C56" s="419"/>
      <c r="D56" s="423"/>
      <c r="E56" s="500"/>
      <c r="F56" s="501"/>
      <c r="G56" s="502">
        <v>0</v>
      </c>
      <c r="H56" s="435">
        <f t="shared" si="0"/>
        <v>0</v>
      </c>
    </row>
    <row r="57" spans="1:8" ht="14.25" customHeight="1">
      <c r="A57" s="406"/>
      <c r="B57" s="646"/>
      <c r="C57" s="419"/>
      <c r="D57" s="423"/>
      <c r="E57" s="500"/>
      <c r="F57" s="501"/>
      <c r="G57" s="502">
        <v>0</v>
      </c>
      <c r="H57" s="435">
        <f t="shared" si="0"/>
        <v>0</v>
      </c>
    </row>
    <row r="58" spans="1:8" ht="14.25" customHeight="1">
      <c r="A58" s="406"/>
      <c r="B58" s="646"/>
      <c r="C58" s="419"/>
      <c r="D58" s="423"/>
      <c r="E58" s="500"/>
      <c r="F58" s="501"/>
      <c r="G58" s="502">
        <v>0</v>
      </c>
      <c r="H58" s="435">
        <f t="shared" si="0"/>
        <v>0</v>
      </c>
    </row>
    <row r="59" spans="1:8" ht="14.25" customHeight="1">
      <c r="A59" s="406"/>
      <c r="B59" s="646"/>
      <c r="C59" s="419"/>
      <c r="D59" s="423"/>
      <c r="E59" s="500"/>
      <c r="F59" s="501"/>
      <c r="G59" s="502">
        <v>0</v>
      </c>
      <c r="H59" s="435">
        <f t="shared" si="0"/>
        <v>0</v>
      </c>
    </row>
    <row r="60" spans="1:8" ht="14.25" customHeight="1" thickBot="1">
      <c r="A60" s="407"/>
      <c r="B60" s="647"/>
      <c r="C60" s="420"/>
      <c r="D60" s="424"/>
      <c r="E60" s="503"/>
      <c r="F60" s="504"/>
      <c r="G60" s="505">
        <v>0</v>
      </c>
      <c r="H60" s="436">
        <f t="shared" si="0"/>
        <v>0</v>
      </c>
    </row>
    <row r="61" spans="1:8" ht="14.25" customHeight="1" thickBot="1">
      <c r="A61" s="410">
        <v>3</v>
      </c>
      <c r="B61" s="413" t="s">
        <v>168</v>
      </c>
      <c r="C61" s="422"/>
      <c r="D61" s="427"/>
      <c r="E61" s="486"/>
      <c r="F61" s="483"/>
      <c r="G61" s="484"/>
      <c r="H61" s="439"/>
    </row>
    <row r="62" spans="1:8" ht="14.25" customHeight="1">
      <c r="A62" s="406" t="s">
        <v>94</v>
      </c>
      <c r="B62" s="648" t="s">
        <v>456</v>
      </c>
      <c r="C62" s="419" t="s">
        <v>165</v>
      </c>
      <c r="D62" s="423">
        <v>30</v>
      </c>
      <c r="E62" s="506"/>
      <c r="F62" s="507"/>
      <c r="G62" s="508">
        <v>0</v>
      </c>
      <c r="H62" s="437">
        <f t="shared" si="0"/>
        <v>0</v>
      </c>
    </row>
    <row r="63" spans="1:8" ht="14.25" customHeight="1">
      <c r="A63" s="406"/>
      <c r="B63" s="648"/>
      <c r="C63" s="419"/>
      <c r="D63" s="423"/>
      <c r="E63" s="500"/>
      <c r="F63" s="501"/>
      <c r="G63" s="502">
        <v>0</v>
      </c>
      <c r="H63" s="435">
        <f t="shared" si="0"/>
        <v>0</v>
      </c>
    </row>
    <row r="64" spans="1:8" ht="14.25" customHeight="1">
      <c r="A64" s="406"/>
      <c r="B64" s="648"/>
      <c r="C64" s="419"/>
      <c r="D64" s="423"/>
      <c r="E64" s="500"/>
      <c r="F64" s="501"/>
      <c r="G64" s="502">
        <v>0</v>
      </c>
      <c r="H64" s="435">
        <f t="shared" si="0"/>
        <v>0</v>
      </c>
    </row>
    <row r="65" spans="1:8" ht="14.25" customHeight="1">
      <c r="A65" s="406"/>
      <c r="B65" s="648"/>
      <c r="C65" s="419"/>
      <c r="D65" s="423"/>
      <c r="E65" s="500"/>
      <c r="F65" s="501"/>
      <c r="G65" s="502">
        <v>0</v>
      </c>
      <c r="H65" s="435">
        <f t="shared" si="0"/>
        <v>0</v>
      </c>
    </row>
    <row r="66" spans="1:8" ht="14.25" customHeight="1">
      <c r="A66" s="406"/>
      <c r="B66" s="648"/>
      <c r="C66" s="419"/>
      <c r="D66" s="423"/>
      <c r="E66" s="500"/>
      <c r="F66" s="501"/>
      <c r="G66" s="502">
        <v>0</v>
      </c>
      <c r="H66" s="435">
        <f t="shared" si="0"/>
        <v>0</v>
      </c>
    </row>
    <row r="67" spans="1:8" ht="14.25" customHeight="1">
      <c r="A67" s="406"/>
      <c r="B67" s="648"/>
      <c r="C67" s="419"/>
      <c r="D67" s="423"/>
      <c r="E67" s="500"/>
      <c r="F67" s="501"/>
      <c r="G67" s="502">
        <v>0</v>
      </c>
      <c r="H67" s="435">
        <f t="shared" si="0"/>
        <v>0</v>
      </c>
    </row>
    <row r="68" spans="1:8" ht="14.25" customHeight="1">
      <c r="A68" s="406"/>
      <c r="B68" s="648"/>
      <c r="C68" s="419"/>
      <c r="D68" s="423"/>
      <c r="E68" s="500"/>
      <c r="F68" s="501"/>
      <c r="G68" s="502">
        <v>0</v>
      </c>
      <c r="H68" s="435">
        <f t="shared" si="0"/>
        <v>0</v>
      </c>
    </row>
    <row r="69" spans="1:8" ht="14.25" customHeight="1" thickBot="1">
      <c r="A69" s="407"/>
      <c r="B69" s="649"/>
      <c r="C69" s="420"/>
      <c r="D69" s="424"/>
      <c r="E69" s="503"/>
      <c r="F69" s="504"/>
      <c r="G69" s="505">
        <v>0</v>
      </c>
      <c r="H69" s="436">
        <f t="shared" si="0"/>
        <v>0</v>
      </c>
    </row>
    <row r="70" spans="1:8" ht="14.25" customHeight="1">
      <c r="A70" s="406" t="s">
        <v>95</v>
      </c>
      <c r="B70" s="646" t="s">
        <v>457</v>
      </c>
      <c r="C70" s="419" t="s">
        <v>165</v>
      </c>
      <c r="D70" s="423">
        <v>60</v>
      </c>
      <c r="E70" s="506"/>
      <c r="F70" s="507"/>
      <c r="G70" s="508">
        <v>0</v>
      </c>
      <c r="H70" s="437">
        <f t="shared" si="0"/>
        <v>0</v>
      </c>
    </row>
    <row r="71" spans="1:8" ht="14.25" customHeight="1">
      <c r="A71" s="406"/>
      <c r="B71" s="646"/>
      <c r="C71" s="419"/>
      <c r="D71" s="423"/>
      <c r="E71" s="500"/>
      <c r="F71" s="501"/>
      <c r="G71" s="502">
        <v>0</v>
      </c>
      <c r="H71" s="435">
        <f t="shared" si="0"/>
        <v>0</v>
      </c>
    </row>
    <row r="72" spans="1:8" ht="14.25" customHeight="1">
      <c r="A72" s="406"/>
      <c r="B72" s="646"/>
      <c r="C72" s="419"/>
      <c r="D72" s="423"/>
      <c r="E72" s="500"/>
      <c r="F72" s="501"/>
      <c r="G72" s="502">
        <v>0</v>
      </c>
      <c r="H72" s="435">
        <f t="shared" si="0"/>
        <v>0</v>
      </c>
    </row>
    <row r="73" spans="1:8" ht="14.25" customHeight="1">
      <c r="A73" s="406"/>
      <c r="B73" s="646"/>
      <c r="C73" s="419"/>
      <c r="D73" s="423"/>
      <c r="E73" s="500"/>
      <c r="F73" s="501"/>
      <c r="G73" s="502">
        <v>0</v>
      </c>
      <c r="H73" s="435">
        <f t="shared" si="0"/>
        <v>0</v>
      </c>
    </row>
    <row r="74" spans="1:8" ht="14.25" customHeight="1">
      <c r="A74" s="406"/>
      <c r="B74" s="646"/>
      <c r="C74" s="419"/>
      <c r="D74" s="423"/>
      <c r="E74" s="500"/>
      <c r="F74" s="501"/>
      <c r="G74" s="502">
        <v>0</v>
      </c>
      <c r="H74" s="435">
        <f t="shared" si="0"/>
        <v>0</v>
      </c>
    </row>
    <row r="75" spans="1:8" ht="14.25" customHeight="1">
      <c r="A75" s="406"/>
      <c r="B75" s="646"/>
      <c r="C75" s="419"/>
      <c r="D75" s="423"/>
      <c r="E75" s="500"/>
      <c r="F75" s="501"/>
      <c r="G75" s="502">
        <v>0</v>
      </c>
      <c r="H75" s="435">
        <f t="shared" si="0"/>
        <v>0</v>
      </c>
    </row>
    <row r="76" spans="1:8" ht="14.25" customHeight="1">
      <c r="A76" s="406"/>
      <c r="B76" s="646"/>
      <c r="C76" s="419"/>
      <c r="D76" s="423"/>
      <c r="E76" s="500"/>
      <c r="F76" s="501"/>
      <c r="G76" s="502">
        <v>0</v>
      </c>
      <c r="H76" s="435">
        <f t="shared" si="0"/>
        <v>0</v>
      </c>
    </row>
    <row r="77" spans="1:8" ht="14.25" customHeight="1" thickBot="1">
      <c r="A77" s="407"/>
      <c r="B77" s="647"/>
      <c r="C77" s="420"/>
      <c r="D77" s="424"/>
      <c r="E77" s="503"/>
      <c r="F77" s="504"/>
      <c r="G77" s="505">
        <v>0</v>
      </c>
      <c r="H77" s="436">
        <f t="shared" si="0"/>
        <v>0</v>
      </c>
    </row>
    <row r="78" spans="1:8" ht="14.25" customHeight="1" thickBot="1">
      <c r="A78" s="408">
        <v>4</v>
      </c>
      <c r="B78" s="412" t="s">
        <v>169</v>
      </c>
      <c r="C78" s="149"/>
      <c r="D78" s="425"/>
      <c r="E78" s="485"/>
      <c r="F78" s="481"/>
      <c r="G78" s="482"/>
      <c r="H78" s="438"/>
    </row>
    <row r="79" spans="1:8" ht="14.25" customHeight="1">
      <c r="A79" s="409" t="s">
        <v>97</v>
      </c>
      <c r="B79" s="645" t="s">
        <v>458</v>
      </c>
      <c r="C79" s="421" t="s">
        <v>165</v>
      </c>
      <c r="D79" s="426">
        <v>20</v>
      </c>
      <c r="E79" s="497"/>
      <c r="F79" s="498"/>
      <c r="G79" s="499">
        <v>0</v>
      </c>
      <c r="H79" s="434">
        <f t="shared" si="0"/>
        <v>0</v>
      </c>
    </row>
    <row r="80" spans="1:8" ht="14.25" customHeight="1">
      <c r="A80" s="406"/>
      <c r="B80" s="646"/>
      <c r="C80" s="419"/>
      <c r="D80" s="423"/>
      <c r="E80" s="500"/>
      <c r="F80" s="501"/>
      <c r="G80" s="502">
        <v>0</v>
      </c>
      <c r="H80" s="435">
        <f t="shared" si="0"/>
        <v>0</v>
      </c>
    </row>
    <row r="81" spans="1:8" ht="14.25" customHeight="1">
      <c r="A81" s="406"/>
      <c r="B81" s="646"/>
      <c r="C81" s="419"/>
      <c r="D81" s="423"/>
      <c r="E81" s="500"/>
      <c r="F81" s="501"/>
      <c r="G81" s="502">
        <v>0</v>
      </c>
      <c r="H81" s="435">
        <f t="shared" si="0"/>
        <v>0</v>
      </c>
    </row>
    <row r="82" spans="1:8" ht="14.25" customHeight="1">
      <c r="A82" s="406"/>
      <c r="B82" s="646"/>
      <c r="C82" s="419"/>
      <c r="D82" s="423"/>
      <c r="E82" s="500"/>
      <c r="F82" s="501"/>
      <c r="G82" s="502">
        <v>0</v>
      </c>
      <c r="H82" s="435">
        <f t="shared" si="0"/>
        <v>0</v>
      </c>
    </row>
    <row r="83" spans="1:8" ht="14.25" customHeight="1">
      <c r="A83" s="406"/>
      <c r="B83" s="646"/>
      <c r="C83" s="419"/>
      <c r="D83" s="423"/>
      <c r="E83" s="500"/>
      <c r="F83" s="501"/>
      <c r="G83" s="502">
        <v>0</v>
      </c>
      <c r="H83" s="435">
        <f t="shared" si="0"/>
        <v>0</v>
      </c>
    </row>
    <row r="84" spans="1:8" ht="14.25" customHeight="1">
      <c r="A84" s="406"/>
      <c r="B84" s="646"/>
      <c r="C84" s="419"/>
      <c r="D84" s="423"/>
      <c r="E84" s="500"/>
      <c r="F84" s="501"/>
      <c r="G84" s="502">
        <v>0</v>
      </c>
      <c r="H84" s="435">
        <f t="shared" si="0"/>
        <v>0</v>
      </c>
    </row>
    <row r="85" spans="1:8" ht="14.25" customHeight="1">
      <c r="A85" s="406"/>
      <c r="B85" s="646"/>
      <c r="C85" s="419"/>
      <c r="D85" s="423"/>
      <c r="E85" s="500"/>
      <c r="F85" s="501"/>
      <c r="G85" s="502">
        <v>0</v>
      </c>
      <c r="H85" s="435">
        <f t="shared" si="0"/>
        <v>0</v>
      </c>
    </row>
    <row r="86" spans="1:8" ht="14.25" customHeight="1" thickBot="1">
      <c r="A86" s="407"/>
      <c r="B86" s="647"/>
      <c r="C86" s="420"/>
      <c r="D86" s="424"/>
      <c r="E86" s="503"/>
      <c r="F86" s="504"/>
      <c r="G86" s="505">
        <v>0</v>
      </c>
      <c r="H86" s="436">
        <f t="shared" si="0"/>
        <v>0</v>
      </c>
    </row>
    <row r="87" spans="1:8" ht="14.25" customHeight="1">
      <c r="A87" s="406" t="s">
        <v>170</v>
      </c>
      <c r="B87" s="646" t="s">
        <v>459</v>
      </c>
      <c r="C87" s="419" t="s">
        <v>165</v>
      </c>
      <c r="D87" s="423">
        <v>40</v>
      </c>
      <c r="E87" s="506"/>
      <c r="F87" s="507"/>
      <c r="G87" s="508">
        <v>0</v>
      </c>
      <c r="H87" s="437">
        <f t="shared" si="0"/>
        <v>0</v>
      </c>
    </row>
    <row r="88" spans="1:8" ht="14.25" customHeight="1">
      <c r="A88" s="406"/>
      <c r="B88" s="646"/>
      <c r="C88" s="419"/>
      <c r="D88" s="423"/>
      <c r="E88" s="500"/>
      <c r="F88" s="501"/>
      <c r="G88" s="502">
        <v>0</v>
      </c>
      <c r="H88" s="435">
        <f t="shared" si="0"/>
        <v>0</v>
      </c>
    </row>
    <row r="89" spans="1:8" ht="14.25" customHeight="1">
      <c r="A89" s="406"/>
      <c r="B89" s="646"/>
      <c r="C89" s="419"/>
      <c r="D89" s="423"/>
      <c r="E89" s="500"/>
      <c r="F89" s="501"/>
      <c r="G89" s="502">
        <v>0</v>
      </c>
      <c r="H89" s="435">
        <f t="shared" si="0"/>
        <v>0</v>
      </c>
    </row>
    <row r="90" spans="1:8" ht="14.25" customHeight="1">
      <c r="A90" s="406"/>
      <c r="B90" s="646"/>
      <c r="C90" s="419"/>
      <c r="D90" s="423"/>
      <c r="E90" s="500"/>
      <c r="F90" s="501"/>
      <c r="G90" s="502">
        <v>0</v>
      </c>
      <c r="H90" s="435">
        <f t="shared" si="0"/>
        <v>0</v>
      </c>
    </row>
    <row r="91" spans="1:8" ht="14.25" customHeight="1">
      <c r="A91" s="406"/>
      <c r="B91" s="646"/>
      <c r="C91" s="419"/>
      <c r="D91" s="423"/>
      <c r="E91" s="500"/>
      <c r="F91" s="501"/>
      <c r="G91" s="502">
        <v>0</v>
      </c>
      <c r="H91" s="435">
        <f t="shared" si="0"/>
        <v>0</v>
      </c>
    </row>
    <row r="92" spans="1:8" ht="14.25" customHeight="1">
      <c r="A92" s="406"/>
      <c r="B92" s="646"/>
      <c r="C92" s="419"/>
      <c r="D92" s="423"/>
      <c r="E92" s="500"/>
      <c r="F92" s="501"/>
      <c r="G92" s="502">
        <v>0</v>
      </c>
      <c r="H92" s="435">
        <f t="shared" si="0"/>
        <v>0</v>
      </c>
    </row>
    <row r="93" spans="1:8" ht="14.25" customHeight="1">
      <c r="A93" s="406"/>
      <c r="B93" s="646"/>
      <c r="C93" s="419"/>
      <c r="D93" s="423"/>
      <c r="E93" s="500"/>
      <c r="F93" s="501"/>
      <c r="G93" s="502">
        <v>0</v>
      </c>
      <c r="H93" s="435">
        <f t="shared" ref="H93:H119" si="1">F93*G93</f>
        <v>0</v>
      </c>
    </row>
    <row r="94" spans="1:8" ht="14.25" customHeight="1" thickBot="1">
      <c r="A94" s="407"/>
      <c r="B94" s="647"/>
      <c r="C94" s="420"/>
      <c r="D94" s="424"/>
      <c r="E94" s="503"/>
      <c r="F94" s="504"/>
      <c r="G94" s="505">
        <v>0</v>
      </c>
      <c r="H94" s="436">
        <f t="shared" si="1"/>
        <v>0</v>
      </c>
    </row>
    <row r="95" spans="1:8" ht="26.5" thickBot="1">
      <c r="A95" s="410">
        <v>5</v>
      </c>
      <c r="B95" s="413" t="s">
        <v>460</v>
      </c>
      <c r="C95" s="422"/>
      <c r="D95" s="427"/>
      <c r="E95" s="486"/>
      <c r="F95" s="483"/>
      <c r="G95" s="484"/>
      <c r="H95" s="439"/>
    </row>
    <row r="96" spans="1:8" ht="14.25" customHeight="1">
      <c r="A96" s="406" t="s">
        <v>98</v>
      </c>
      <c r="B96" s="646" t="s">
        <v>461</v>
      </c>
      <c r="C96" s="419" t="s">
        <v>165</v>
      </c>
      <c r="D96" s="423">
        <v>20</v>
      </c>
      <c r="E96" s="506"/>
      <c r="F96" s="507"/>
      <c r="G96" s="508">
        <v>0</v>
      </c>
      <c r="H96" s="437">
        <f t="shared" si="1"/>
        <v>0</v>
      </c>
    </row>
    <row r="97" spans="1:8" ht="14.25" customHeight="1">
      <c r="A97" s="406"/>
      <c r="B97" s="646"/>
      <c r="C97" s="419"/>
      <c r="D97" s="423"/>
      <c r="E97" s="500"/>
      <c r="F97" s="501"/>
      <c r="G97" s="502">
        <v>0</v>
      </c>
      <c r="H97" s="435">
        <f t="shared" si="1"/>
        <v>0</v>
      </c>
    </row>
    <row r="98" spans="1:8" ht="14.25" customHeight="1">
      <c r="A98" s="406"/>
      <c r="B98" s="646"/>
      <c r="C98" s="419"/>
      <c r="D98" s="423"/>
      <c r="E98" s="500"/>
      <c r="F98" s="501"/>
      <c r="G98" s="502">
        <v>0</v>
      </c>
      <c r="H98" s="435">
        <f t="shared" si="1"/>
        <v>0</v>
      </c>
    </row>
    <row r="99" spans="1:8" ht="14.25" customHeight="1">
      <c r="A99" s="406"/>
      <c r="B99" s="646"/>
      <c r="C99" s="419"/>
      <c r="D99" s="423"/>
      <c r="E99" s="500"/>
      <c r="F99" s="501"/>
      <c r="G99" s="502">
        <v>0</v>
      </c>
      <c r="H99" s="435">
        <f t="shared" si="1"/>
        <v>0</v>
      </c>
    </row>
    <row r="100" spans="1:8" ht="14.25" customHeight="1">
      <c r="A100" s="406"/>
      <c r="B100" s="646"/>
      <c r="C100" s="419"/>
      <c r="D100" s="423"/>
      <c r="E100" s="500"/>
      <c r="F100" s="501"/>
      <c r="G100" s="502">
        <v>0</v>
      </c>
      <c r="H100" s="435">
        <f t="shared" si="1"/>
        <v>0</v>
      </c>
    </row>
    <row r="101" spans="1:8" ht="14.25" customHeight="1">
      <c r="A101" s="406"/>
      <c r="B101" s="646"/>
      <c r="C101" s="419"/>
      <c r="D101" s="423"/>
      <c r="E101" s="500"/>
      <c r="F101" s="501"/>
      <c r="G101" s="502">
        <v>0</v>
      </c>
      <c r="H101" s="435">
        <f t="shared" si="1"/>
        <v>0</v>
      </c>
    </row>
    <row r="102" spans="1:8" ht="14.25" customHeight="1">
      <c r="A102" s="406"/>
      <c r="B102" s="646"/>
      <c r="C102" s="419"/>
      <c r="D102" s="423"/>
      <c r="E102" s="500"/>
      <c r="F102" s="501"/>
      <c r="G102" s="502">
        <v>0</v>
      </c>
      <c r="H102" s="435">
        <f t="shared" si="1"/>
        <v>0</v>
      </c>
    </row>
    <row r="103" spans="1:8" ht="14.25" customHeight="1" thickBot="1">
      <c r="A103" s="407"/>
      <c r="B103" s="647"/>
      <c r="C103" s="420"/>
      <c r="D103" s="424"/>
      <c r="E103" s="503"/>
      <c r="F103" s="504"/>
      <c r="G103" s="505">
        <v>0</v>
      </c>
      <c r="H103" s="436">
        <f t="shared" si="1"/>
        <v>0</v>
      </c>
    </row>
    <row r="104" spans="1:8" s="1" customFormat="1" ht="14.25" customHeight="1">
      <c r="A104" s="406" t="s">
        <v>171</v>
      </c>
      <c r="B104" s="646" t="s">
        <v>462</v>
      </c>
      <c r="C104" s="419" t="s">
        <v>165</v>
      </c>
      <c r="D104" s="423">
        <v>40</v>
      </c>
      <c r="E104" s="506"/>
      <c r="F104" s="507"/>
      <c r="G104" s="508">
        <v>0</v>
      </c>
      <c r="H104" s="437">
        <f t="shared" si="1"/>
        <v>0</v>
      </c>
    </row>
    <row r="105" spans="1:8" s="53" customFormat="1" ht="14.25" customHeight="1">
      <c r="A105" s="406"/>
      <c r="B105" s="646"/>
      <c r="C105" s="419"/>
      <c r="D105" s="423"/>
      <c r="E105" s="500"/>
      <c r="F105" s="501"/>
      <c r="G105" s="502">
        <v>0</v>
      </c>
      <c r="H105" s="435">
        <f t="shared" si="1"/>
        <v>0</v>
      </c>
    </row>
    <row r="106" spans="1:8" s="53" customFormat="1" ht="14.25" customHeight="1">
      <c r="A106" s="406"/>
      <c r="B106" s="646"/>
      <c r="C106" s="419"/>
      <c r="D106" s="423"/>
      <c r="E106" s="500"/>
      <c r="F106" s="501"/>
      <c r="G106" s="502">
        <v>0</v>
      </c>
      <c r="H106" s="435">
        <f t="shared" si="1"/>
        <v>0</v>
      </c>
    </row>
    <row r="107" spans="1:8" s="54" customFormat="1" ht="14.25" customHeight="1">
      <c r="A107" s="406"/>
      <c r="B107" s="646"/>
      <c r="C107" s="419"/>
      <c r="D107" s="423"/>
      <c r="E107" s="500"/>
      <c r="F107" s="501"/>
      <c r="G107" s="502">
        <v>0</v>
      </c>
      <c r="H107" s="435">
        <f t="shared" si="1"/>
        <v>0</v>
      </c>
    </row>
    <row r="108" spans="1:8" s="53" customFormat="1" ht="14.25" customHeight="1">
      <c r="A108" s="406"/>
      <c r="B108" s="646"/>
      <c r="C108" s="419"/>
      <c r="D108" s="423"/>
      <c r="E108" s="500"/>
      <c r="F108" s="501"/>
      <c r="G108" s="502">
        <v>0</v>
      </c>
      <c r="H108" s="435">
        <f t="shared" si="1"/>
        <v>0</v>
      </c>
    </row>
    <row r="109" spans="1:8" s="53" customFormat="1" ht="14.25" customHeight="1">
      <c r="A109" s="406"/>
      <c r="B109" s="646"/>
      <c r="C109" s="419"/>
      <c r="D109" s="423"/>
      <c r="E109" s="500"/>
      <c r="F109" s="501"/>
      <c r="G109" s="502">
        <v>0</v>
      </c>
      <c r="H109" s="435">
        <f t="shared" si="1"/>
        <v>0</v>
      </c>
    </row>
    <row r="110" spans="1:8" s="54" customFormat="1" ht="14.25" customHeight="1">
      <c r="A110" s="406"/>
      <c r="B110" s="646"/>
      <c r="C110" s="419"/>
      <c r="D110" s="423"/>
      <c r="E110" s="500"/>
      <c r="F110" s="501"/>
      <c r="G110" s="502">
        <v>0</v>
      </c>
      <c r="H110" s="435">
        <f t="shared" si="1"/>
        <v>0</v>
      </c>
    </row>
    <row r="111" spans="1:8" s="53" customFormat="1" ht="14.25" customHeight="1" thickBot="1">
      <c r="A111" s="407"/>
      <c r="B111" s="647"/>
      <c r="C111" s="420"/>
      <c r="D111" s="424"/>
      <c r="E111" s="503"/>
      <c r="F111" s="504"/>
      <c r="G111" s="505">
        <v>0</v>
      </c>
      <c r="H111" s="436">
        <f t="shared" si="1"/>
        <v>0</v>
      </c>
    </row>
    <row r="112" spans="1:8" s="53" customFormat="1" ht="14.25" customHeight="1" thickBot="1">
      <c r="A112" s="408">
        <v>6</v>
      </c>
      <c r="B112" s="412" t="s">
        <v>172</v>
      </c>
      <c r="C112" s="149"/>
      <c r="D112" s="425"/>
      <c r="E112" s="485"/>
      <c r="F112" s="481"/>
      <c r="G112" s="482"/>
      <c r="H112" s="438"/>
    </row>
    <row r="113" spans="1:8" s="54" customFormat="1" ht="14.25" customHeight="1">
      <c r="A113" s="409" t="s">
        <v>173</v>
      </c>
      <c r="B113" s="645" t="s">
        <v>463</v>
      </c>
      <c r="C113" s="421" t="s">
        <v>174</v>
      </c>
      <c r="D113" s="426">
        <v>120</v>
      </c>
      <c r="E113" s="497"/>
      <c r="F113" s="498"/>
      <c r="G113" s="499">
        <v>0</v>
      </c>
      <c r="H113" s="434">
        <f t="shared" si="1"/>
        <v>0</v>
      </c>
    </row>
    <row r="114" spans="1:8" s="53" customFormat="1" ht="14.25" customHeight="1">
      <c r="A114" s="406"/>
      <c r="B114" s="646"/>
      <c r="C114" s="419"/>
      <c r="D114" s="423"/>
      <c r="E114" s="500"/>
      <c r="F114" s="501"/>
      <c r="G114" s="502">
        <v>0</v>
      </c>
      <c r="H114" s="435">
        <f t="shared" si="1"/>
        <v>0</v>
      </c>
    </row>
    <row r="115" spans="1:8" s="53" customFormat="1" ht="14.25" customHeight="1">
      <c r="A115" s="406"/>
      <c r="B115" s="646"/>
      <c r="C115" s="419"/>
      <c r="D115" s="423"/>
      <c r="E115" s="500"/>
      <c r="F115" s="501"/>
      <c r="G115" s="502">
        <v>0</v>
      </c>
      <c r="H115" s="435">
        <f t="shared" si="1"/>
        <v>0</v>
      </c>
    </row>
    <row r="116" spans="1:8" s="54" customFormat="1" ht="14.25" customHeight="1">
      <c r="A116" s="406"/>
      <c r="B116" s="646"/>
      <c r="C116" s="419"/>
      <c r="D116" s="423"/>
      <c r="E116" s="500"/>
      <c r="F116" s="501"/>
      <c r="G116" s="502">
        <v>0</v>
      </c>
      <c r="H116" s="435">
        <f t="shared" si="1"/>
        <v>0</v>
      </c>
    </row>
    <row r="117" spans="1:8" s="53" customFormat="1" ht="14.25" customHeight="1">
      <c r="A117" s="406"/>
      <c r="B117" s="646"/>
      <c r="C117" s="419"/>
      <c r="D117" s="423"/>
      <c r="E117" s="500"/>
      <c r="F117" s="501"/>
      <c r="G117" s="502">
        <v>0</v>
      </c>
      <c r="H117" s="435">
        <f t="shared" si="1"/>
        <v>0</v>
      </c>
    </row>
    <row r="118" spans="1:8" s="53" customFormat="1" ht="14.25" customHeight="1">
      <c r="A118" s="406"/>
      <c r="B118" s="646"/>
      <c r="C118" s="419"/>
      <c r="D118" s="423"/>
      <c r="E118" s="500"/>
      <c r="F118" s="501"/>
      <c r="G118" s="502">
        <v>0</v>
      </c>
      <c r="H118" s="435">
        <f t="shared" si="1"/>
        <v>0</v>
      </c>
    </row>
    <row r="119" spans="1:8" s="54" customFormat="1" ht="14.25" customHeight="1" thickBot="1">
      <c r="A119" s="407"/>
      <c r="B119" s="647"/>
      <c r="C119" s="420"/>
      <c r="D119" s="424"/>
      <c r="E119" s="503"/>
      <c r="F119" s="504"/>
      <c r="G119" s="505">
        <v>0</v>
      </c>
      <c r="H119" s="436">
        <f t="shared" si="1"/>
        <v>0</v>
      </c>
    </row>
    <row r="120" spans="1:8" ht="26.25" customHeight="1" thickBot="1">
      <c r="A120" s="2"/>
      <c r="B120" s="11"/>
      <c r="C120" s="167"/>
      <c r="D120" s="663" t="s">
        <v>384</v>
      </c>
      <c r="E120" s="664"/>
      <c r="F120" s="664"/>
      <c r="G120" s="665"/>
      <c r="H120" s="487">
        <f>SUM(H28:H119)</f>
        <v>0</v>
      </c>
    </row>
    <row r="121" spans="1:8" ht="26.25" customHeight="1">
      <c r="A121" s="488"/>
      <c r="B121" s="489"/>
      <c r="C121" s="489"/>
      <c r="D121" s="489"/>
      <c r="E121" s="105"/>
      <c r="F121" s="105"/>
      <c r="G121" s="105"/>
      <c r="H121" s="106"/>
    </row>
    <row r="122" spans="1:8" ht="26.25" customHeight="1">
      <c r="A122" s="107" t="s">
        <v>451</v>
      </c>
      <c r="B122" s="32"/>
      <c r="C122" s="361"/>
      <c r="D122" s="11"/>
      <c r="E122" s="11"/>
      <c r="F122" s="11"/>
      <c r="G122" s="11"/>
      <c r="H122" s="3"/>
    </row>
    <row r="123" spans="1:8" ht="26.25" customHeight="1">
      <c r="A123" s="650" t="s">
        <v>452</v>
      </c>
      <c r="B123" s="651"/>
      <c r="C123" s="67" t="s">
        <v>474</v>
      </c>
      <c r="D123" s="642" t="s">
        <v>473</v>
      </c>
      <c r="E123" s="643"/>
      <c r="F123" s="11"/>
      <c r="G123" s="11"/>
      <c r="H123" s="3"/>
    </row>
    <row r="124" spans="1:8" ht="26.25" customHeight="1">
      <c r="A124" s="644" t="s">
        <v>475</v>
      </c>
      <c r="B124" s="534"/>
      <c r="C124" s="509">
        <v>0</v>
      </c>
      <c r="D124" s="640">
        <v>0</v>
      </c>
      <c r="E124" s="640"/>
      <c r="F124" s="11"/>
      <c r="G124" s="11"/>
      <c r="H124" s="3"/>
    </row>
    <row r="125" spans="1:8" ht="26.25" customHeight="1">
      <c r="A125" s="644" t="s">
        <v>475</v>
      </c>
      <c r="B125" s="534"/>
      <c r="C125" s="509">
        <v>0</v>
      </c>
      <c r="D125" s="640">
        <v>0</v>
      </c>
      <c r="E125" s="640"/>
      <c r="F125" s="11"/>
      <c r="G125" s="11"/>
      <c r="H125" s="3"/>
    </row>
    <row r="126" spans="1:8" ht="26.25" customHeight="1">
      <c r="A126" s="644" t="s">
        <v>475</v>
      </c>
      <c r="B126" s="534"/>
      <c r="C126" s="509">
        <v>0</v>
      </c>
      <c r="D126" s="640">
        <v>0</v>
      </c>
      <c r="E126" s="640"/>
      <c r="F126" s="11"/>
      <c r="G126" s="11"/>
      <c r="H126" s="3"/>
    </row>
    <row r="127" spans="1:8" ht="26.25" customHeight="1">
      <c r="A127" s="644" t="s">
        <v>475</v>
      </c>
      <c r="B127" s="534"/>
      <c r="C127" s="509">
        <v>0</v>
      </c>
      <c r="D127" s="640">
        <v>0</v>
      </c>
      <c r="E127" s="640"/>
      <c r="F127" s="11"/>
      <c r="G127" s="11"/>
      <c r="H127" s="3"/>
    </row>
    <row r="128" spans="1:8" ht="26.25" customHeight="1">
      <c r="A128" s="644" t="s">
        <v>475</v>
      </c>
      <c r="B128" s="534"/>
      <c r="C128" s="509">
        <v>0</v>
      </c>
      <c r="D128" s="640">
        <v>0</v>
      </c>
      <c r="E128" s="640"/>
      <c r="F128" s="11"/>
      <c r="G128" s="11"/>
      <c r="H128" s="3"/>
    </row>
    <row r="129" spans="1:8" ht="26.25" customHeight="1">
      <c r="A129" s="644" t="s">
        <v>475</v>
      </c>
      <c r="B129" s="534"/>
      <c r="C129" s="509">
        <v>0</v>
      </c>
      <c r="D129" s="640">
        <v>0</v>
      </c>
      <c r="E129" s="640"/>
      <c r="F129" s="11"/>
      <c r="G129" s="11"/>
      <c r="H129" s="3"/>
    </row>
    <row r="130" spans="1:8" ht="26.25" customHeight="1">
      <c r="A130" s="644" t="s">
        <v>475</v>
      </c>
      <c r="B130" s="534"/>
      <c r="C130" s="509">
        <v>0</v>
      </c>
      <c r="D130" s="640">
        <v>0</v>
      </c>
      <c r="E130" s="640"/>
      <c r="F130" s="11"/>
      <c r="G130" s="11"/>
      <c r="H130" s="3"/>
    </row>
    <row r="131" spans="1:8" ht="26.25" customHeight="1">
      <c r="A131" s="644" t="s">
        <v>475</v>
      </c>
      <c r="B131" s="534"/>
      <c r="C131" s="509">
        <v>0</v>
      </c>
      <c r="D131" s="640">
        <v>0</v>
      </c>
      <c r="E131" s="640"/>
      <c r="F131" s="11"/>
      <c r="G131" s="11"/>
      <c r="H131" s="3"/>
    </row>
    <row r="132" spans="1:8" ht="26.25" customHeight="1">
      <c r="A132" s="644" t="s">
        <v>475</v>
      </c>
      <c r="B132" s="534"/>
      <c r="C132" s="509">
        <v>0</v>
      </c>
      <c r="D132" s="640">
        <v>0</v>
      </c>
      <c r="E132" s="640"/>
      <c r="F132" s="11"/>
      <c r="G132" s="11"/>
      <c r="H132" s="3"/>
    </row>
    <row r="133" spans="1:8" ht="26.25" customHeight="1">
      <c r="A133" s="644" t="s">
        <v>475</v>
      </c>
      <c r="B133" s="534"/>
      <c r="C133" s="509">
        <v>0</v>
      </c>
      <c r="D133" s="640">
        <v>0</v>
      </c>
      <c r="E133" s="640"/>
      <c r="F133" s="11"/>
      <c r="G133" s="11"/>
      <c r="H133" s="3"/>
    </row>
    <row r="134" spans="1:8" ht="26.25" customHeight="1">
      <c r="A134" s="644" t="s">
        <v>475</v>
      </c>
      <c r="B134" s="534"/>
      <c r="C134" s="509">
        <v>0</v>
      </c>
      <c r="D134" s="640">
        <v>0</v>
      </c>
      <c r="E134" s="640"/>
      <c r="F134" s="11"/>
      <c r="G134" s="11"/>
      <c r="H134" s="3"/>
    </row>
    <row r="135" spans="1:8" ht="26.25" customHeight="1">
      <c r="A135" s="644" t="s">
        <v>475</v>
      </c>
      <c r="B135" s="534"/>
      <c r="C135" s="509">
        <v>0</v>
      </c>
      <c r="D135" s="640">
        <v>0</v>
      </c>
      <c r="E135" s="640"/>
      <c r="F135" s="11"/>
      <c r="G135" s="11"/>
      <c r="H135" s="3"/>
    </row>
    <row r="136" spans="1:8" ht="26.25" customHeight="1">
      <c r="A136" s="644" t="s">
        <v>486</v>
      </c>
      <c r="B136" s="534"/>
      <c r="C136" s="509">
        <v>0</v>
      </c>
      <c r="D136" s="641"/>
      <c r="E136" s="641"/>
      <c r="F136" s="11"/>
      <c r="G136" s="11"/>
      <c r="H136" s="3"/>
    </row>
    <row r="137" spans="1:8">
      <c r="A137" s="2"/>
      <c r="B137" s="11"/>
      <c r="C137" s="11"/>
      <c r="D137" s="11"/>
      <c r="E137" s="11"/>
      <c r="F137" s="199"/>
      <c r="G137" s="56"/>
      <c r="H137" s="198"/>
    </row>
    <row r="138" spans="1:8" ht="13">
      <c r="A138" s="107" t="s">
        <v>482</v>
      </c>
      <c r="B138" s="11"/>
      <c r="C138" s="11"/>
      <c r="D138" s="11"/>
      <c r="E138" s="11"/>
      <c r="F138" s="199"/>
      <c r="G138" s="56"/>
      <c r="H138" s="198"/>
    </row>
    <row r="139" spans="1:8">
      <c r="A139" s="2"/>
      <c r="B139" s="11"/>
      <c r="C139" s="11"/>
      <c r="D139" s="11"/>
      <c r="E139" s="11"/>
      <c r="F139" s="199"/>
      <c r="G139" s="56"/>
      <c r="H139" s="198"/>
    </row>
    <row r="140" spans="1:8" ht="18.75" customHeight="1">
      <c r="A140" s="211" t="s">
        <v>75</v>
      </c>
      <c r="B140" s="440"/>
      <c r="C140" s="11"/>
      <c r="D140" s="11"/>
      <c r="E140" s="11"/>
      <c r="F140" s="11"/>
      <c r="G140" s="56"/>
      <c r="H140" s="198"/>
    </row>
    <row r="141" spans="1:8" ht="18.75" customHeight="1">
      <c r="A141" s="211" t="s">
        <v>76</v>
      </c>
      <c r="B141" s="440"/>
      <c r="C141" s="11"/>
      <c r="D141" s="11"/>
      <c r="E141" s="11"/>
      <c r="F141" s="11"/>
      <c r="G141" s="56"/>
      <c r="H141" s="198"/>
    </row>
    <row r="142" spans="1:8" ht="18.75" customHeight="1">
      <c r="A142" s="211" t="s">
        <v>77</v>
      </c>
      <c r="B142" s="440"/>
      <c r="C142" s="11"/>
      <c r="D142" s="11"/>
      <c r="E142" s="11"/>
      <c r="F142" s="11"/>
      <c r="G142" s="56"/>
      <c r="H142" s="198"/>
    </row>
    <row r="143" spans="1:8">
      <c r="A143" s="2"/>
      <c r="B143" s="11"/>
      <c r="C143" s="11"/>
      <c r="D143" s="11"/>
      <c r="E143" s="11"/>
      <c r="F143" s="11"/>
      <c r="G143" s="56"/>
      <c r="H143" s="198"/>
    </row>
    <row r="144" spans="1:8" ht="13">
      <c r="A144" s="107" t="s">
        <v>142</v>
      </c>
      <c r="B144" s="11"/>
      <c r="C144" s="11"/>
      <c r="D144" s="11"/>
      <c r="E144" s="11"/>
      <c r="F144" s="11"/>
      <c r="G144" s="56"/>
      <c r="H144" s="198"/>
    </row>
    <row r="145" spans="1:8">
      <c r="A145" s="2"/>
      <c r="B145" s="11"/>
      <c r="C145" s="11"/>
      <c r="D145" s="11"/>
      <c r="E145" s="11"/>
      <c r="F145" s="199"/>
      <c r="G145" s="56"/>
      <c r="H145" s="198"/>
    </row>
    <row r="146" spans="1:8" ht="20.5" thickBot="1">
      <c r="A146" s="233" t="s">
        <v>143</v>
      </c>
      <c r="B146" s="21"/>
      <c r="C146" s="21"/>
      <c r="D146" s="22"/>
      <c r="E146" s="22"/>
      <c r="F146" s="23"/>
      <c r="G146" s="23"/>
      <c r="H146" s="198"/>
    </row>
    <row r="147" spans="1:8" ht="18" customHeight="1" thickBot="1">
      <c r="A147" s="586" t="s">
        <v>388</v>
      </c>
      <c r="B147" s="657"/>
      <c r="C147" s="557" t="s">
        <v>119</v>
      </c>
      <c r="D147" s="558"/>
      <c r="E147" s="558"/>
      <c r="F147" s="558" t="s">
        <v>141</v>
      </c>
      <c r="G147" s="565"/>
      <c r="H147" s="198"/>
    </row>
    <row r="148" spans="1:8" ht="21" customHeight="1">
      <c r="A148" s="584" t="s">
        <v>180</v>
      </c>
      <c r="B148" s="658"/>
      <c r="C148" s="559" t="s">
        <v>181</v>
      </c>
      <c r="D148" s="560"/>
      <c r="E148" s="560"/>
      <c r="F148" s="566"/>
      <c r="G148" s="567"/>
      <c r="H148" s="198"/>
    </row>
    <row r="149" spans="1:8" ht="21" customHeight="1">
      <c r="A149" s="659"/>
      <c r="B149" s="660"/>
      <c r="C149" s="530" t="s">
        <v>182</v>
      </c>
      <c r="D149" s="531"/>
      <c r="E149" s="531"/>
      <c r="F149" s="543"/>
      <c r="G149" s="544"/>
      <c r="H149" s="198"/>
    </row>
    <row r="150" spans="1:8" ht="21" customHeight="1" thickBot="1">
      <c r="A150" s="661"/>
      <c r="B150" s="662"/>
      <c r="C150" s="530" t="s">
        <v>183</v>
      </c>
      <c r="D150" s="531"/>
      <c r="E150" s="531"/>
      <c r="F150" s="543"/>
      <c r="G150" s="544"/>
      <c r="H150" s="198"/>
    </row>
    <row r="151" spans="1:8" ht="13" thickBot="1">
      <c r="A151" s="4"/>
      <c r="B151" s="5"/>
      <c r="C151" s="5"/>
      <c r="D151" s="5"/>
      <c r="E151" s="5"/>
      <c r="F151" s="326"/>
      <c r="G151" s="357"/>
      <c r="H151" s="358"/>
    </row>
    <row r="152" spans="1:8" ht="13.5" thickBot="1">
      <c r="A152" s="1"/>
    </row>
    <row r="153" spans="1:8" ht="14">
      <c r="A153" s="388" t="s">
        <v>16</v>
      </c>
      <c r="B153" s="105"/>
      <c r="C153" s="105"/>
      <c r="D153" s="105"/>
      <c r="E153" s="105"/>
      <c r="F153" s="106"/>
      <c r="G153" s="9"/>
      <c r="H153" s="9"/>
    </row>
    <row r="154" spans="1:8" ht="13" thickBot="1">
      <c r="A154" s="2"/>
      <c r="B154" s="11"/>
      <c r="C154" s="11"/>
      <c r="D154" s="11"/>
      <c r="E154" s="11"/>
      <c r="F154" s="3"/>
      <c r="G154" s="9"/>
      <c r="H154" s="9"/>
    </row>
    <row r="155" spans="1:8" ht="21" customHeight="1" thickBot="1">
      <c r="A155" s="494" t="s">
        <v>38</v>
      </c>
      <c r="B155" s="495"/>
      <c r="C155" s="495"/>
      <c r="D155" s="495"/>
      <c r="E155" s="496"/>
      <c r="F155" s="490"/>
      <c r="G155" s="9"/>
      <c r="H155" s="9"/>
    </row>
    <row r="156" spans="1:8" s="111" customFormat="1" ht="26">
      <c r="A156" s="491" t="s">
        <v>21</v>
      </c>
      <c r="B156" s="492" t="s">
        <v>22</v>
      </c>
      <c r="C156" s="492" t="s">
        <v>23</v>
      </c>
      <c r="D156" s="492" t="s">
        <v>24</v>
      </c>
      <c r="E156" s="493" t="s">
        <v>25</v>
      </c>
      <c r="F156" s="110"/>
    </row>
    <row r="157" spans="1:8">
      <c r="A157" s="97" t="s">
        <v>26</v>
      </c>
      <c r="B157" s="10" t="s">
        <v>27</v>
      </c>
      <c r="C157" s="529" t="s">
        <v>493</v>
      </c>
      <c r="D157" s="10" t="s">
        <v>28</v>
      </c>
      <c r="E157" s="115" t="s">
        <v>29</v>
      </c>
      <c r="F157" s="3"/>
      <c r="G157" s="9"/>
      <c r="H157" s="9"/>
    </row>
    <row r="158" spans="1:8" ht="25">
      <c r="A158" s="97" t="s">
        <v>17</v>
      </c>
      <c r="B158" s="10" t="s">
        <v>30</v>
      </c>
      <c r="C158" s="10" t="s">
        <v>31</v>
      </c>
      <c r="D158" s="10" t="s">
        <v>32</v>
      </c>
      <c r="E158" s="115" t="s">
        <v>36</v>
      </c>
      <c r="F158" s="3"/>
      <c r="G158" s="9"/>
      <c r="H158" s="9"/>
    </row>
    <row r="159" spans="1:8" ht="13" thickBot="1">
      <c r="A159" s="102" t="s">
        <v>18</v>
      </c>
      <c r="B159" s="116" t="s">
        <v>33</v>
      </c>
      <c r="C159" s="116" t="s">
        <v>34</v>
      </c>
      <c r="D159" s="116" t="s">
        <v>35</v>
      </c>
      <c r="E159" s="117" t="s">
        <v>37</v>
      </c>
      <c r="F159" s="3"/>
      <c r="G159" s="9"/>
      <c r="H159" s="9"/>
    </row>
    <row r="160" spans="1:8" ht="13" thickBot="1">
      <c r="A160" s="2"/>
      <c r="B160" s="11"/>
      <c r="C160" s="11"/>
      <c r="D160" s="11"/>
      <c r="E160" s="110"/>
      <c r="F160" s="3"/>
      <c r="G160" s="9"/>
      <c r="H160" s="9"/>
    </row>
    <row r="161" spans="1:8" ht="21" customHeight="1">
      <c r="A161" s="244" t="s">
        <v>72</v>
      </c>
      <c r="B161" s="245"/>
      <c r="C161" s="245"/>
      <c r="D161" s="245"/>
      <c r="E161" s="247"/>
      <c r="F161" s="3"/>
      <c r="G161" s="9"/>
      <c r="H161" s="9"/>
    </row>
    <row r="162" spans="1:8" ht="26">
      <c r="A162" s="137" t="s">
        <v>21</v>
      </c>
      <c r="B162" s="138" t="s">
        <v>22</v>
      </c>
      <c r="C162" s="138" t="s">
        <v>39</v>
      </c>
      <c r="D162" s="138" t="s">
        <v>24</v>
      </c>
      <c r="E162" s="139" t="s">
        <v>25</v>
      </c>
      <c r="F162" s="3"/>
      <c r="G162" s="9"/>
      <c r="H162" s="9"/>
    </row>
    <row r="163" spans="1:8">
      <c r="A163" s="97" t="s">
        <v>40</v>
      </c>
      <c r="B163" s="10" t="s">
        <v>41</v>
      </c>
      <c r="C163" s="10" t="s">
        <v>42</v>
      </c>
      <c r="D163" s="10" t="s">
        <v>43</v>
      </c>
      <c r="E163" s="115" t="s">
        <v>44</v>
      </c>
      <c r="F163" s="3"/>
      <c r="G163" s="9"/>
      <c r="H163" s="9"/>
    </row>
    <row r="164" spans="1:8">
      <c r="A164" s="97" t="s">
        <v>19</v>
      </c>
      <c r="B164" s="10" t="s">
        <v>45</v>
      </c>
      <c r="C164" s="10" t="s">
        <v>46</v>
      </c>
      <c r="D164" s="10" t="s">
        <v>28</v>
      </c>
      <c r="E164" s="115" t="s">
        <v>47</v>
      </c>
      <c r="F164" s="3"/>
      <c r="G164" s="9"/>
      <c r="H164" s="9"/>
    </row>
    <row r="165" spans="1:8" ht="21" customHeight="1" thickBot="1">
      <c r="A165" s="102" t="s">
        <v>20</v>
      </c>
      <c r="B165" s="116" t="s">
        <v>48</v>
      </c>
      <c r="C165" s="116" t="s">
        <v>49</v>
      </c>
      <c r="D165" s="116" t="s">
        <v>50</v>
      </c>
      <c r="E165" s="117" t="s">
        <v>51</v>
      </c>
      <c r="F165" s="3"/>
      <c r="G165" s="9"/>
      <c r="H165" s="9"/>
    </row>
    <row r="166" spans="1:8" ht="13" thickBot="1">
      <c r="A166" s="2"/>
      <c r="B166" s="11"/>
      <c r="C166" s="11"/>
      <c r="D166" s="11"/>
      <c r="E166" s="11"/>
      <c r="F166" s="3"/>
      <c r="G166" s="9"/>
      <c r="H166" s="9"/>
    </row>
    <row r="167" spans="1:8" ht="20.25" customHeight="1" thickBot="1">
      <c r="A167" s="244" t="s">
        <v>73</v>
      </c>
      <c r="B167" s="245"/>
      <c r="C167" s="245"/>
      <c r="D167" s="245"/>
      <c r="E167" s="245"/>
      <c r="F167" s="247"/>
      <c r="G167" s="9"/>
      <c r="H167" s="9"/>
    </row>
    <row r="168" spans="1:8" ht="26.5" thickBot="1">
      <c r="A168" s="362" t="s">
        <v>52</v>
      </c>
      <c r="B168" s="363" t="s">
        <v>53</v>
      </c>
      <c r="C168" s="363" t="s">
        <v>54</v>
      </c>
      <c r="D168" s="363" t="s">
        <v>68</v>
      </c>
      <c r="E168" s="363" t="s">
        <v>70</v>
      </c>
      <c r="F168" s="145" t="s">
        <v>55</v>
      </c>
      <c r="G168" s="9"/>
      <c r="H168" s="9"/>
    </row>
    <row r="169" spans="1:8" ht="25">
      <c r="A169" s="95" t="s">
        <v>64</v>
      </c>
      <c r="B169" s="142" t="s">
        <v>56</v>
      </c>
      <c r="C169" s="142" t="s">
        <v>196</v>
      </c>
      <c r="D169" s="142" t="s">
        <v>57</v>
      </c>
      <c r="E169" s="142" t="s">
        <v>69</v>
      </c>
      <c r="F169" s="143" t="s">
        <v>58</v>
      </c>
      <c r="G169" s="9"/>
      <c r="H169" s="9"/>
    </row>
    <row r="170" spans="1:8" ht="37.5">
      <c r="A170" s="97" t="s">
        <v>65</v>
      </c>
      <c r="B170" s="10" t="s">
        <v>59</v>
      </c>
      <c r="C170" s="10" t="s">
        <v>67</v>
      </c>
      <c r="D170" s="10" t="s">
        <v>60</v>
      </c>
      <c r="E170" s="10" t="s">
        <v>69</v>
      </c>
      <c r="F170" s="115" t="s">
        <v>61</v>
      </c>
      <c r="G170" s="9"/>
      <c r="H170" s="9"/>
    </row>
    <row r="171" spans="1:8" ht="50.5" thickBot="1">
      <c r="A171" s="102" t="s">
        <v>66</v>
      </c>
      <c r="B171" s="116" t="s">
        <v>62</v>
      </c>
      <c r="C171" s="116" t="s">
        <v>197</v>
      </c>
      <c r="D171" s="116" t="s">
        <v>63</v>
      </c>
      <c r="E171" s="116" t="s">
        <v>69</v>
      </c>
      <c r="F171" s="117" t="s">
        <v>71</v>
      </c>
      <c r="G171" s="9"/>
      <c r="H171" s="9"/>
    </row>
  </sheetData>
  <sheetProtection algorithmName="SHA-512" hashValue="VpZCv1gQ0+9w+FdTsM7+3+hCqV6DOPAzxUuJZ0FVp9juP22jt4m1wMg/HWzWVGjfr78z+Bxy7j5IuqSxosk4YA==" saltValue="u//QgG8g+ziPgAcjzKFWtA==" spinCount="100000" sheet="1" objects="1" scenarios="1"/>
  <mergeCells count="51">
    <mergeCell ref="A126:B126"/>
    <mergeCell ref="A26:B26"/>
    <mergeCell ref="B28:B35"/>
    <mergeCell ref="B36:B43"/>
    <mergeCell ref="F150:G150"/>
    <mergeCell ref="A147:B147"/>
    <mergeCell ref="C147:E147"/>
    <mergeCell ref="F147:G147"/>
    <mergeCell ref="A148:B150"/>
    <mergeCell ref="C148:E148"/>
    <mergeCell ref="F148:G148"/>
    <mergeCell ref="C149:E149"/>
    <mergeCell ref="F149:G149"/>
    <mergeCell ref="C150:E150"/>
    <mergeCell ref="D120:G120"/>
    <mergeCell ref="A124:B124"/>
    <mergeCell ref="A125:B125"/>
    <mergeCell ref="B45:B52"/>
    <mergeCell ref="B53:B60"/>
    <mergeCell ref="B62:B69"/>
    <mergeCell ref="B70:B77"/>
    <mergeCell ref="B79:B86"/>
    <mergeCell ref="B87:B94"/>
    <mergeCell ref="B96:B103"/>
    <mergeCell ref="B104:B111"/>
    <mergeCell ref="B113:B119"/>
    <mergeCell ref="A123:B123"/>
    <mergeCell ref="A127:B127"/>
    <mergeCell ref="A128:B128"/>
    <mergeCell ref="A129:B129"/>
    <mergeCell ref="A130:B130"/>
    <mergeCell ref="A131:B131"/>
    <mergeCell ref="A132:B132"/>
    <mergeCell ref="A133:B133"/>
    <mergeCell ref="A134:B134"/>
    <mergeCell ref="A135:B135"/>
    <mergeCell ref="A136:B136"/>
    <mergeCell ref="D123:E123"/>
    <mergeCell ref="D124:E124"/>
    <mergeCell ref="D125:E125"/>
    <mergeCell ref="D126:E126"/>
    <mergeCell ref="D127:E127"/>
    <mergeCell ref="D133:E133"/>
    <mergeCell ref="D134:E134"/>
    <mergeCell ref="D135:E135"/>
    <mergeCell ref="D136:E136"/>
    <mergeCell ref="D128:E128"/>
    <mergeCell ref="D129:E129"/>
    <mergeCell ref="D130:E130"/>
    <mergeCell ref="D131:E131"/>
    <mergeCell ref="D132:E132"/>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85" r:id="rId3" name="Check Box 1">
              <controlPr defaultSize="0" autoFill="0" autoLine="0" autoPict="0">
                <anchor moveWithCells="1">
                  <from>
                    <xdr:col>5</xdr:col>
                    <xdr:colOff>114300</xdr:colOff>
                    <xdr:row>147</xdr:row>
                    <xdr:rowOff>50800</xdr:rowOff>
                  </from>
                  <to>
                    <xdr:col>5</xdr:col>
                    <xdr:colOff>1098550</xdr:colOff>
                    <xdr:row>148</xdr:row>
                    <xdr:rowOff>0</xdr:rowOff>
                  </to>
                </anchor>
              </controlPr>
            </control>
          </mc:Choice>
        </mc:AlternateContent>
        <mc:AlternateContent xmlns:mc="http://schemas.openxmlformats.org/markup-compatibility/2006">
          <mc:Choice Requires="x14">
            <control shapeId="16386" r:id="rId4" name="Check Box 2">
              <controlPr defaultSize="0" autoFill="0" autoLine="0" autoPict="0">
                <anchor moveWithCells="1">
                  <from>
                    <xdr:col>5</xdr:col>
                    <xdr:colOff>114300</xdr:colOff>
                    <xdr:row>148</xdr:row>
                    <xdr:rowOff>50800</xdr:rowOff>
                  </from>
                  <to>
                    <xdr:col>5</xdr:col>
                    <xdr:colOff>1098550</xdr:colOff>
                    <xdr:row>149</xdr:row>
                    <xdr:rowOff>0</xdr:rowOff>
                  </to>
                </anchor>
              </controlPr>
            </control>
          </mc:Choice>
        </mc:AlternateContent>
        <mc:AlternateContent xmlns:mc="http://schemas.openxmlformats.org/markup-compatibility/2006">
          <mc:Choice Requires="x14">
            <control shapeId="16387" r:id="rId5" name="Check Box 3">
              <controlPr defaultSize="0" autoFill="0" autoLine="0" autoPict="0">
                <anchor moveWithCells="1">
                  <from>
                    <xdr:col>5</xdr:col>
                    <xdr:colOff>114300</xdr:colOff>
                    <xdr:row>149</xdr:row>
                    <xdr:rowOff>50800</xdr:rowOff>
                  </from>
                  <to>
                    <xdr:col>5</xdr:col>
                    <xdr:colOff>1098550</xdr:colOff>
                    <xdr:row>150</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49E1B-B5A3-4D11-BA0E-70D464CC9503}">
  <sheetPr codeName="Blad5"/>
  <dimension ref="A1:T76"/>
  <sheetViews>
    <sheetView tabSelected="1" zoomScale="106" zoomScaleNormal="106" workbookViewId="0">
      <selection activeCell="G24" sqref="G24"/>
    </sheetView>
  </sheetViews>
  <sheetFormatPr defaultColWidth="9.1796875" defaultRowHeight="12.5"/>
  <cols>
    <col min="1" max="1" width="23.453125" style="9" customWidth="1"/>
    <col min="2" max="2" width="44.7265625" style="9" customWidth="1"/>
    <col min="3" max="3" width="17" style="9" customWidth="1"/>
    <col min="4" max="4" width="12.54296875" style="9" customWidth="1"/>
    <col min="5" max="5" width="16.81640625" style="9" customWidth="1"/>
    <col min="6" max="6" width="14.7265625" style="9" customWidth="1"/>
    <col min="7" max="7" width="21.54296875" style="9" customWidth="1"/>
    <col min="8" max="16384" width="9.1796875" style="9"/>
  </cols>
  <sheetData>
    <row r="1" spans="1:10" ht="18.5" thickBot="1">
      <c r="A1" s="679" t="s">
        <v>396</v>
      </c>
      <c r="B1" s="680"/>
      <c r="C1" s="172"/>
      <c r="D1" s="172"/>
      <c r="E1" s="105"/>
      <c r="F1" s="105"/>
      <c r="G1" s="105"/>
      <c r="H1" s="105"/>
      <c r="I1" s="105"/>
      <c r="J1" s="106"/>
    </row>
    <row r="2" spans="1:10" ht="18" thickBot="1">
      <c r="A2" s="186" t="s">
        <v>200</v>
      </c>
      <c r="B2" s="187"/>
      <c r="C2" s="11"/>
      <c r="D2" s="11"/>
      <c r="E2" s="11"/>
      <c r="F2" s="11"/>
      <c r="G2" s="11"/>
      <c r="H2" s="11"/>
      <c r="I2" s="11"/>
      <c r="J2" s="3"/>
    </row>
    <row r="3" spans="1:10" ht="17.5">
      <c r="A3" s="372" t="s">
        <v>484</v>
      </c>
      <c r="B3" s="190"/>
      <c r="C3" s="11"/>
      <c r="D3" s="11"/>
      <c r="E3" s="11"/>
      <c r="F3" s="11"/>
      <c r="G3" s="11"/>
      <c r="H3" s="11"/>
      <c r="I3" s="11"/>
      <c r="J3" s="3"/>
    </row>
    <row r="4" spans="1:10" ht="17.5">
      <c r="A4" s="372" t="s">
        <v>158</v>
      </c>
      <c r="B4" s="190"/>
      <c r="C4" s="11"/>
      <c r="D4" s="11"/>
      <c r="E4" s="11"/>
      <c r="F4" s="11"/>
      <c r="G4" s="11"/>
      <c r="H4" s="11"/>
      <c r="I4" s="11"/>
      <c r="J4" s="3"/>
    </row>
    <row r="5" spans="1:10" ht="17.5">
      <c r="A5" s="372"/>
      <c r="B5" s="190"/>
      <c r="C5" s="11"/>
      <c r="D5" s="11"/>
      <c r="E5" s="11"/>
      <c r="F5" s="11"/>
      <c r="G5" s="11"/>
      <c r="H5" s="11"/>
      <c r="I5" s="11"/>
      <c r="J5" s="3"/>
    </row>
    <row r="6" spans="1:10" ht="14">
      <c r="A6" s="216" t="s">
        <v>485</v>
      </c>
      <c r="B6" s="195"/>
      <c r="C6" s="195"/>
      <c r="D6" s="195"/>
      <c r="E6" s="196"/>
      <c r="F6" s="197"/>
      <c r="G6" s="197"/>
      <c r="H6" s="11"/>
      <c r="I6" s="11"/>
      <c r="J6" s="3"/>
    </row>
    <row r="7" spans="1:10" ht="17.5">
      <c r="A7" s="216" t="s">
        <v>160</v>
      </c>
      <c r="B7" s="190"/>
      <c r="C7" s="11"/>
      <c r="D7" s="11"/>
      <c r="E7" s="199"/>
      <c r="F7" s="56"/>
      <c r="G7" s="56"/>
      <c r="H7" s="11"/>
      <c r="I7" s="11"/>
      <c r="J7" s="3"/>
    </row>
    <row r="8" spans="1:10" ht="14.5" thickBot="1">
      <c r="A8" s="216"/>
      <c r="B8" s="195"/>
      <c r="C8" s="195"/>
      <c r="D8" s="11"/>
      <c r="E8" s="199"/>
      <c r="F8" s="56"/>
      <c r="G8" s="56"/>
      <c r="H8" s="11"/>
      <c r="I8" s="11"/>
      <c r="J8" s="3"/>
    </row>
    <row r="9" spans="1:10" ht="23.25" customHeight="1" thickBot="1">
      <c r="A9" s="681" t="s">
        <v>79</v>
      </c>
      <c r="B9" s="682"/>
      <c r="C9" s="441" t="s">
        <v>80</v>
      </c>
      <c r="D9" s="441" t="s">
        <v>81</v>
      </c>
      <c r="E9" s="373" t="s">
        <v>82</v>
      </c>
      <c r="F9" s="374" t="s">
        <v>83</v>
      </c>
      <c r="G9" s="375" t="s">
        <v>163</v>
      </c>
      <c r="H9" s="11"/>
      <c r="I9" s="11"/>
      <c r="J9" s="3"/>
    </row>
    <row r="10" spans="1:10" ht="13.5" thickBot="1">
      <c r="A10" s="201">
        <v>1</v>
      </c>
      <c r="B10" s="146" t="s">
        <v>483</v>
      </c>
      <c r="C10" s="146"/>
      <c r="D10" s="146"/>
      <c r="E10" s="146"/>
      <c r="F10" s="146"/>
      <c r="G10" s="376"/>
      <c r="H10" s="11"/>
      <c r="I10" s="11"/>
      <c r="J10" s="3"/>
    </row>
    <row r="11" spans="1:10" ht="27.75" customHeight="1">
      <c r="A11" s="47" t="s">
        <v>84</v>
      </c>
      <c r="B11" s="48" t="s">
        <v>256</v>
      </c>
      <c r="C11" s="510" t="s">
        <v>85</v>
      </c>
      <c r="D11" s="511">
        <v>20</v>
      </c>
      <c r="E11" s="156" t="s">
        <v>86</v>
      </c>
      <c r="F11" s="522">
        <v>0</v>
      </c>
      <c r="G11" s="512">
        <f t="shared" ref="G11:G15" si="0">D11*F11</f>
        <v>0</v>
      </c>
      <c r="H11" s="11"/>
      <c r="I11" s="11"/>
      <c r="J11" s="3"/>
    </row>
    <row r="12" spans="1:10" ht="27.75" customHeight="1">
      <c r="A12" s="47" t="s">
        <v>87</v>
      </c>
      <c r="B12" s="48" t="s">
        <v>490</v>
      </c>
      <c r="C12" s="510" t="s">
        <v>85</v>
      </c>
      <c r="D12" s="511">
        <v>8</v>
      </c>
      <c r="E12" s="156" t="s">
        <v>86</v>
      </c>
      <c r="F12" s="522">
        <v>0</v>
      </c>
      <c r="G12" s="512">
        <f>D12*F12</f>
        <v>0</v>
      </c>
      <c r="H12" s="11"/>
      <c r="I12" s="11"/>
      <c r="J12" s="3"/>
    </row>
    <row r="13" spans="1:10" ht="27.75" customHeight="1">
      <c r="A13" s="47" t="s">
        <v>88</v>
      </c>
      <c r="B13" s="48" t="s">
        <v>232</v>
      </c>
      <c r="C13" s="510" t="s">
        <v>85</v>
      </c>
      <c r="D13" s="511">
        <v>8</v>
      </c>
      <c r="E13" s="156" t="s">
        <v>86</v>
      </c>
      <c r="F13" s="522">
        <v>0</v>
      </c>
      <c r="G13" s="512">
        <f t="shared" si="0"/>
        <v>0</v>
      </c>
      <c r="H13" s="11"/>
      <c r="I13" s="11"/>
      <c r="J13" s="3"/>
    </row>
    <row r="14" spans="1:10" ht="27.75" customHeight="1">
      <c r="A14" s="47" t="s">
        <v>221</v>
      </c>
      <c r="B14" s="48" t="s">
        <v>234</v>
      </c>
      <c r="C14" s="510" t="s">
        <v>85</v>
      </c>
      <c r="D14" s="511">
        <v>20</v>
      </c>
      <c r="E14" s="156" t="s">
        <v>86</v>
      </c>
      <c r="F14" s="522">
        <v>0</v>
      </c>
      <c r="G14" s="512">
        <f t="shared" si="0"/>
        <v>0</v>
      </c>
      <c r="H14" s="11"/>
      <c r="I14" s="11"/>
      <c r="J14" s="3"/>
    </row>
    <row r="15" spans="1:10" ht="27.75" customHeight="1" thickBot="1">
      <c r="A15" s="377" t="s">
        <v>222</v>
      </c>
      <c r="B15" s="378" t="s">
        <v>236</v>
      </c>
      <c r="C15" s="513" t="s">
        <v>85</v>
      </c>
      <c r="D15" s="514">
        <v>4</v>
      </c>
      <c r="E15" s="159" t="s">
        <v>86</v>
      </c>
      <c r="F15" s="522">
        <v>0</v>
      </c>
      <c r="G15" s="515">
        <f t="shared" si="0"/>
        <v>0</v>
      </c>
      <c r="H15" s="11"/>
      <c r="I15" s="11"/>
      <c r="J15" s="3"/>
    </row>
    <row r="16" spans="1:10" ht="26.5" thickBot="1">
      <c r="A16" s="201">
        <v>2</v>
      </c>
      <c r="B16" s="146" t="s">
        <v>406</v>
      </c>
      <c r="C16" s="146"/>
      <c r="D16" s="146"/>
      <c r="E16" s="146"/>
      <c r="F16" s="146"/>
      <c r="G16" s="376"/>
      <c r="H16" s="11"/>
      <c r="I16" s="11"/>
      <c r="J16" s="3"/>
    </row>
    <row r="17" spans="1:10" ht="26.25" customHeight="1">
      <c r="A17" s="379" t="s">
        <v>90</v>
      </c>
      <c r="B17" s="147" t="s">
        <v>407</v>
      </c>
      <c r="C17" s="516" t="s">
        <v>85</v>
      </c>
      <c r="D17" s="516">
        <v>50</v>
      </c>
      <c r="E17" s="155" t="s">
        <v>86</v>
      </c>
      <c r="F17" s="523">
        <v>0</v>
      </c>
      <c r="G17" s="517">
        <f>D17*F17</f>
        <v>0</v>
      </c>
      <c r="H17" s="11"/>
      <c r="I17" s="11"/>
      <c r="J17" s="3"/>
    </row>
    <row r="18" spans="1:10" ht="26.25" customHeight="1">
      <c r="A18" s="47" t="s">
        <v>92</v>
      </c>
      <c r="B18" s="48" t="s">
        <v>408</v>
      </c>
      <c r="C18" s="510" t="s">
        <v>85</v>
      </c>
      <c r="D18" s="510">
        <v>75</v>
      </c>
      <c r="E18" s="156" t="s">
        <v>86</v>
      </c>
      <c r="F18" s="523">
        <v>0</v>
      </c>
      <c r="G18" s="512">
        <f t="shared" ref="G18:G21" si="1">D18*F18</f>
        <v>0</v>
      </c>
      <c r="H18" s="11"/>
      <c r="I18" s="11"/>
      <c r="J18" s="3"/>
    </row>
    <row r="19" spans="1:10" ht="26.25" customHeight="1">
      <c r="A19" s="47" t="s">
        <v>230</v>
      </c>
      <c r="B19" s="48" t="s">
        <v>412</v>
      </c>
      <c r="C19" s="510" t="s">
        <v>85</v>
      </c>
      <c r="D19" s="510">
        <v>50</v>
      </c>
      <c r="E19" s="156" t="s">
        <v>86</v>
      </c>
      <c r="F19" s="523">
        <v>0</v>
      </c>
      <c r="G19" s="512">
        <f t="shared" si="1"/>
        <v>0</v>
      </c>
      <c r="H19" s="11"/>
      <c r="I19" s="11"/>
      <c r="J19" s="3"/>
    </row>
    <row r="20" spans="1:10" ht="26.25" customHeight="1">
      <c r="A20" s="377" t="s">
        <v>231</v>
      </c>
      <c r="B20" s="378" t="s">
        <v>413</v>
      </c>
      <c r="C20" s="513" t="s">
        <v>85</v>
      </c>
      <c r="D20" s="513">
        <v>25</v>
      </c>
      <c r="E20" s="156" t="s">
        <v>86</v>
      </c>
      <c r="F20" s="523">
        <v>0</v>
      </c>
      <c r="G20" s="515">
        <f t="shared" si="1"/>
        <v>0</v>
      </c>
      <c r="H20" s="11"/>
      <c r="I20" s="11"/>
      <c r="J20" s="3"/>
    </row>
    <row r="21" spans="1:10" ht="26.25" customHeight="1" thickBot="1">
      <c r="A21" s="52" t="s">
        <v>233</v>
      </c>
      <c r="B21" s="380" t="s">
        <v>409</v>
      </c>
      <c r="C21" s="518" t="s">
        <v>85</v>
      </c>
      <c r="D21" s="519">
        <v>5</v>
      </c>
      <c r="E21" s="520" t="s">
        <v>86</v>
      </c>
      <c r="F21" s="523">
        <v>0</v>
      </c>
      <c r="G21" s="521">
        <f t="shared" si="1"/>
        <v>0</v>
      </c>
      <c r="H21" s="11"/>
      <c r="I21" s="11"/>
      <c r="J21" s="3"/>
    </row>
    <row r="22" spans="1:10" ht="13.5" thickBot="1">
      <c r="A22" s="201">
        <v>3</v>
      </c>
      <c r="B22" s="146" t="s">
        <v>410</v>
      </c>
      <c r="C22" s="146"/>
      <c r="D22" s="146"/>
      <c r="E22" s="146"/>
      <c r="F22" s="146"/>
      <c r="G22" s="376"/>
      <c r="H22" s="11"/>
      <c r="I22" s="11"/>
      <c r="J22" s="3"/>
    </row>
    <row r="23" spans="1:10" ht="24" customHeight="1" thickBot="1">
      <c r="A23" s="379" t="s">
        <v>94</v>
      </c>
      <c r="B23" s="147" t="s">
        <v>411</v>
      </c>
      <c r="C23" s="516" t="s">
        <v>85</v>
      </c>
      <c r="D23" s="516">
        <v>10</v>
      </c>
      <c r="E23" s="155" t="s">
        <v>86</v>
      </c>
      <c r="F23" s="523">
        <v>0</v>
      </c>
      <c r="G23" s="517">
        <f>D23*F23</f>
        <v>0</v>
      </c>
      <c r="H23" s="11"/>
      <c r="I23" s="11"/>
      <c r="J23" s="3"/>
    </row>
    <row r="24" spans="1:10" ht="24.75" customHeight="1" thickBot="1">
      <c r="A24" s="2"/>
      <c r="B24" s="11"/>
      <c r="C24" s="668" t="s">
        <v>401</v>
      </c>
      <c r="D24" s="669"/>
      <c r="E24" s="669"/>
      <c r="F24" s="670"/>
      <c r="G24" s="367">
        <f>SUM(G11:G23)</f>
        <v>0</v>
      </c>
      <c r="H24" s="11"/>
      <c r="I24" s="11"/>
      <c r="J24" s="3"/>
    </row>
    <row r="25" spans="1:10" ht="24.75" customHeight="1">
      <c r="A25" s="2"/>
      <c r="B25" s="11"/>
      <c r="C25" s="369"/>
      <c r="D25" s="370"/>
      <c r="E25" s="370"/>
      <c r="F25" s="370"/>
      <c r="G25" s="371"/>
      <c r="H25" s="11"/>
      <c r="I25" s="11"/>
      <c r="J25" s="3"/>
    </row>
    <row r="26" spans="1:10" ht="24.75" customHeight="1">
      <c r="A26" s="107" t="s">
        <v>399</v>
      </c>
      <c r="B26" s="11"/>
      <c r="C26" s="11"/>
      <c r="D26" s="370"/>
      <c r="E26" s="370"/>
      <c r="F26" s="370"/>
      <c r="G26" s="371"/>
      <c r="H26" s="11"/>
      <c r="I26" s="11"/>
      <c r="J26" s="3"/>
    </row>
    <row r="27" spans="1:10" ht="30" customHeight="1">
      <c r="A27" s="672" t="s">
        <v>242</v>
      </c>
      <c r="B27" s="673"/>
      <c r="C27" s="401" t="s">
        <v>403</v>
      </c>
      <c r="D27" s="683" t="s">
        <v>467</v>
      </c>
      <c r="E27" s="684"/>
      <c r="F27" s="370"/>
      <c r="G27" s="371"/>
      <c r="H27" s="11"/>
      <c r="I27" s="11"/>
      <c r="J27" s="3"/>
    </row>
    <row r="28" spans="1:10" ht="24.75" customHeight="1">
      <c r="A28" s="95" t="s">
        <v>418</v>
      </c>
      <c r="B28" s="381"/>
      <c r="C28" s="461">
        <v>0</v>
      </c>
      <c r="D28" s="677">
        <v>0</v>
      </c>
      <c r="E28" s="678"/>
      <c r="F28" s="370"/>
      <c r="G28" s="371"/>
      <c r="H28" s="11"/>
      <c r="I28" s="11"/>
      <c r="J28" s="3"/>
    </row>
    <row r="29" spans="1:10" ht="24.75" customHeight="1">
      <c r="A29" s="97" t="s">
        <v>419</v>
      </c>
      <c r="B29" s="382"/>
      <c r="C29" s="460">
        <v>0</v>
      </c>
      <c r="D29" s="677">
        <v>0</v>
      </c>
      <c r="E29" s="678"/>
      <c r="F29" s="370"/>
      <c r="G29" s="371"/>
      <c r="H29" s="11"/>
      <c r="I29" s="11"/>
      <c r="J29" s="3"/>
    </row>
    <row r="30" spans="1:10" ht="24.75" customHeight="1">
      <c r="A30" s="97" t="s">
        <v>491</v>
      </c>
      <c r="B30" s="382"/>
      <c r="C30" s="460">
        <v>0</v>
      </c>
      <c r="D30" s="677">
        <v>0</v>
      </c>
      <c r="E30" s="678"/>
      <c r="F30" s="370"/>
      <c r="G30" s="371"/>
      <c r="H30" s="11"/>
      <c r="I30" s="11"/>
      <c r="J30" s="3"/>
    </row>
    <row r="31" spans="1:10" ht="24.75" customHeight="1">
      <c r="A31" s="97" t="s">
        <v>492</v>
      </c>
      <c r="B31" s="382"/>
      <c r="C31" s="460">
        <v>0</v>
      </c>
      <c r="D31" s="677">
        <v>0</v>
      </c>
      <c r="E31" s="678"/>
      <c r="F31" s="370"/>
      <c r="G31" s="371"/>
      <c r="H31" s="11"/>
      <c r="I31" s="11"/>
      <c r="J31" s="3"/>
    </row>
    <row r="32" spans="1:10" ht="24.75" customHeight="1">
      <c r="A32" s="97" t="s">
        <v>244</v>
      </c>
      <c r="B32" s="382"/>
      <c r="C32" s="460">
        <v>0</v>
      </c>
      <c r="D32" s="685"/>
      <c r="E32" s="685"/>
      <c r="F32" s="370"/>
      <c r="G32" s="371"/>
      <c r="H32" s="11"/>
      <c r="I32" s="11"/>
      <c r="J32" s="3"/>
    </row>
    <row r="33" spans="1:20" ht="24.75" customHeight="1">
      <c r="A33" s="97" t="s">
        <v>420</v>
      </c>
      <c r="B33" s="11"/>
      <c r="C33" s="460">
        <v>0</v>
      </c>
      <c r="D33" s="677">
        <v>0</v>
      </c>
      <c r="E33" s="678"/>
      <c r="F33" s="370"/>
      <c r="G33" s="371"/>
      <c r="H33" s="11"/>
      <c r="I33" s="11"/>
      <c r="J33" s="3"/>
    </row>
    <row r="34" spans="1:20" ht="24.75" customHeight="1">
      <c r="A34" s="97"/>
      <c r="B34" s="382" t="s">
        <v>414</v>
      </c>
      <c r="C34" s="460">
        <v>0</v>
      </c>
      <c r="D34" s="685"/>
      <c r="E34" s="685"/>
      <c r="F34" s="370"/>
      <c r="G34" s="371"/>
      <c r="H34" s="11"/>
      <c r="I34" s="11"/>
      <c r="J34" s="3"/>
    </row>
    <row r="35" spans="1:20" ht="24.75" customHeight="1">
      <c r="A35" s="97"/>
      <c r="B35" s="382" t="s">
        <v>415</v>
      </c>
      <c r="C35" s="460">
        <v>0</v>
      </c>
      <c r="D35" s="685"/>
      <c r="E35" s="685"/>
      <c r="F35" s="370"/>
      <c r="G35" s="371"/>
      <c r="H35" s="11"/>
      <c r="I35" s="11"/>
      <c r="J35" s="3"/>
    </row>
    <row r="36" spans="1:20" ht="24.75" customHeight="1">
      <c r="A36" s="97" t="s">
        <v>421</v>
      </c>
      <c r="B36" s="11"/>
      <c r="C36" s="460">
        <v>0</v>
      </c>
      <c r="D36" s="677">
        <v>0</v>
      </c>
      <c r="E36" s="678"/>
      <c r="F36" s="370"/>
      <c r="G36" s="371"/>
      <c r="H36" s="11"/>
      <c r="I36" s="11"/>
      <c r="J36" s="3"/>
    </row>
    <row r="37" spans="1:20" ht="24.75" customHeight="1">
      <c r="A37" s="97"/>
      <c r="B37" s="382" t="s">
        <v>414</v>
      </c>
      <c r="C37" s="460">
        <v>0</v>
      </c>
      <c r="D37" s="685"/>
      <c r="E37" s="685"/>
      <c r="F37" s="370"/>
      <c r="G37" s="371"/>
      <c r="H37" s="11"/>
      <c r="I37" s="11"/>
      <c r="J37" s="3"/>
    </row>
    <row r="38" spans="1:20" ht="24.75" customHeight="1">
      <c r="A38" s="97"/>
      <c r="B38" s="382" t="s">
        <v>415</v>
      </c>
      <c r="C38" s="460">
        <v>0</v>
      </c>
      <c r="D38" s="685"/>
      <c r="E38" s="685"/>
      <c r="F38" s="370"/>
      <c r="G38" s="371"/>
      <c r="H38" s="11"/>
      <c r="I38" s="11"/>
      <c r="J38" s="3"/>
    </row>
    <row r="39" spans="1:20" ht="24.75" customHeight="1">
      <c r="A39" s="97" t="s">
        <v>416</v>
      </c>
      <c r="B39" s="382"/>
      <c r="C39" s="460">
        <v>0</v>
      </c>
      <c r="D39" s="677">
        <v>0</v>
      </c>
      <c r="E39" s="678"/>
      <c r="F39" s="370"/>
      <c r="G39" s="371"/>
      <c r="H39" s="11"/>
      <c r="I39" s="11"/>
      <c r="J39" s="3"/>
    </row>
    <row r="40" spans="1:20" ht="24.75" customHeight="1">
      <c r="A40" s="383" t="s">
        <v>417</v>
      </c>
      <c r="B40" s="384"/>
      <c r="C40" s="460">
        <v>0</v>
      </c>
      <c r="D40" s="685"/>
      <c r="E40" s="685"/>
      <c r="F40" s="370"/>
      <c r="G40" s="371"/>
      <c r="H40" s="11"/>
      <c r="I40" s="11"/>
      <c r="J40" s="3"/>
    </row>
    <row r="41" spans="1:20" ht="21" customHeight="1">
      <c r="A41" s="10" t="s">
        <v>250</v>
      </c>
      <c r="B41" s="10"/>
      <c r="C41" s="460">
        <v>0</v>
      </c>
      <c r="D41" s="685"/>
      <c r="E41" s="685"/>
      <c r="F41" s="23"/>
      <c r="G41" s="23"/>
      <c r="H41" s="11"/>
      <c r="I41" s="11"/>
      <c r="J41" s="3"/>
      <c r="N41" s="7"/>
      <c r="O41" s="7"/>
      <c r="P41" s="7"/>
      <c r="Q41" s="7"/>
      <c r="R41" s="7"/>
      <c r="S41" s="7"/>
      <c r="T41" s="7"/>
    </row>
    <row r="42" spans="1:20" ht="21" customHeight="1">
      <c r="A42" s="11"/>
      <c r="B42" s="11"/>
      <c r="C42" s="525"/>
      <c r="D42" s="168"/>
      <c r="E42" s="168"/>
      <c r="F42" s="23"/>
      <c r="G42" s="23"/>
      <c r="H42" s="11"/>
      <c r="I42" s="11"/>
      <c r="J42" s="3"/>
      <c r="N42" s="7"/>
      <c r="O42" s="7"/>
      <c r="P42" s="7"/>
      <c r="Q42" s="7"/>
      <c r="R42" s="7"/>
      <c r="S42" s="7"/>
      <c r="T42" s="7"/>
    </row>
    <row r="43" spans="1:20" ht="21" customHeight="1">
      <c r="A43" s="107" t="s">
        <v>482</v>
      </c>
      <c r="B43" s="11"/>
      <c r="C43" s="525"/>
      <c r="D43" s="168"/>
      <c r="E43" s="168"/>
      <c r="F43" s="23"/>
      <c r="G43" s="23"/>
      <c r="H43" s="11"/>
      <c r="I43" s="11"/>
      <c r="J43" s="3"/>
      <c r="N43" s="7"/>
      <c r="O43" s="7"/>
      <c r="P43" s="7"/>
      <c r="Q43" s="7"/>
      <c r="R43" s="7"/>
      <c r="S43" s="7"/>
      <c r="T43" s="7"/>
    </row>
    <row r="44" spans="1:20" ht="33.75" customHeight="1" thickBot="1">
      <c r="A44" s="527"/>
      <c r="B44" s="11"/>
      <c r="C44" s="56"/>
      <c r="D44" s="11"/>
      <c r="E44" s="22"/>
      <c r="F44" s="23"/>
      <c r="G44" s="23"/>
      <c r="H44" s="11"/>
      <c r="I44" s="11"/>
      <c r="J44" s="3"/>
      <c r="N44" s="7"/>
      <c r="O44" s="7"/>
      <c r="P44" s="7"/>
      <c r="Q44" s="7"/>
      <c r="R44" s="7"/>
      <c r="S44" s="7"/>
      <c r="T44" s="7"/>
    </row>
    <row r="45" spans="1:20" ht="22.5" customHeight="1" thickBot="1">
      <c r="A45" s="586" t="s">
        <v>389</v>
      </c>
      <c r="B45" s="657"/>
      <c r="C45" s="557" t="s">
        <v>119</v>
      </c>
      <c r="D45" s="558"/>
      <c r="E45" s="674"/>
      <c r="F45" s="671" t="s">
        <v>141</v>
      </c>
      <c r="G45" s="565"/>
      <c r="H45" s="11"/>
      <c r="I45" s="11"/>
      <c r="J45" s="3"/>
      <c r="N45" s="7"/>
      <c r="O45" s="7"/>
      <c r="P45" s="7"/>
      <c r="Q45" s="7"/>
      <c r="R45" s="7"/>
      <c r="S45" s="7"/>
    </row>
    <row r="46" spans="1:20" ht="26.25" customHeight="1">
      <c r="A46" s="578" t="s">
        <v>385</v>
      </c>
      <c r="B46" s="675"/>
      <c r="C46" s="559" t="s">
        <v>386</v>
      </c>
      <c r="D46" s="560"/>
      <c r="E46" s="560"/>
      <c r="F46" s="566"/>
      <c r="G46" s="567"/>
      <c r="H46" s="11"/>
      <c r="I46" s="11"/>
      <c r="J46" s="3"/>
      <c r="N46" s="7"/>
      <c r="O46" s="7"/>
      <c r="P46" s="7"/>
      <c r="Q46" s="7"/>
      <c r="R46" s="7"/>
      <c r="S46" s="7"/>
    </row>
    <row r="47" spans="1:20" ht="30" customHeight="1" thickBot="1">
      <c r="A47" s="661"/>
      <c r="B47" s="676"/>
      <c r="C47" s="588" t="s">
        <v>387</v>
      </c>
      <c r="D47" s="589"/>
      <c r="E47" s="589"/>
      <c r="F47" s="590"/>
      <c r="G47" s="591"/>
      <c r="H47" s="11"/>
      <c r="I47" s="11"/>
      <c r="J47" s="3"/>
      <c r="N47" s="7"/>
      <c r="O47" s="7"/>
      <c r="P47" s="7"/>
      <c r="Q47" s="7"/>
      <c r="R47" s="7"/>
      <c r="S47" s="7"/>
    </row>
    <row r="48" spans="1:20" ht="19.5" customHeight="1">
      <c r="A48" s="2"/>
      <c r="B48" s="11"/>
      <c r="C48" s="11"/>
      <c r="D48" s="11"/>
      <c r="E48" s="11"/>
      <c r="F48" s="11"/>
      <c r="G48" s="11"/>
      <c r="H48" s="11"/>
      <c r="I48" s="11"/>
      <c r="J48" s="3"/>
      <c r="O48" s="7"/>
      <c r="P48" s="7"/>
      <c r="Q48" s="7"/>
      <c r="R48" s="7"/>
      <c r="S48" s="7"/>
      <c r="T48" s="7"/>
    </row>
    <row r="49" spans="1:20" ht="19.5" customHeight="1">
      <c r="A49" s="666" t="s">
        <v>75</v>
      </c>
      <c r="B49" s="667"/>
      <c r="C49" s="534"/>
      <c r="D49" s="534"/>
      <c r="E49" s="534"/>
      <c r="F49" s="534"/>
      <c r="G49" s="11"/>
      <c r="H49" s="11"/>
      <c r="I49" s="11"/>
      <c r="J49" s="3"/>
      <c r="N49" s="7"/>
      <c r="O49" s="7"/>
      <c r="P49" s="7"/>
      <c r="Q49" s="7"/>
      <c r="R49" s="7"/>
      <c r="S49" s="7"/>
    </row>
    <row r="50" spans="1:20" ht="19.5" customHeight="1">
      <c r="A50" s="666" t="s">
        <v>76</v>
      </c>
      <c r="B50" s="667"/>
      <c r="C50" s="534"/>
      <c r="D50" s="534"/>
      <c r="E50" s="534"/>
      <c r="F50" s="534"/>
      <c r="G50" s="11"/>
      <c r="H50" s="11"/>
      <c r="I50" s="11"/>
      <c r="J50" s="3"/>
      <c r="N50" s="7"/>
      <c r="O50" s="7"/>
      <c r="P50" s="7"/>
      <c r="Q50" s="7"/>
      <c r="R50" s="7"/>
      <c r="S50" s="7"/>
    </row>
    <row r="51" spans="1:20" ht="19.5" customHeight="1">
      <c r="A51" s="666" t="s">
        <v>77</v>
      </c>
      <c r="B51" s="667"/>
      <c r="C51" s="534"/>
      <c r="D51" s="534"/>
      <c r="E51" s="534"/>
      <c r="F51" s="534"/>
      <c r="G51" s="11"/>
      <c r="H51" s="11"/>
      <c r="I51" s="11"/>
      <c r="J51" s="3"/>
      <c r="N51" s="7"/>
      <c r="O51" s="7"/>
      <c r="P51" s="7"/>
      <c r="Q51" s="7"/>
      <c r="R51" s="7"/>
      <c r="S51" s="7"/>
    </row>
    <row r="52" spans="1:20" ht="21" customHeight="1">
      <c r="A52" s="2"/>
      <c r="B52" s="11"/>
      <c r="C52" s="11"/>
      <c r="D52" s="11"/>
      <c r="E52" s="11"/>
      <c r="F52" s="11"/>
      <c r="G52" s="11"/>
      <c r="H52" s="11"/>
      <c r="I52" s="11"/>
      <c r="J52" s="3"/>
      <c r="O52" s="7"/>
      <c r="P52" s="7"/>
      <c r="Q52" s="7"/>
      <c r="R52" s="7"/>
      <c r="S52" s="7"/>
      <c r="T52" s="7"/>
    </row>
    <row r="53" spans="1:20" ht="13">
      <c r="A53" s="107" t="s">
        <v>142</v>
      </c>
      <c r="B53" s="11"/>
      <c r="C53" s="11"/>
      <c r="D53" s="11"/>
      <c r="E53" s="11"/>
      <c r="F53" s="11"/>
      <c r="G53" s="11"/>
      <c r="H53" s="11"/>
      <c r="I53" s="11"/>
      <c r="J53" s="3"/>
      <c r="O53" s="7"/>
      <c r="P53" s="7"/>
      <c r="Q53" s="7"/>
      <c r="R53" s="7"/>
      <c r="S53" s="7"/>
      <c r="T53" s="7"/>
    </row>
    <row r="54" spans="1:20" ht="13" thickBot="1">
      <c r="A54" s="4"/>
      <c r="B54" s="5"/>
      <c r="C54" s="5"/>
      <c r="D54" s="5"/>
      <c r="E54" s="5"/>
      <c r="F54" s="5"/>
      <c r="G54" s="5"/>
      <c r="H54" s="5"/>
      <c r="I54" s="5"/>
      <c r="J54" s="6"/>
    </row>
    <row r="55" spans="1:20" ht="13" thickBot="1">
      <c r="A55" s="2"/>
      <c r="B55" s="11"/>
      <c r="C55" s="11"/>
      <c r="D55" s="11"/>
      <c r="E55" s="11"/>
      <c r="F55" s="11"/>
      <c r="G55" s="11"/>
      <c r="H55" s="11"/>
      <c r="I55" s="11"/>
      <c r="J55" s="11"/>
    </row>
    <row r="56" spans="1:20" ht="14">
      <c r="A56" s="388" t="s">
        <v>16</v>
      </c>
      <c r="B56" s="105"/>
      <c r="C56" s="105"/>
      <c r="D56" s="105"/>
      <c r="E56" s="105"/>
      <c r="F56" s="106"/>
    </row>
    <row r="57" spans="1:20" ht="13" thickBot="1">
      <c r="A57" s="2"/>
      <c r="B57" s="11"/>
      <c r="C57" s="11"/>
      <c r="D57" s="11"/>
      <c r="E57" s="11"/>
      <c r="F57" s="3"/>
    </row>
    <row r="58" spans="1:20" ht="18" customHeight="1" thickBot="1">
      <c r="A58" s="494" t="s">
        <v>38</v>
      </c>
      <c r="B58" s="495"/>
      <c r="C58" s="495"/>
      <c r="D58" s="495"/>
      <c r="E58" s="496"/>
      <c r="F58" s="3"/>
    </row>
    <row r="59" spans="1:20" ht="26">
      <c r="A59" s="491" t="s">
        <v>21</v>
      </c>
      <c r="B59" s="492" t="s">
        <v>22</v>
      </c>
      <c r="C59" s="492" t="s">
        <v>23</v>
      </c>
      <c r="D59" s="492" t="s">
        <v>24</v>
      </c>
      <c r="E59" s="493" t="s">
        <v>25</v>
      </c>
      <c r="F59" s="3"/>
    </row>
    <row r="60" spans="1:20" ht="25">
      <c r="A60" s="97" t="s">
        <v>26</v>
      </c>
      <c r="B60" s="10" t="s">
        <v>27</v>
      </c>
      <c r="C60" s="529" t="s">
        <v>493</v>
      </c>
      <c r="D60" s="10" t="s">
        <v>28</v>
      </c>
      <c r="E60" s="115" t="s">
        <v>29</v>
      </c>
      <c r="F60" s="3"/>
    </row>
    <row r="61" spans="1:20" ht="50">
      <c r="A61" s="97" t="s">
        <v>17</v>
      </c>
      <c r="B61" s="10" t="s">
        <v>30</v>
      </c>
      <c r="C61" s="10" t="s">
        <v>31</v>
      </c>
      <c r="D61" s="10" t="s">
        <v>32</v>
      </c>
      <c r="E61" s="115" t="s">
        <v>36</v>
      </c>
      <c r="F61" s="3"/>
    </row>
    <row r="62" spans="1:20" ht="38" thickBot="1">
      <c r="A62" s="102" t="s">
        <v>18</v>
      </c>
      <c r="B62" s="116" t="s">
        <v>33</v>
      </c>
      <c r="C62" s="116" t="s">
        <v>34</v>
      </c>
      <c r="D62" s="116" t="s">
        <v>35</v>
      </c>
      <c r="E62" s="117" t="s">
        <v>37</v>
      </c>
      <c r="F62" s="3"/>
    </row>
    <row r="63" spans="1:20" ht="13" thickBot="1">
      <c r="A63" s="2"/>
      <c r="B63" s="11"/>
      <c r="C63" s="11"/>
      <c r="D63" s="11"/>
      <c r="E63" s="110"/>
      <c r="F63" s="3"/>
    </row>
    <row r="64" spans="1:20" ht="13">
      <c r="A64" s="244" t="s">
        <v>72</v>
      </c>
      <c r="B64" s="245"/>
      <c r="C64" s="245"/>
      <c r="D64" s="245"/>
      <c r="E64" s="247"/>
      <c r="F64" s="3"/>
    </row>
    <row r="65" spans="1:6" ht="26">
      <c r="A65" s="137" t="s">
        <v>21</v>
      </c>
      <c r="B65" s="138" t="s">
        <v>22</v>
      </c>
      <c r="C65" s="138" t="s">
        <v>39</v>
      </c>
      <c r="D65" s="138" t="s">
        <v>24</v>
      </c>
      <c r="E65" s="139" t="s">
        <v>25</v>
      </c>
      <c r="F65" s="3"/>
    </row>
    <row r="66" spans="1:6" ht="25">
      <c r="A66" s="97" t="s">
        <v>40</v>
      </c>
      <c r="B66" s="10" t="s">
        <v>41</v>
      </c>
      <c r="C66" s="10" t="s">
        <v>42</v>
      </c>
      <c r="D66" s="10" t="s">
        <v>43</v>
      </c>
      <c r="E66" s="115" t="s">
        <v>44</v>
      </c>
      <c r="F66" s="3"/>
    </row>
    <row r="67" spans="1:6" ht="25">
      <c r="A67" s="97" t="s">
        <v>19</v>
      </c>
      <c r="B67" s="10" t="s">
        <v>45</v>
      </c>
      <c r="C67" s="10" t="s">
        <v>46</v>
      </c>
      <c r="D67" s="10" t="s">
        <v>28</v>
      </c>
      <c r="E67" s="115" t="s">
        <v>47</v>
      </c>
      <c r="F67" s="3"/>
    </row>
    <row r="68" spans="1:6" ht="25.5" thickBot="1">
      <c r="A68" s="102" t="s">
        <v>20</v>
      </c>
      <c r="B68" s="116" t="s">
        <v>48</v>
      </c>
      <c r="C68" s="116" t="s">
        <v>49</v>
      </c>
      <c r="D68" s="116" t="s">
        <v>50</v>
      </c>
      <c r="E68" s="117" t="s">
        <v>51</v>
      </c>
      <c r="F68" s="3"/>
    </row>
    <row r="69" spans="1:6" ht="13" thickBot="1">
      <c r="A69" s="2"/>
      <c r="B69" s="11"/>
      <c r="C69" s="11"/>
      <c r="D69" s="11"/>
      <c r="E69" s="11"/>
      <c r="F69" s="3"/>
    </row>
    <row r="70" spans="1:6" ht="13.5" thickBot="1">
      <c r="A70" s="244" t="s">
        <v>73</v>
      </c>
      <c r="B70" s="245"/>
      <c r="C70" s="245"/>
      <c r="D70" s="245"/>
      <c r="E70" s="245"/>
      <c r="F70" s="247"/>
    </row>
    <row r="71" spans="1:6" ht="39.5" thickBot="1">
      <c r="A71" s="362" t="s">
        <v>52</v>
      </c>
      <c r="B71" s="363" t="s">
        <v>53</v>
      </c>
      <c r="C71" s="363" t="s">
        <v>54</v>
      </c>
      <c r="D71" s="363" t="s">
        <v>68</v>
      </c>
      <c r="E71" s="363" t="s">
        <v>70</v>
      </c>
      <c r="F71" s="145" t="s">
        <v>55</v>
      </c>
    </row>
    <row r="72" spans="1:6" ht="37.5">
      <c r="A72" s="95" t="s">
        <v>64</v>
      </c>
      <c r="B72" s="142" t="s">
        <v>56</v>
      </c>
      <c r="C72" s="142" t="s">
        <v>196</v>
      </c>
      <c r="D72" s="142" t="s">
        <v>57</v>
      </c>
      <c r="E72" s="142" t="s">
        <v>69</v>
      </c>
      <c r="F72" s="143" t="s">
        <v>58</v>
      </c>
    </row>
    <row r="73" spans="1:6" ht="62.5">
      <c r="A73" s="97" t="s">
        <v>65</v>
      </c>
      <c r="B73" s="10" t="s">
        <v>59</v>
      </c>
      <c r="C73" s="10" t="s">
        <v>67</v>
      </c>
      <c r="D73" s="10" t="s">
        <v>60</v>
      </c>
      <c r="E73" s="10" t="s">
        <v>69</v>
      </c>
      <c r="F73" s="115" t="s">
        <v>61</v>
      </c>
    </row>
    <row r="74" spans="1:6" ht="50.5" thickBot="1">
      <c r="A74" s="102" t="s">
        <v>66</v>
      </c>
      <c r="B74" s="116" t="s">
        <v>62</v>
      </c>
      <c r="C74" s="116" t="s">
        <v>197</v>
      </c>
      <c r="D74" s="116" t="s">
        <v>63</v>
      </c>
      <c r="E74" s="116" t="s">
        <v>69</v>
      </c>
      <c r="F74" s="117" t="s">
        <v>71</v>
      </c>
    </row>
    <row r="75" spans="1:6">
      <c r="A75" s="2"/>
      <c r="B75" s="11"/>
      <c r="C75" s="11"/>
      <c r="D75" s="11"/>
      <c r="E75" s="11"/>
      <c r="F75" s="3"/>
    </row>
    <row r="76" spans="1:6" ht="13" thickBot="1">
      <c r="A76" s="4"/>
      <c r="B76" s="5"/>
      <c r="C76" s="5"/>
      <c r="D76" s="5"/>
      <c r="E76" s="5"/>
      <c r="F76" s="6"/>
    </row>
  </sheetData>
  <sheetProtection algorithmName="SHA-512" hashValue="wzmknIIPcmRyMcq0wMvEUWSscEuCNu1uaJi2DkKinLwY+L3cHhXTyEa6nOLnKTbkQ+3aGAimKBnWDY6llk5ofQ==" saltValue="3yt84I9cLyTSkH70aPxNwQ==" spinCount="100000" sheet="1" objects="1" scenarios="1"/>
  <mergeCells count="33">
    <mergeCell ref="D30:E30"/>
    <mergeCell ref="D31:E31"/>
    <mergeCell ref="A1:B1"/>
    <mergeCell ref="A9:B9"/>
    <mergeCell ref="D27:E27"/>
    <mergeCell ref="A49:B49"/>
    <mergeCell ref="C49:F49"/>
    <mergeCell ref="D32:E32"/>
    <mergeCell ref="D33:E33"/>
    <mergeCell ref="D34:E34"/>
    <mergeCell ref="D35:E35"/>
    <mergeCell ref="D36:E36"/>
    <mergeCell ref="D37:E37"/>
    <mergeCell ref="D38:E38"/>
    <mergeCell ref="D39:E39"/>
    <mergeCell ref="D40:E40"/>
    <mergeCell ref="D41:E41"/>
    <mergeCell ref="A50:B50"/>
    <mergeCell ref="C50:F50"/>
    <mergeCell ref="A51:B51"/>
    <mergeCell ref="C51:F51"/>
    <mergeCell ref="C24:F24"/>
    <mergeCell ref="F45:G45"/>
    <mergeCell ref="F46:G46"/>
    <mergeCell ref="F47:G47"/>
    <mergeCell ref="A27:B27"/>
    <mergeCell ref="A45:B45"/>
    <mergeCell ref="C45:E45"/>
    <mergeCell ref="A46:B47"/>
    <mergeCell ref="C46:E46"/>
    <mergeCell ref="C47:E47"/>
    <mergeCell ref="D28:E28"/>
    <mergeCell ref="D29:E29"/>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193" r:id="rId3" name="Check Box 1">
              <controlPr defaultSize="0" autoFill="0" autoLine="0" autoPict="0">
                <anchor moveWithCells="1">
                  <from>
                    <xdr:col>5</xdr:col>
                    <xdr:colOff>88900</xdr:colOff>
                    <xdr:row>46</xdr:row>
                    <xdr:rowOff>69850</xdr:rowOff>
                  </from>
                  <to>
                    <xdr:col>5</xdr:col>
                    <xdr:colOff>889000</xdr:colOff>
                    <xdr:row>46</xdr:row>
                    <xdr:rowOff>298450</xdr:rowOff>
                  </to>
                </anchor>
              </controlPr>
            </control>
          </mc:Choice>
        </mc:AlternateContent>
        <mc:AlternateContent xmlns:mc="http://schemas.openxmlformats.org/markup-compatibility/2006">
          <mc:Choice Requires="x14">
            <control shapeId="8194" r:id="rId4" name="Check Box 2">
              <controlPr defaultSize="0" autoFill="0" autoLine="0" autoPict="0">
                <anchor moveWithCells="1">
                  <from>
                    <xdr:col>5</xdr:col>
                    <xdr:colOff>76200</xdr:colOff>
                    <xdr:row>45</xdr:row>
                    <xdr:rowOff>76200</xdr:rowOff>
                  </from>
                  <to>
                    <xdr:col>5</xdr:col>
                    <xdr:colOff>927100</xdr:colOff>
                    <xdr:row>46</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E64165025569419C8D69E340EC8D35" ma:contentTypeVersion="4" ma:contentTypeDescription="Een nieuw document maken." ma:contentTypeScope="" ma:versionID="982d7baa605159e3bfcf559641925a9d">
  <xsd:schema xmlns:xsd="http://www.w3.org/2001/XMLSchema" xmlns:xs="http://www.w3.org/2001/XMLSchema" xmlns:p="http://schemas.microsoft.com/office/2006/metadata/properties" xmlns:ns2="b3b754a1-418f-41b0-8b73-3407619c16dc" targetNamespace="http://schemas.microsoft.com/office/2006/metadata/properties" ma:root="true" ma:fieldsID="9a17734c52935b18512b924d6acf4221" ns2:_="">
    <xsd:import namespace="b3b754a1-418f-41b0-8b73-3407619c16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754a1-418f-41b0-8b73-3407619c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92BBD6-D9C6-4043-A445-DD878C405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754a1-418f-41b0-8b73-3407619c16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14BB41-EB08-4CA3-BB6A-B549EA718FFA}">
  <ds:schemaRefs>
    <ds:schemaRef ds:uri="http://purl.org/dc/terms/"/>
    <ds:schemaRef ds:uri="http://schemas.microsoft.com/office/2006/metadata/properties"/>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b3b754a1-418f-41b0-8b73-3407619c16dc"/>
    <ds:schemaRef ds:uri="http://purl.org/dc/dcmitype/"/>
  </ds:schemaRefs>
</ds:datastoreItem>
</file>

<file path=customXml/itemProps3.xml><?xml version="1.0" encoding="utf-8"?>
<ds:datastoreItem xmlns:ds="http://schemas.openxmlformats.org/officeDocument/2006/customXml" ds:itemID="{FC5CC70F-25B9-491B-9B82-F48E9C4E6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P1a Prijsfactor m3-prijzen</vt:lpstr>
      <vt:lpstr>P1b Uurtarieven machines</vt:lpstr>
      <vt:lpstr>P2 uurtarief zware velling</vt:lpstr>
      <vt:lpstr>P3 tarieven complex Recreatief</vt:lpstr>
      <vt:lpstr>P4 tarieven complex ecologisch</vt:lpstr>
      <vt:lpstr>P5 tarieven lichte velling</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Koten, Jorien van</dc:creator>
  <cp:keywords/>
  <dc:description/>
  <cp:lastModifiedBy>Riphagen, Herman</cp:lastModifiedBy>
  <cp:revision/>
  <dcterms:created xsi:type="dcterms:W3CDTF">2025-06-20T14:04:37Z</dcterms:created>
  <dcterms:modified xsi:type="dcterms:W3CDTF">2025-12-18T08:45:36Z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0x0101003CE64165025569419C8D69E340EC8D35</vt:lpwstr>
  </property>
</Properties>
</file>