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Mijn documenten\2. EA Luchtvaart\1. Aanbestedingsdocumenten\1. Publicatie\Nederlands\"/>
    </mc:Choice>
  </mc:AlternateContent>
  <xr:revisionPtr revIDLastSave="0" documentId="13_ncr:1_{0EE3D448-0ED7-49F1-9A77-619876804865}" xr6:coauthVersionLast="47" xr6:coauthVersionMax="47" xr10:uidLastSave="{00000000-0000-0000-0000-000000000000}"/>
  <bookViews>
    <workbookView xWindow="-108" yWindow="-108" windowWidth="23256" windowHeight="13896" xr2:uid="{0DC41875-CE54-42BB-8883-59B7E5D372E5}"/>
  </bookViews>
  <sheets>
    <sheet name="Blad1" sheetId="1" r:id="rId1"/>
    <sheet name="Admi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2" i="1" l="1"/>
  <c r="M28" i="1"/>
  <c r="M35" i="1"/>
  <c r="M33" i="1"/>
  <c r="M31" i="1"/>
  <c r="M30" i="1"/>
  <c r="M27" i="1"/>
  <c r="M25" i="1"/>
  <c r="M23" i="1"/>
  <c r="M24" i="1"/>
  <c r="L6" i="1"/>
  <c r="B21" i="1"/>
  <c r="B34" i="1"/>
  <c r="B29" i="1"/>
  <c r="B26" i="1"/>
  <c r="M37" i="1" l="1"/>
</calcChain>
</file>

<file path=xl/sharedStrings.xml><?xml version="1.0" encoding="utf-8"?>
<sst xmlns="http://schemas.openxmlformats.org/spreadsheetml/2006/main" count="50" uniqueCount="43">
  <si>
    <t>Totaal aantal punten te verkrijgen</t>
  </si>
  <si>
    <t xml:space="preserve">Controle cel: </t>
  </si>
  <si>
    <t>nog te verdelen punten</t>
  </si>
  <si>
    <t>Max punten</t>
  </si>
  <si>
    <t>Antwoord van de inschrijver:</t>
  </si>
  <si>
    <t>Score:</t>
  </si>
  <si>
    <t>max punten per sub vraag;</t>
  </si>
  <si>
    <t>ref</t>
  </si>
  <si>
    <t>Vraag:</t>
  </si>
  <si>
    <t>Spoed uitvragen - snel kunnen acteren op verzoeken vanuit het ministerie;</t>
  </si>
  <si>
    <t>Samenwerking - de relatie die verder gaat dan Opdrachtgever en Opdrachtnemer;</t>
  </si>
  <si>
    <t>Eindscore:</t>
  </si>
  <si>
    <t>bereikbaarheid?</t>
  </si>
  <si>
    <t>Goed opdrachtgeverschap is van belang voor de uitvoering van de nadere opdrachten. Onder goed opdrachtgeverschap wordt onder andere verstaan: het, vanuit de opdrachtgever, zorgdragen voor een professionele, respectvolle en eerlijke samenwerking met de opdrachtnemer, met aandacht voor kwaliteit, duidelijke afspraken en heldere communicatie. Kunt u ons kosteloos helpen dit verder te ontwikkelen? 
1. Nee, ik bied hiervoor geen aanvullende ondersteuning. 
2. Ja, op verzoek van de opdrachtgever geef ik, na afronding van de nadere opdracht mondelinge feedback. 3. Ja, op verzoek van de opdrachtgever geef ik per nadere opdracht schriftelijk feedback als onderdeel van de oplevering. 
4. Ja, op verzoek van de opdrachtgever geef ik per nadere opdracht schriftelijk feedback als onderdeel van de oplevering. Daarnaast stel ik  een jaarlijkse rapportage. 
5. Ja, ik bied voor het ontwikkelen van goed opdrachtgeverschap de volgende ondersteuning:
    - Op verzoek van de opdrachtgever geef ik schriftelijk feedback per nadere opdracht als onderdeel van de oplevering;
    - Op verzoek van de opdrachtgever stel ik een jaarlijkse rapportage op over opdrachtgeverschap van IenW;
    -In overleg met contractmanagement van IenW draag ik bij aan de organisatie van een jaarlijkse bijeenkomst om goed opdrachtgeverschap verder te ontwikkelen.</t>
  </si>
  <si>
    <t xml:space="preserve">De (technologische) ontwikkelingen rondom generatieve AI gaan snel. Ziet u mogelijkheden om AI in te zetten voor het uitvoeren en reviewen van nadere opdrachten? 
1. Nee, er is voor ons geen mogelijkheid beschikbaar om voldoende afgeschermde AI in te zetten. Daarom gebruiken we dit niet. 
2. Gedeeltelijk. Er is voor ons slechts beperkte mogelijkheid om AI in te zetten, daarom consulteren/reviewen we uitsluitend reeds in het publieke domein beschikbare informatie.  
3. Ja, er is een eigen (afgeschermde) AI applicatie beschikbaar die wordt ingezet om rapporten te reviewen. 
4. Er is een eigen (afgeschermde) AI applicatie beschikbaar, inclusief een specialistische luchtvaart functie, die wordt ingezet om rapporten te reviewen en kritisch tegen te lezen.
N.B. Hierbij dient inschrijver zicht er bewust van te zijn dat werkzaamheden uitsluitend binnen afgeschermde omgevingen worden uitgevoerd zodat informatie inzake (onderhanden) werkzaamheden uitsluitend tussen leverancier en ministerie worden gedeeld. Mogelijke generatieve AI kan alleen worden ingezet na uitdrukkelijke goedkeuring van het ministerie. </t>
  </si>
  <si>
    <t xml:space="preserve">Op welke wijze zorgt de leverancier ervoor dat de opdrachtgever voldoende begrip krijgt van de op te leveren producten?   
1. Wij leveren de opdrachten conform uitvraag. Wij zien als leverancier geen aanvullende mogelijkheden. 
2. Op verzoek van de opdrachtgever leveren wij bij het op te leveren producten een samenvatting.
3. Op verzoek van de opdrachtgever leveren wij bij het op te leveren product naast een samenvatting, ook een presentatie in bijvoorbeeld PowerPoint vorm waarin de kern van het product naar voren komt. 
4. Op verzoek van de opdrachtgever bieden wij bij het op te leveren product naast een samenvatting en een presentatie, een mondelinge toelichting aan. </t>
  </si>
  <si>
    <t>Het kan voorkomen dat tijdens de uitvoering van een opdracht, door politieke ontwikkelingen of een crisissituatie, er direct behoefte is aan aanvullende ad hoc werkzaamheden of dienstverlening. Bent u beschikbaar voor het uitvoeren van kortstondige ad hoc (spoed) uitvragen? 
1. Nee, Wij zijn als leverancier niet beschikbaar voor ad hoc spoed-uitvragen
2. Ja, wij zijn tussen de één en negen uren per week beschikbaar voor ad hoc spoed-uitvragen
3. Ja wij zijn meer dan negen uren per week beschikbaar voor ad hoc spoed-uitvragen</t>
  </si>
  <si>
    <t>Het kan voorkomen dat tijdens de uitvoering van een opdracht, door politieke ontwikkelingen of een crisissituatie, er direct behoefte is aan aanvullende ad-hoc werkzaamheden of dienstverlening. Binnen hoeveel uur na een spoedverzoek kan uw organisatie de uitvoering van de opdracht starten?
1. Wij zijn als leverancier niet beschikbaar voor ad hoc (spoed)uitvragen. Zie antwoord vraag G.2.1.
2. Wij kunnen niet eerder dan 12 uur na het spoedverzoek starten 
3. Wij kunnen tussen de vier en 12 uur na het spoedverzoek starten
4. Wij kunnen binnen vier uur na het spoedverzoek starten</t>
  </si>
  <si>
    <t>Voor het uitvoeren van de nadere opdrachten en de samenwerkingsrelatie met Opdrachtgever is enige continuïteit van het door opdrachtnemer ingezette personeel van belang. Het kan zo zijn dat een opdrachtnemer een bepaalde persoon niet langer voor het uitvoeren van een nadere opdracht kan inzetten en moet vervangen door iemand anders. Daarvoor is dan voorafgaande toestemming van opdrachtgever nodig. Indien bovengenoemde situatie zich voordoet, hoe snel is uw organisatie in staat een gelijkwaardige vervanger in te zetten?  
1. Wij zien als leverancier geen mogelijkheden om binnen drie weken een gelijkwaardige vervanger in te zetten
2. Wij zijn in staat binnen twee weken een gelijkwaardige vervanger in te zetten
3. Wij zijn in staat binnen drie dagen een gelijkwaardige vervanger in te zetten</t>
  </si>
  <si>
    <t xml:space="preserve">Op welke wijze zal de leverancier zich positioneren t.o.v. opdrachten van andere stakeholders (niet-IenW) in de luchtvaartsector waarbij  er conflicterende belangen zijn?
1. de grootste opdracht qua (potentiële) omzet zal in behandeling worden genomen. 
2. elke opdrachtgever wordt gelijkwaardig behandeld. 
3. indien er opdrachten van zowel het ministerie van IenW als andere stakeholders bij ons binnen komen zullen we deze beide behandelen met in achtneming van additionele maatregelen die belangenverstrengeling voorkomen. 
4. op voorhand is al besloten de scope van deze ROK uitsluitend voor het ministerie van IenW te behandelen indien wij onderdeel gaan uitmaken van de ROK. </t>
  </si>
  <si>
    <t xml:space="preserve">Hoe vaak per jaar organiseert of faciliteert uw organisatie webinars, kennissessies en/of workshops over ontwikkelingen binnen het luchtvaartdomein waar IenW-beleidsmedewerkers ook kosteloos kunnen aansluiten? 
1. nul
2. minimaal één keer per jaar
3. minimaal drie keer per jaar </t>
  </si>
  <si>
    <t>Heeft uw organisatie het Charter Diversiteit van de SER ondertekend? 
1. wij hebben het Charter Diversiteit van de SER niet ondertekend en hebben geen ambitie hiertoe
2. wij hebben de ambitie om het Charter Diversiteit van de SER uiterlijk 2027 te hebben ondertekend
3. wij hebben het Charter Diversiteit van de SER ondertekend</t>
  </si>
  <si>
    <r>
      <rPr>
        <b/>
        <sz val="11"/>
        <color theme="1"/>
        <rFont val="Aptos Narrow"/>
        <family val="2"/>
        <scheme val="minor"/>
      </rPr>
      <t xml:space="preserve">Toelichting beantwoording:
</t>
    </r>
    <r>
      <rPr>
        <sz val="11"/>
        <color theme="1"/>
        <rFont val="Aptos Narrow"/>
        <family val="2"/>
        <scheme val="minor"/>
      </rPr>
      <t xml:space="preserve">-	In de bijlage ‘Vragenlijst’ treft u diverse vragen aan. Een aantal vragen zijn met ja/nee te beantwoorden. Andere vragen zijn te beantwoorden middels een multiple choice;
-	Na invulling van de vragen ziet u zelf welke score u krijgt toegekend. Het ministerie behoudt zich het recht voor hier een nadere verificatie over uit te voeren;
-	Het is inschrijver uitsluitend toegestaan de </t>
    </r>
    <r>
      <rPr>
        <sz val="11"/>
        <color rgb="FFFFFF00"/>
        <rFont val="Aptos Narrow"/>
        <family val="2"/>
        <scheme val="minor"/>
      </rPr>
      <t>geel gearceerde cellen</t>
    </r>
    <r>
      <rPr>
        <sz val="11"/>
        <color theme="1"/>
        <rFont val="Aptos Narrow"/>
        <family val="2"/>
        <scheme val="minor"/>
      </rPr>
      <t xml:space="preserve"> te wijzigen;
-	Indien de vragen niet helder zijn, dan dient dit kenbaar te worden gemaakt middels de nota van inlichtingen;
-	Indien van toepassing dan worden de door inschrijver gegeven antwoorden integraal onderdeel van de raamovereenkomst tussen het ministerie en de inschrijver en zal de afdeling contractmanagent deze ook monitoren;
-	De eindscore wordt door dit formulier afgerond op 1 cijfer achter de komma;
-	Indien inschrijver aangeeft activiteiten te willen/kunnen initiëren, dan zal het besluit voor daadwerkelijke uitvoering worden genomen door het ministerie waarna afstemming zal plaatsvinden.</t>
    </r>
  </si>
  <si>
    <t>Vragenlijst</t>
  </si>
  <si>
    <t>Vragenlijst (P1 t/m 8)</t>
  </si>
  <si>
    <t>Subgunningscriterium 2:</t>
  </si>
  <si>
    <t>V.1.1</t>
  </si>
  <si>
    <t>V.1.2</t>
  </si>
  <si>
    <t>V.1.3</t>
  </si>
  <si>
    <t>V.2.1</t>
  </si>
  <si>
    <t>V.2.2</t>
  </si>
  <si>
    <t>V1</t>
  </si>
  <si>
    <t>V2</t>
  </si>
  <si>
    <t>V3</t>
  </si>
  <si>
    <t>V4</t>
  </si>
  <si>
    <t xml:space="preserve">Opdrachtgever vindt het belangrijk om goed samen te werken met partijen buiten het ministerie en met die partijen te spreken over de ontwikkelingen in de luchtvaartsector. Bent u bereid om hierover van gedachte te wisselen over deze ontwikkelingen? De onderwerpen gaan niet over lopende dan wel aanstaande opdrachten. 
1. Nee, wij zien als leverancier hiertoe geen mogelijkheden. 
2. Ja, één keer per jaar.
3. Ja, elk kwartaal zijn we hiertoe bereid. </t>
  </si>
  <si>
    <t xml:space="preserve">Taakstelling - bijdragen aan de opgave van Opdrachtgever; </t>
  </si>
  <si>
    <t>V.3.1</t>
  </si>
  <si>
    <t>V.3.2</t>
  </si>
  <si>
    <t>V.3.3</t>
  </si>
  <si>
    <t>V.3.4</t>
  </si>
  <si>
    <t>V.4.1</t>
  </si>
  <si>
    <t>Kenmerk: TN 566654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</si>
</sst>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theme="1"/>
      <name val="Aptos Narrow"/>
      <family val="2"/>
      <scheme val="minor"/>
    </font>
    <font>
      <b/>
      <sz val="11"/>
      <color theme="1"/>
      <name val="Aptos Narrow"/>
      <family val="2"/>
      <scheme val="minor"/>
    </font>
    <font>
      <sz val="14"/>
      <color theme="1"/>
      <name val="Aptos Narrow"/>
      <family val="2"/>
      <scheme val="minor"/>
    </font>
    <font>
      <i/>
      <sz val="11"/>
      <color theme="1"/>
      <name val="Aptos Narrow"/>
      <family val="2"/>
      <scheme val="minor"/>
    </font>
    <font>
      <b/>
      <sz val="16"/>
      <color theme="1"/>
      <name val="Aptos Narrow"/>
      <family val="2"/>
      <scheme val="minor"/>
    </font>
    <font>
      <sz val="16"/>
      <color theme="1"/>
      <name val="Aptos Narrow"/>
      <family val="2"/>
      <scheme val="minor"/>
    </font>
    <font>
      <b/>
      <sz val="18"/>
      <color theme="1"/>
      <name val="Aptos Narrow"/>
      <family val="2"/>
      <scheme val="minor"/>
    </font>
    <font>
      <b/>
      <sz val="18"/>
      <color theme="0"/>
      <name val="Aptos Narrow"/>
      <family val="2"/>
      <scheme val="minor"/>
    </font>
    <font>
      <b/>
      <sz val="18"/>
      <color theme="0"/>
      <name val="Calibri Light"/>
      <family val="2"/>
    </font>
    <font>
      <sz val="18"/>
      <color theme="0"/>
      <name val="Aptos Narrow"/>
      <family val="2"/>
      <scheme val="minor"/>
    </font>
    <font>
      <sz val="8"/>
      <name val="Aptos Narrow"/>
      <family val="2"/>
      <scheme val="minor"/>
    </font>
    <font>
      <b/>
      <i/>
      <sz val="14"/>
      <color theme="1"/>
      <name val="Aptos Narrow"/>
      <family val="2"/>
      <scheme val="minor"/>
    </font>
    <font>
      <b/>
      <i/>
      <sz val="16"/>
      <color theme="2" tint="-9.9978637043366805E-2"/>
      <name val="Aptos Narrow"/>
      <family val="2"/>
      <scheme val="minor"/>
    </font>
    <font>
      <b/>
      <sz val="26"/>
      <color theme="0"/>
      <name val="Aptos Narrow"/>
      <family val="2"/>
      <scheme val="minor"/>
    </font>
    <font>
      <sz val="11"/>
      <color rgb="FFFFFF00"/>
      <name val="Aptos Narrow"/>
      <family val="2"/>
      <scheme val="minor"/>
    </font>
  </fonts>
  <fills count="11">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1"/>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2" tint="-0.499984740745262"/>
        <bgColor indexed="64"/>
      </patternFill>
    </fill>
    <fill>
      <patternFill patternType="solid">
        <fgColor theme="2" tint="-9.9978637043366805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54">
    <xf numFmtId="0" fontId="0" fillId="0" borderId="0" xfId="0"/>
    <xf numFmtId="0" fontId="0" fillId="0" borderId="0" xfId="0" applyAlignment="1">
      <alignment horizontal="center"/>
    </xf>
    <xf numFmtId="0" fontId="7" fillId="0" borderId="0" xfId="0" applyFont="1"/>
    <xf numFmtId="0" fontId="8" fillId="6" borderId="0" xfId="0" applyFont="1" applyFill="1"/>
    <xf numFmtId="0" fontId="9" fillId="6" borderId="0" xfId="0" applyFont="1" applyFill="1"/>
    <xf numFmtId="0" fontId="10" fillId="6" borderId="0" xfId="0" applyFont="1" applyFill="1"/>
    <xf numFmtId="0" fontId="4" fillId="5" borderId="3" xfId="0" applyFont="1" applyFill="1" applyBorder="1" applyAlignment="1">
      <alignment horizontal="center"/>
    </xf>
    <xf numFmtId="0" fontId="3" fillId="3" borderId="2" xfId="0" applyFont="1" applyFill="1" applyBorder="1" applyAlignment="1">
      <alignment horizontal="center"/>
    </xf>
    <xf numFmtId="0" fontId="3" fillId="3" borderId="10" xfId="0" applyFont="1" applyFill="1" applyBorder="1" applyAlignment="1">
      <alignment horizontal="center"/>
    </xf>
    <xf numFmtId="0" fontId="4" fillId="5" borderId="9" xfId="0" applyFont="1" applyFill="1" applyBorder="1"/>
    <xf numFmtId="0" fontId="4" fillId="5" borderId="10" xfId="0" applyFont="1" applyFill="1" applyBorder="1" applyAlignment="1">
      <alignment horizontal="center"/>
    </xf>
    <xf numFmtId="0" fontId="0" fillId="0" borderId="0" xfId="0" applyAlignment="1">
      <alignment horizontal="center" vertical="center"/>
    </xf>
    <xf numFmtId="0" fontId="5" fillId="2" borderId="1" xfId="0" applyFont="1" applyFill="1" applyBorder="1" applyAlignment="1">
      <alignment horizontal="center" vertical="center"/>
    </xf>
    <xf numFmtId="0" fontId="3" fillId="8" borderId="1" xfId="0" applyFont="1" applyFill="1" applyBorder="1" applyAlignment="1">
      <alignment horizontal="center" vertical="center"/>
    </xf>
    <xf numFmtId="0" fontId="3" fillId="7" borderId="1" xfId="0" applyFont="1" applyFill="1" applyBorder="1" applyAlignment="1">
      <alignment horizontal="center" vertical="center"/>
    </xf>
    <xf numFmtId="9" fontId="0" fillId="0" borderId="0" xfId="1" applyFont="1" applyAlignment="1">
      <alignment horizontal="center" vertical="center"/>
    </xf>
    <xf numFmtId="0" fontId="6" fillId="0" borderId="0" xfId="0" applyFont="1"/>
    <xf numFmtId="0" fontId="13" fillId="9" borderId="0" xfId="0" applyFont="1" applyFill="1" applyAlignment="1">
      <alignment horizontal="center"/>
    </xf>
    <xf numFmtId="0" fontId="0" fillId="6" borderId="0" xfId="0" applyFill="1"/>
    <xf numFmtId="0" fontId="14" fillId="6" borderId="0" xfId="0" applyFont="1" applyFill="1" applyAlignment="1">
      <alignment horizontal="center" vertical="center"/>
    </xf>
    <xf numFmtId="0" fontId="3" fillId="8" borderId="1" xfId="0" applyFont="1" applyFill="1" applyBorder="1" applyAlignment="1">
      <alignment horizontal="left" vertical="center"/>
    </xf>
    <xf numFmtId="0" fontId="3" fillId="7" borderId="1" xfId="0" applyFont="1" applyFill="1" applyBorder="1" applyAlignment="1">
      <alignment horizontal="left" vertical="center"/>
    </xf>
    <xf numFmtId="0" fontId="10" fillId="6" borderId="0" xfId="0" applyFont="1" applyFill="1" applyAlignment="1">
      <alignment horizontal="center"/>
    </xf>
    <xf numFmtId="0" fontId="6" fillId="0" borderId="0" xfId="0" applyFont="1" applyAlignment="1">
      <alignment horizontal="left" vertical="center"/>
    </xf>
    <xf numFmtId="0" fontId="0" fillId="10" borderId="0" xfId="0" applyFill="1" applyAlignment="1">
      <alignment horizontal="left" vertical="center"/>
    </xf>
    <xf numFmtId="0" fontId="0" fillId="10" borderId="0" xfId="0" applyFill="1" applyAlignment="1">
      <alignment horizontal="left" vertical="center" wrapText="1"/>
    </xf>
    <xf numFmtId="0" fontId="0" fillId="0" borderId="0" xfId="0" applyAlignment="1">
      <alignment horizontal="left" vertical="center"/>
    </xf>
    <xf numFmtId="0" fontId="9" fillId="6" borderId="0" xfId="0" applyFont="1" applyFill="1" applyAlignment="1">
      <alignment horizontal="left" vertical="center"/>
    </xf>
    <xf numFmtId="0" fontId="4" fillId="5" borderId="10" xfId="0" applyFont="1" applyFill="1" applyBorder="1" applyAlignment="1">
      <alignment horizontal="left" vertical="center"/>
    </xf>
    <xf numFmtId="0" fontId="0" fillId="8" borderId="1" xfId="0" applyFill="1" applyBorder="1" applyAlignment="1">
      <alignment horizontal="left" vertical="center"/>
    </xf>
    <xf numFmtId="0" fontId="0" fillId="7" borderId="1" xfId="0" applyFill="1" applyBorder="1" applyAlignment="1">
      <alignment horizontal="left" vertical="center"/>
    </xf>
    <xf numFmtId="0" fontId="0" fillId="6" borderId="0" xfId="0" applyFill="1" applyAlignment="1">
      <alignment horizontal="left" vertical="center"/>
    </xf>
    <xf numFmtId="0" fontId="13" fillId="9" borderId="0" xfId="0" applyFont="1" applyFill="1" applyAlignment="1">
      <alignment horizontal="left"/>
    </xf>
    <xf numFmtId="0" fontId="6" fillId="0" borderId="0" xfId="0" applyFont="1" applyAlignment="1">
      <alignment wrapText="1"/>
    </xf>
    <xf numFmtId="49" fontId="0" fillId="0" borderId="0" xfId="0" applyNumberFormat="1" applyAlignment="1">
      <alignment horizontal="center"/>
    </xf>
    <xf numFmtId="2" fontId="12" fillId="0" borderId="1" xfId="0" applyNumberFormat="1" applyFont="1" applyBorder="1" applyAlignment="1">
      <alignment horizontal="center" vertical="center"/>
    </xf>
    <xf numFmtId="2" fontId="14" fillId="6" borderId="0" xfId="0" applyNumberFormat="1" applyFont="1" applyFill="1" applyAlignment="1">
      <alignment horizontal="center" vertical="center"/>
    </xf>
    <xf numFmtId="2" fontId="13" fillId="9" borderId="0" xfId="0" applyNumberFormat="1" applyFont="1" applyFill="1" applyAlignment="1">
      <alignment horizontal="center"/>
    </xf>
    <xf numFmtId="0" fontId="0" fillId="8" borderId="1" xfId="0" applyFill="1" applyBorder="1" applyAlignment="1">
      <alignment horizontal="left" vertical="top" wrapText="1"/>
    </xf>
    <xf numFmtId="0" fontId="4" fillId="5" borderId="10" xfId="0" applyFont="1" applyFill="1" applyBorder="1" applyAlignment="1">
      <alignment horizontal="right"/>
    </xf>
    <xf numFmtId="0" fontId="4" fillId="5" borderId="11" xfId="0" applyFont="1" applyFill="1" applyBorder="1" applyAlignment="1">
      <alignment horizontal="right"/>
    </xf>
    <xf numFmtId="0" fontId="0" fillId="7" borderId="1" xfId="0" applyFill="1" applyBorder="1" applyAlignment="1">
      <alignment horizontal="left" vertical="top" wrapText="1"/>
    </xf>
    <xf numFmtId="0" fontId="3" fillId="3" borderId="10" xfId="0" applyFont="1" applyFill="1" applyBorder="1" applyAlignment="1">
      <alignment horizontal="right"/>
    </xf>
    <xf numFmtId="0" fontId="3" fillId="3" borderId="11" xfId="0" applyFont="1" applyFill="1" applyBorder="1" applyAlignment="1">
      <alignment horizontal="right"/>
    </xf>
    <xf numFmtId="0" fontId="3" fillId="3" borderId="9" xfId="0" applyFont="1" applyFill="1" applyBorder="1" applyAlignment="1">
      <alignment horizontal="left"/>
    </xf>
    <xf numFmtId="0" fontId="3" fillId="3" borderId="10" xfId="0" applyFont="1" applyFill="1" applyBorder="1" applyAlignment="1">
      <alignment horizontal="left"/>
    </xf>
    <xf numFmtId="0" fontId="0" fillId="4" borderId="4" xfId="0" applyFill="1" applyBorder="1" applyAlignment="1">
      <alignment horizontal="left" vertical="top" wrapText="1"/>
    </xf>
    <xf numFmtId="0" fontId="0" fillId="4" borderId="0" xfId="0" applyFill="1" applyAlignment="1">
      <alignment horizontal="left" vertical="top"/>
    </xf>
    <xf numFmtId="0" fontId="0" fillId="4" borderId="5" xfId="0" applyFill="1" applyBorder="1" applyAlignment="1">
      <alignment horizontal="left" vertical="top"/>
    </xf>
    <xf numFmtId="0" fontId="0" fillId="4" borderId="4" xfId="0" applyFill="1" applyBorder="1" applyAlignment="1">
      <alignment horizontal="left" vertical="top"/>
    </xf>
    <xf numFmtId="0" fontId="0" fillId="4" borderId="6" xfId="0" applyFill="1" applyBorder="1" applyAlignment="1">
      <alignment horizontal="left" vertical="top"/>
    </xf>
    <xf numFmtId="0" fontId="0" fillId="4" borderId="7" xfId="0" applyFill="1" applyBorder="1" applyAlignment="1">
      <alignment horizontal="left" vertical="top"/>
    </xf>
    <xf numFmtId="0" fontId="0" fillId="4" borderId="8" xfId="0" applyFill="1" applyBorder="1" applyAlignment="1">
      <alignment horizontal="left" vertical="top"/>
    </xf>
    <xf numFmtId="0" fontId="0" fillId="0" borderId="0" xfId="0" applyFill="1" applyAlignment="1">
      <alignment horizontal="center"/>
    </xf>
  </cellXfs>
  <cellStyles count="2">
    <cellStyle name="Procent" xfId="1" builtinId="5"/>
    <cellStyle name="Standaard" xfId="0" builtinId="0"/>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A2FB-11A8-40E1-A9D0-DB1329AFA72B}">
  <dimension ref="B1:M38"/>
  <sheetViews>
    <sheetView tabSelected="1" topLeftCell="B1" zoomScale="75" zoomScaleNormal="55" workbookViewId="0">
      <selection activeCell="L23" sqref="L23"/>
    </sheetView>
  </sheetViews>
  <sheetFormatPr defaultRowHeight="14.4" x14ac:dyDescent="0.3"/>
  <cols>
    <col min="2" max="2" width="36.109375" bestFit="1" customWidth="1"/>
    <col min="3" max="3" width="43.33203125" customWidth="1"/>
    <col min="4" max="4" width="12" style="26" customWidth="1"/>
    <col min="5" max="10" width="8.88671875" customWidth="1"/>
    <col min="11" max="11" width="41.44140625" customWidth="1"/>
    <col min="12" max="12" width="37.6640625" customWidth="1"/>
    <col min="13" max="13" width="45" style="1" customWidth="1"/>
  </cols>
  <sheetData>
    <row r="1" spans="2:13" ht="23.4" x14ac:dyDescent="0.45">
      <c r="B1" s="3" t="s">
        <v>25</v>
      </c>
      <c r="C1" s="4" t="s">
        <v>24</v>
      </c>
      <c r="D1" s="27"/>
      <c r="E1" s="3"/>
      <c r="F1" s="3"/>
      <c r="G1" s="3"/>
      <c r="H1" s="5"/>
      <c r="I1" s="5"/>
      <c r="J1" s="5"/>
      <c r="K1" s="5"/>
      <c r="L1" s="5"/>
      <c r="M1" s="22"/>
    </row>
    <row r="2" spans="2:13" x14ac:dyDescent="0.3">
      <c r="B2" t="s">
        <v>42</v>
      </c>
    </row>
    <row r="4" spans="2:13" ht="24" thickBot="1" x14ac:dyDescent="0.5">
      <c r="B4" s="2"/>
    </row>
    <row r="5" spans="2:13" ht="18.600000000000001" thickBot="1" x14ac:dyDescent="0.4">
      <c r="B5" s="44" t="s">
        <v>23</v>
      </c>
      <c r="C5" s="45"/>
      <c r="D5" s="45"/>
      <c r="E5" s="45"/>
      <c r="F5" s="45"/>
      <c r="G5" s="8"/>
      <c r="H5" s="42" t="s">
        <v>0</v>
      </c>
      <c r="I5" s="42"/>
      <c r="J5" s="42"/>
      <c r="K5" s="43"/>
      <c r="L5" s="7">
        <v>400</v>
      </c>
      <c r="M5"/>
    </row>
    <row r="6" spans="2:13" ht="15" thickBot="1" x14ac:dyDescent="0.35">
      <c r="B6" s="9" t="s">
        <v>1</v>
      </c>
      <c r="C6" s="10"/>
      <c r="D6" s="28"/>
      <c r="E6" s="10"/>
      <c r="F6" s="10"/>
      <c r="G6" s="10"/>
      <c r="H6" s="39" t="s">
        <v>2</v>
      </c>
      <c r="I6" s="39"/>
      <c r="J6" s="39"/>
      <c r="K6" s="40"/>
      <c r="L6" s="6">
        <f>L5-SUM(B21:B36)</f>
        <v>0</v>
      </c>
      <c r="M6"/>
    </row>
    <row r="7" spans="2:13" x14ac:dyDescent="0.3">
      <c r="B7" s="46" t="s">
        <v>22</v>
      </c>
      <c r="C7" s="47"/>
      <c r="D7" s="47"/>
      <c r="E7" s="47"/>
      <c r="F7" s="47"/>
      <c r="G7" s="47"/>
      <c r="H7" s="47"/>
      <c r="I7" s="47"/>
      <c r="J7" s="47"/>
      <c r="K7" s="48"/>
    </row>
    <row r="8" spans="2:13" x14ac:dyDescent="0.3">
      <c r="B8" s="49"/>
      <c r="C8" s="47"/>
      <c r="D8" s="47"/>
      <c r="E8" s="47"/>
      <c r="F8" s="47"/>
      <c r="G8" s="47"/>
      <c r="H8" s="47"/>
      <c r="I8" s="47"/>
      <c r="J8" s="47"/>
      <c r="K8" s="48"/>
    </row>
    <row r="9" spans="2:13" x14ac:dyDescent="0.3">
      <c r="B9" s="49"/>
      <c r="C9" s="47"/>
      <c r="D9" s="47"/>
      <c r="E9" s="47"/>
      <c r="F9" s="47"/>
      <c r="G9" s="47"/>
      <c r="H9" s="47"/>
      <c r="I9" s="47"/>
      <c r="J9" s="47"/>
      <c r="K9" s="48"/>
    </row>
    <row r="10" spans="2:13" x14ac:dyDescent="0.3">
      <c r="B10" s="49"/>
      <c r="C10" s="47"/>
      <c r="D10" s="47"/>
      <c r="E10" s="47"/>
      <c r="F10" s="47"/>
      <c r="G10" s="47"/>
      <c r="H10" s="47"/>
      <c r="I10" s="47"/>
      <c r="J10" s="47"/>
      <c r="K10" s="48"/>
    </row>
    <row r="11" spans="2:13" x14ac:dyDescent="0.3">
      <c r="B11" s="49"/>
      <c r="C11" s="47"/>
      <c r="D11" s="47"/>
      <c r="E11" s="47"/>
      <c r="F11" s="47"/>
      <c r="G11" s="47"/>
      <c r="H11" s="47"/>
      <c r="I11" s="47"/>
      <c r="J11" s="47"/>
      <c r="K11" s="48"/>
    </row>
    <row r="12" spans="2:13" x14ac:dyDescent="0.3">
      <c r="B12" s="49"/>
      <c r="C12" s="47"/>
      <c r="D12" s="47"/>
      <c r="E12" s="47"/>
      <c r="F12" s="47"/>
      <c r="G12" s="47"/>
      <c r="H12" s="47"/>
      <c r="I12" s="47"/>
      <c r="J12" s="47"/>
      <c r="K12" s="48"/>
    </row>
    <row r="13" spans="2:13" x14ac:dyDescent="0.3">
      <c r="B13" s="49"/>
      <c r="C13" s="47"/>
      <c r="D13" s="47"/>
      <c r="E13" s="47"/>
      <c r="F13" s="47"/>
      <c r="G13" s="47"/>
      <c r="H13" s="47"/>
      <c r="I13" s="47"/>
      <c r="J13" s="47"/>
      <c r="K13" s="48"/>
    </row>
    <row r="14" spans="2:13" x14ac:dyDescent="0.3">
      <c r="B14" s="49"/>
      <c r="C14" s="47"/>
      <c r="D14" s="47"/>
      <c r="E14" s="47"/>
      <c r="F14" s="47"/>
      <c r="G14" s="47"/>
      <c r="H14" s="47"/>
      <c r="I14" s="47"/>
      <c r="J14" s="47"/>
      <c r="K14" s="48"/>
    </row>
    <row r="15" spans="2:13" x14ac:dyDescent="0.3">
      <c r="B15" s="49"/>
      <c r="C15" s="47"/>
      <c r="D15" s="47"/>
      <c r="E15" s="47"/>
      <c r="F15" s="47"/>
      <c r="G15" s="47"/>
      <c r="H15" s="47"/>
      <c r="I15" s="47"/>
      <c r="J15" s="47"/>
      <c r="K15" s="48"/>
    </row>
    <row r="16" spans="2:13" x14ac:dyDescent="0.3">
      <c r="B16" s="49"/>
      <c r="C16" s="47"/>
      <c r="D16" s="47"/>
      <c r="E16" s="47"/>
      <c r="F16" s="47"/>
      <c r="G16" s="47"/>
      <c r="H16" s="47"/>
      <c r="I16" s="47"/>
      <c r="J16" s="47"/>
      <c r="K16" s="48"/>
    </row>
    <row r="17" spans="2:13" x14ac:dyDescent="0.3">
      <c r="B17" s="49"/>
      <c r="C17" s="47"/>
      <c r="D17" s="47"/>
      <c r="E17" s="47"/>
      <c r="F17" s="47"/>
      <c r="G17" s="47"/>
      <c r="H17" s="47"/>
      <c r="I17" s="47"/>
      <c r="J17" s="47"/>
      <c r="K17" s="48"/>
    </row>
    <row r="18" spans="2:13" ht="15" thickBot="1" x14ac:dyDescent="0.35">
      <c r="B18" s="50"/>
      <c r="C18" s="51"/>
      <c r="D18" s="51"/>
      <c r="E18" s="51"/>
      <c r="F18" s="51"/>
      <c r="G18" s="51"/>
      <c r="H18" s="51"/>
      <c r="I18" s="51"/>
      <c r="J18" s="51"/>
      <c r="K18" s="52"/>
    </row>
    <row r="20" spans="2:13" x14ac:dyDescent="0.3">
      <c r="B20" t="s">
        <v>3</v>
      </c>
      <c r="L20" s="53"/>
      <c r="M20" s="53"/>
    </row>
    <row r="21" spans="2:13" s="16" customFormat="1" ht="21" x14ac:dyDescent="0.4">
      <c r="B21" s="17">
        <f>SUM(C23:C25)</f>
        <v>120</v>
      </c>
      <c r="C21" s="17" t="s">
        <v>31</v>
      </c>
      <c r="D21" s="32" t="s">
        <v>36</v>
      </c>
      <c r="E21" s="17"/>
      <c r="F21" s="17"/>
      <c r="G21" s="17"/>
      <c r="H21" s="17"/>
      <c r="I21" s="17"/>
      <c r="J21" s="17"/>
      <c r="K21" s="17"/>
      <c r="L21" s="17" t="s">
        <v>4</v>
      </c>
      <c r="M21" s="17" t="s">
        <v>5</v>
      </c>
    </row>
    <row r="22" spans="2:13" s="26" customFormat="1" ht="21" x14ac:dyDescent="0.3">
      <c r="B22" s="23"/>
      <c r="C22" s="24" t="s">
        <v>6</v>
      </c>
      <c r="D22" s="24" t="s">
        <v>7</v>
      </c>
      <c r="E22" s="25" t="s">
        <v>8</v>
      </c>
      <c r="F22" s="24"/>
      <c r="G22" s="24"/>
      <c r="H22" s="24"/>
      <c r="I22" s="24"/>
      <c r="J22" s="24"/>
      <c r="K22" s="24"/>
      <c r="L22" s="24"/>
      <c r="M22" s="24"/>
    </row>
    <row r="23" spans="2:13" ht="229.2" customHeight="1" x14ac:dyDescent="0.4">
      <c r="B23" s="16"/>
      <c r="C23" s="14">
        <v>40</v>
      </c>
      <c r="D23" s="30" t="s">
        <v>26</v>
      </c>
      <c r="E23" s="41" t="s">
        <v>13</v>
      </c>
      <c r="F23" s="41"/>
      <c r="G23" s="41"/>
      <c r="H23" s="41"/>
      <c r="I23" s="41"/>
      <c r="J23" s="41"/>
      <c r="K23" s="41"/>
      <c r="L23" s="12">
        <v>1</v>
      </c>
      <c r="M23" s="35">
        <f>($C23/4)*(L23-1)</f>
        <v>0</v>
      </c>
    </row>
    <row r="24" spans="2:13" ht="224.25" customHeight="1" x14ac:dyDescent="0.4">
      <c r="B24" s="16"/>
      <c r="C24" s="13">
        <v>40</v>
      </c>
      <c r="D24" s="29" t="s">
        <v>27</v>
      </c>
      <c r="E24" s="38" t="s">
        <v>14</v>
      </c>
      <c r="F24" s="38"/>
      <c r="G24" s="38"/>
      <c r="H24" s="38"/>
      <c r="I24" s="38"/>
      <c r="J24" s="38"/>
      <c r="K24" s="38"/>
      <c r="L24" s="12">
        <v>1</v>
      </c>
      <c r="M24" s="35">
        <f>($C24/3)*(L24-1)</f>
        <v>0</v>
      </c>
    </row>
    <row r="25" spans="2:13" ht="126" customHeight="1" x14ac:dyDescent="0.4">
      <c r="B25" s="16"/>
      <c r="C25" s="14">
        <v>40</v>
      </c>
      <c r="D25" s="30" t="s">
        <v>28</v>
      </c>
      <c r="E25" s="41" t="s">
        <v>15</v>
      </c>
      <c r="F25" s="41"/>
      <c r="G25" s="41"/>
      <c r="H25" s="41"/>
      <c r="I25" s="41"/>
      <c r="J25" s="41"/>
      <c r="K25" s="41"/>
      <c r="L25" s="12">
        <v>1</v>
      </c>
      <c r="M25" s="35">
        <f>($C25/3)*(L25-1)</f>
        <v>0</v>
      </c>
    </row>
    <row r="26" spans="2:13" s="16" customFormat="1" ht="21" x14ac:dyDescent="0.4">
      <c r="B26" s="17">
        <f>SUM(C27:C28)</f>
        <v>80</v>
      </c>
      <c r="C26" s="17" t="s">
        <v>32</v>
      </c>
      <c r="D26" s="32" t="s">
        <v>9</v>
      </c>
      <c r="E26" s="17"/>
      <c r="F26" s="17"/>
      <c r="G26" s="17"/>
      <c r="H26" s="17"/>
      <c r="I26" s="17"/>
      <c r="J26" s="17"/>
      <c r="K26" s="17"/>
      <c r="L26" s="17" t="s">
        <v>4</v>
      </c>
      <c r="M26" s="37" t="s">
        <v>5</v>
      </c>
    </row>
    <row r="27" spans="2:13" ht="123" customHeight="1" x14ac:dyDescent="0.4">
      <c r="B27" s="33"/>
      <c r="C27" s="13">
        <v>40</v>
      </c>
      <c r="D27" s="29" t="s">
        <v>29</v>
      </c>
      <c r="E27" s="38" t="s">
        <v>16</v>
      </c>
      <c r="F27" s="38"/>
      <c r="G27" s="38"/>
      <c r="H27" s="38"/>
      <c r="I27" s="38"/>
      <c r="J27" s="38"/>
      <c r="K27" s="38"/>
      <c r="L27" s="12">
        <v>1</v>
      </c>
      <c r="M27" s="35">
        <f>($C27/2)*(L27-1)</f>
        <v>0</v>
      </c>
    </row>
    <row r="28" spans="2:13" ht="126" customHeight="1" x14ac:dyDescent="0.4">
      <c r="B28" s="33"/>
      <c r="C28" s="14">
        <v>40</v>
      </c>
      <c r="D28" s="30" t="s">
        <v>30</v>
      </c>
      <c r="E28" s="41" t="s">
        <v>17</v>
      </c>
      <c r="F28" s="41"/>
      <c r="G28" s="41"/>
      <c r="H28" s="41"/>
      <c r="I28" s="41"/>
      <c r="J28" s="41"/>
      <c r="K28" s="41"/>
      <c r="L28" s="12">
        <v>1</v>
      </c>
      <c r="M28" s="35">
        <f>($C28/3)*(L28-1)</f>
        <v>0</v>
      </c>
    </row>
    <row r="29" spans="2:13" s="16" customFormat="1" ht="21" x14ac:dyDescent="0.4">
      <c r="B29" s="17">
        <f>SUM(C30:C33)</f>
        <v>160</v>
      </c>
      <c r="C29" s="17" t="s">
        <v>33</v>
      </c>
      <c r="D29" s="32" t="s">
        <v>10</v>
      </c>
      <c r="E29" s="17"/>
      <c r="F29" s="17"/>
      <c r="G29" s="17"/>
      <c r="H29" s="17"/>
      <c r="I29" s="17"/>
      <c r="J29" s="17"/>
      <c r="K29" s="17"/>
      <c r="L29" s="17" t="s">
        <v>4</v>
      </c>
      <c r="M29" s="37" t="s">
        <v>5</v>
      </c>
    </row>
    <row r="30" spans="2:13" ht="109.95" customHeight="1" x14ac:dyDescent="0.4">
      <c r="B30" s="16"/>
      <c r="C30" s="13">
        <v>40</v>
      </c>
      <c r="D30" s="20" t="s">
        <v>37</v>
      </c>
      <c r="E30" s="38" t="s">
        <v>35</v>
      </c>
      <c r="F30" s="38"/>
      <c r="G30" s="38"/>
      <c r="H30" s="38"/>
      <c r="I30" s="38"/>
      <c r="J30" s="38"/>
      <c r="K30" s="38"/>
      <c r="L30" s="12">
        <v>1</v>
      </c>
      <c r="M30" s="35">
        <f>($C30/2)*(L30-1)</f>
        <v>0</v>
      </c>
    </row>
    <row r="31" spans="2:13" ht="120.6" customHeight="1" x14ac:dyDescent="0.4">
      <c r="B31" s="16"/>
      <c r="C31" s="14">
        <v>40</v>
      </c>
      <c r="D31" s="21" t="s">
        <v>38</v>
      </c>
      <c r="E31" s="41" t="s">
        <v>18</v>
      </c>
      <c r="F31" s="41"/>
      <c r="G31" s="41"/>
      <c r="H31" s="41"/>
      <c r="I31" s="41"/>
      <c r="J31" s="41"/>
      <c r="K31" s="41"/>
      <c r="L31" s="12">
        <v>1</v>
      </c>
      <c r="M31" s="35">
        <f>($C31/2)*(L31-1)</f>
        <v>0</v>
      </c>
    </row>
    <row r="32" spans="2:13" ht="150.6" customHeight="1" x14ac:dyDescent="0.4">
      <c r="B32" s="16"/>
      <c r="C32" s="13">
        <v>40</v>
      </c>
      <c r="D32" s="20" t="s">
        <v>39</v>
      </c>
      <c r="E32" s="38" t="s">
        <v>19</v>
      </c>
      <c r="F32" s="38"/>
      <c r="G32" s="38"/>
      <c r="H32" s="38"/>
      <c r="I32" s="38"/>
      <c r="J32" s="38"/>
      <c r="K32" s="38"/>
      <c r="L32" s="12">
        <v>1</v>
      </c>
      <c r="M32" s="35">
        <f>($C32/3)*(L32-1)</f>
        <v>0</v>
      </c>
    </row>
    <row r="33" spans="2:13" ht="82.95" customHeight="1" x14ac:dyDescent="0.4">
      <c r="B33" s="16"/>
      <c r="C33" s="14">
        <v>40</v>
      </c>
      <c r="D33" s="21" t="s">
        <v>40</v>
      </c>
      <c r="E33" s="41" t="s">
        <v>20</v>
      </c>
      <c r="F33" s="41"/>
      <c r="G33" s="41"/>
      <c r="H33" s="41"/>
      <c r="I33" s="41"/>
      <c r="J33" s="41"/>
      <c r="K33" s="41"/>
      <c r="L33" s="12">
        <v>1</v>
      </c>
      <c r="M33" s="35">
        <f>($C33/2)*(L33-1)</f>
        <v>0</v>
      </c>
    </row>
    <row r="34" spans="2:13" ht="21" x14ac:dyDescent="0.4">
      <c r="B34" s="17">
        <f>SUM(C35:C38)</f>
        <v>40</v>
      </c>
      <c r="C34" s="17" t="s">
        <v>34</v>
      </c>
      <c r="D34" s="32" t="s">
        <v>10</v>
      </c>
      <c r="E34" s="17"/>
      <c r="F34" s="17"/>
      <c r="G34" s="17"/>
      <c r="H34" s="17"/>
      <c r="I34" s="17"/>
      <c r="J34" s="17"/>
      <c r="K34" s="17"/>
      <c r="L34" s="17" t="s">
        <v>4</v>
      </c>
      <c r="M34" s="37" t="s">
        <v>5</v>
      </c>
    </row>
    <row r="35" spans="2:13" ht="82.95" customHeight="1" x14ac:dyDescent="0.4">
      <c r="B35" s="16"/>
      <c r="C35" s="13">
        <v>40</v>
      </c>
      <c r="D35" s="20" t="s">
        <v>41</v>
      </c>
      <c r="E35" s="38" t="s">
        <v>21</v>
      </c>
      <c r="F35" s="38"/>
      <c r="G35" s="38"/>
      <c r="H35" s="38"/>
      <c r="I35" s="38"/>
      <c r="J35" s="38"/>
      <c r="K35" s="38"/>
      <c r="L35" s="12">
        <v>1</v>
      </c>
      <c r="M35" s="35">
        <f>($C35/2)*(L35-1)</f>
        <v>0</v>
      </c>
    </row>
    <row r="36" spans="2:13" x14ac:dyDescent="0.3">
      <c r="D36"/>
      <c r="M36"/>
    </row>
    <row r="37" spans="2:13" ht="38.25" customHeight="1" x14ac:dyDescent="0.3">
      <c r="C37" s="18"/>
      <c r="D37" s="31"/>
      <c r="E37" s="18"/>
      <c r="F37" s="18"/>
      <c r="G37" s="18"/>
      <c r="H37" s="18"/>
      <c r="I37" s="18"/>
      <c r="J37" s="18"/>
      <c r="K37" s="18"/>
      <c r="L37" s="19" t="s">
        <v>11</v>
      </c>
      <c r="M37" s="36">
        <f>SUM(M23:M36)</f>
        <v>0</v>
      </c>
    </row>
    <row r="38" spans="2:13" x14ac:dyDescent="0.3">
      <c r="L38" s="11"/>
    </row>
  </sheetData>
  <mergeCells count="15">
    <mergeCell ref="H5:K5"/>
    <mergeCell ref="B5:F5"/>
    <mergeCell ref="B7:K18"/>
    <mergeCell ref="L20:M20"/>
    <mergeCell ref="E25:K25"/>
    <mergeCell ref="E24:K24"/>
    <mergeCell ref="E23:K23"/>
    <mergeCell ref="E27:K27"/>
    <mergeCell ref="H6:K6"/>
    <mergeCell ref="E35:K35"/>
    <mergeCell ref="E28:K28"/>
    <mergeCell ref="E33:K33"/>
    <mergeCell ref="E32:K32"/>
    <mergeCell ref="E31:K31"/>
    <mergeCell ref="E30:K30"/>
  </mergeCells>
  <phoneticPr fontId="11" type="noConversion"/>
  <conditionalFormatting sqref="C23:C25 C27:C28 C30:C33 C35">
    <cfRule type="cellIs" dxfId="3" priority="13" operator="lessThan">
      <formula>1</formula>
    </cfRule>
  </conditionalFormatting>
  <conditionalFormatting sqref="L6">
    <cfRule type="cellIs" dxfId="2" priority="14" operator="lessThan">
      <formula>0</formula>
    </cfRule>
    <cfRule type="cellIs" dxfId="1" priority="20" operator="greaterThan">
      <formula>0</formula>
    </cfRule>
  </conditionalFormatting>
  <conditionalFormatting sqref="M23:M25 M27:M28 M30:M33 M35">
    <cfRule type="cellIs" dxfId="0" priority="19" operator="greaterThan">
      <formula>0</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6084B1D7-6E35-4466-9523-4C2476E78EB2}">
          <x14:formula1>
            <xm:f>Admin!$C$2:$C$6</xm:f>
          </x14:formula1>
          <xm:sqref>L23</xm:sqref>
        </x14:dataValidation>
        <x14:dataValidation type="list" allowBlank="1" showInputMessage="1" showErrorMessage="1" xr:uid="{EA17E148-7068-4B8A-8695-D16DAE97A974}">
          <x14:formula1>
            <xm:f>Admin!$D$2:$D$5</xm:f>
          </x14:formula1>
          <xm:sqref>L24:L25 L28 L32</xm:sqref>
        </x14:dataValidation>
        <x14:dataValidation type="list" allowBlank="1" showInputMessage="1" showErrorMessage="1" xr:uid="{434288B1-8D3F-4C2B-9F8A-FB998EF87E51}">
          <x14:formula1>
            <xm:f>Admin!$E$2:$E$4</xm:f>
          </x14:formula1>
          <xm:sqref>L27 L30:L31 L33 L35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65DA5-94D1-4042-92D7-1B3B5EC37120}">
  <dimension ref="A1:G11"/>
  <sheetViews>
    <sheetView workbookViewId="0">
      <selection activeCell="C2" sqref="C2"/>
    </sheetView>
  </sheetViews>
  <sheetFormatPr defaultRowHeight="14.4" x14ac:dyDescent="0.3"/>
  <cols>
    <col min="1" max="1" width="10.6640625" style="11" customWidth="1"/>
    <col min="2" max="2" width="10.6640625" style="11" bestFit="1" customWidth="1"/>
    <col min="3" max="3" width="15.44140625" style="11" bestFit="1" customWidth="1"/>
    <col min="4" max="4" width="15.44140625" style="11" customWidth="1"/>
    <col min="5" max="5" width="20.44140625" bestFit="1" customWidth="1"/>
    <col min="6" max="6" width="20.44140625" customWidth="1"/>
    <col min="7" max="7" width="28.33203125" customWidth="1"/>
  </cols>
  <sheetData>
    <row r="1" spans="2:7" x14ac:dyDescent="0.3">
      <c r="B1" s="15"/>
      <c r="C1" s="11" t="s">
        <v>12</v>
      </c>
      <c r="F1" s="11"/>
    </row>
    <row r="2" spans="2:7" x14ac:dyDescent="0.3">
      <c r="B2" s="15"/>
      <c r="C2" s="11">
        <v>1</v>
      </c>
      <c r="D2" s="11">
        <v>1</v>
      </c>
      <c r="E2" s="1">
        <v>1</v>
      </c>
      <c r="F2" s="1"/>
      <c r="G2" s="34"/>
    </row>
    <row r="3" spans="2:7" x14ac:dyDescent="0.3">
      <c r="B3" s="15"/>
      <c r="C3" s="11">
        <v>2</v>
      </c>
      <c r="D3" s="11">
        <v>2</v>
      </c>
      <c r="E3" s="1">
        <v>2</v>
      </c>
      <c r="F3" s="34"/>
      <c r="G3" s="34"/>
    </row>
    <row r="4" spans="2:7" x14ac:dyDescent="0.3">
      <c r="B4" s="15"/>
      <c r="C4" s="11">
        <v>3</v>
      </c>
      <c r="D4" s="11">
        <v>3</v>
      </c>
      <c r="E4" s="1">
        <v>3</v>
      </c>
      <c r="F4" s="34"/>
      <c r="G4" s="34"/>
    </row>
    <row r="5" spans="2:7" x14ac:dyDescent="0.3">
      <c r="B5" s="15"/>
      <c r="C5" s="11">
        <v>4</v>
      </c>
      <c r="D5" s="11">
        <v>4</v>
      </c>
      <c r="E5" s="1"/>
      <c r="F5" s="34"/>
      <c r="G5" s="1"/>
    </row>
    <row r="6" spans="2:7" x14ac:dyDescent="0.3">
      <c r="B6" s="15"/>
      <c r="C6" s="11">
        <v>5</v>
      </c>
      <c r="E6" s="1"/>
      <c r="F6" s="34"/>
    </row>
    <row r="7" spans="2:7" x14ac:dyDescent="0.3">
      <c r="B7" s="15"/>
      <c r="E7" s="1"/>
      <c r="F7" s="1"/>
    </row>
    <row r="8" spans="2:7" x14ac:dyDescent="0.3">
      <c r="B8" s="15"/>
      <c r="E8" s="1"/>
      <c r="F8" s="1"/>
    </row>
    <row r="9" spans="2:7" x14ac:dyDescent="0.3">
      <c r="B9" s="15"/>
      <c r="E9" s="1"/>
      <c r="F9" s="1"/>
    </row>
    <row r="10" spans="2:7" x14ac:dyDescent="0.3">
      <c r="B10" s="15"/>
      <c r="E10" s="1"/>
      <c r="F10" s="1"/>
    </row>
    <row r="11" spans="2:7" x14ac:dyDescent="0.3">
      <c r="B11" s="15"/>
      <c r="E11" s="1"/>
      <c r="F11"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1231FB4D73A441832DF018042E876B" ma:contentTypeVersion="2" ma:contentTypeDescription="Een nieuw document maken." ma:contentTypeScope="" ma:versionID="2ad7b33be08bb482b74e05cb4589f7d6">
  <xsd:schema xmlns:xsd="http://www.w3.org/2001/XMLSchema" xmlns:xs="http://www.w3.org/2001/XMLSchema" xmlns:p="http://schemas.microsoft.com/office/2006/metadata/properties" xmlns:ns2="d7ef8184-519d-4f42-941f-af518ec36b63" targetNamespace="http://schemas.microsoft.com/office/2006/metadata/properties" ma:root="true" ma:fieldsID="cca18b7eb5e84d97069d08fa83970b6c" ns2:_="">
    <xsd:import namespace="d7ef8184-519d-4f42-941f-af518ec36b6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ef8184-519d-4f42-941f-af518ec36b6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18B300-E7E1-4E49-B9B3-CD0E0D2B0140}">
  <ds:schemaRefs>
    <ds:schemaRef ds:uri="d7ef8184-519d-4f42-941f-af518ec36b63"/>
    <ds:schemaRef ds:uri="http://www.w3.org/XML/1998/namespace"/>
    <ds:schemaRef ds:uri="http://schemas.microsoft.com/office/infopath/2007/PartnerControls"/>
    <ds:schemaRef ds:uri="http://schemas.openxmlformats.org/package/2006/metadata/core-properties"/>
    <ds:schemaRef ds:uri="http://purl.org/dc/elements/1.1/"/>
    <ds:schemaRef ds:uri="http://purl.org/dc/dcmitype/"/>
    <ds:schemaRef ds:uri="http://schemas.microsoft.com/office/2006/documentManagement/types"/>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B44C0FB0-AEBC-4868-89CE-B46DC0AB6A43}">
  <ds:schemaRefs>
    <ds:schemaRef ds:uri="http://schemas.microsoft.com/sharepoint/v3/contenttype/forms"/>
  </ds:schemaRefs>
</ds:datastoreItem>
</file>

<file path=customXml/itemProps3.xml><?xml version="1.0" encoding="utf-8"?>
<ds:datastoreItem xmlns:ds="http://schemas.openxmlformats.org/officeDocument/2006/customXml" ds:itemID="{7CD3FD95-F6D9-48B2-B69F-5E05041CC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ef8184-519d-4f42-941f-af518ec36b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Werkbladen</vt:lpstr>
      </vt:variant>
      <vt:variant>
        <vt:i4>2</vt:i4>
      </vt:variant>
    </vt:vector>
  </HeadingPairs>
  <TitlesOfParts>
    <vt:vector size="2" baseType="lpstr">
      <vt:lpstr>Blad1</vt:lpstr>
      <vt:lpstr>Admin</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2025-04-28T08:44:14Z</dcterms:created>
  <dcterms:modified xsi:type="dcterms:W3CDTF">2026-01-15T07:26:39Z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0x010100471231FB4D73A441832DF018042E876B</vt:lpwstr>
  </property>
</Properties>
</file>