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https://adjustconsulting.sharepoint.com/sites/BUInkada/Gedeelde documenten/10 Projecten/SCO Delft/Schoonmaak 2026 PO/4. Leidraad/"/>
    </mc:Choice>
  </mc:AlternateContent>
  <xr:revisionPtr revIDLastSave="361" documentId="13_ncr:1_{8357FDCF-8A4D-4C9C-8F00-6555D001A190}" xr6:coauthVersionLast="47" xr6:coauthVersionMax="47" xr10:uidLastSave="{56F28AA5-4573-464F-88D4-A311387207B1}"/>
  <bookViews>
    <workbookView xWindow="28680" yWindow="-120" windowWidth="29040" windowHeight="15720" xr2:uid="{00000000-000D-0000-FFFF-FFFF00000000}"/>
  </bookViews>
  <sheets>
    <sheet name="KPI scoringsmodel" sheetId="4" r:id="rId1"/>
  </sheets>
  <definedNames>
    <definedName name="_xlnm.Print_Area" localSheetId="0">'KPI scoringsmodel'!$A$1:$S$48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45" i="4" l="1"/>
  <c r="J47" i="4"/>
  <c r="K45" i="4"/>
  <c r="L45" i="4"/>
  <c r="M45" i="4"/>
  <c r="N45" i="4"/>
  <c r="O45" i="4"/>
  <c r="P45" i="4"/>
  <c r="Q45" i="4"/>
  <c r="J45" i="4"/>
  <c r="H33" i="4"/>
  <c r="H14" i="4"/>
  <c r="B31" i="4"/>
  <c r="B29" i="4"/>
  <c r="B24" i="4"/>
  <c r="B16" i="4"/>
  <c r="B20" i="4" s="1"/>
  <c r="B8" i="4"/>
  <c r="B10" i="4"/>
  <c r="B12" i="4"/>
  <c r="B6" i="4"/>
  <c r="B27" i="4" l="1"/>
  <c r="B35" i="4" s="1"/>
  <c r="B37" i="4" s="1"/>
  <c r="B39" i="4" s="1"/>
  <c r="K25" i="4"/>
  <c r="M25" i="4"/>
  <c r="O25" i="4"/>
  <c r="Q25" i="4"/>
  <c r="H42" i="4" l="1"/>
  <c r="Q30" i="4"/>
  <c r="O30" i="4"/>
  <c r="M30" i="4"/>
  <c r="K30" i="4"/>
  <c r="Q29" i="4"/>
  <c r="O29" i="4"/>
  <c r="M29" i="4"/>
  <c r="K29" i="4"/>
  <c r="Q32" i="4"/>
  <c r="O32" i="4"/>
  <c r="M32" i="4"/>
  <c r="K32" i="4"/>
  <c r="Q31" i="4"/>
  <c r="O31" i="4"/>
  <c r="M31" i="4"/>
  <c r="K31" i="4"/>
  <c r="Q9" i="4"/>
  <c r="O9" i="4"/>
  <c r="M9" i="4"/>
  <c r="K9" i="4"/>
  <c r="Q8" i="4"/>
  <c r="O8" i="4"/>
  <c r="M8" i="4"/>
  <c r="K8" i="4"/>
  <c r="Q7" i="4"/>
  <c r="O7" i="4"/>
  <c r="M7" i="4"/>
  <c r="K7" i="4"/>
  <c r="Q6" i="4"/>
  <c r="O6" i="4"/>
  <c r="M6" i="4"/>
  <c r="K6" i="4"/>
  <c r="Q38" i="4" l="1"/>
  <c r="O38" i="4"/>
  <c r="M38" i="4"/>
  <c r="K38" i="4"/>
  <c r="Q37" i="4"/>
  <c r="O37" i="4"/>
  <c r="M37" i="4"/>
  <c r="K37" i="4"/>
  <c r="K23" i="4" l="1"/>
  <c r="M23" i="4"/>
  <c r="O23" i="4"/>
  <c r="Q23" i="4"/>
  <c r="K22" i="4"/>
  <c r="M22" i="4"/>
  <c r="O22" i="4"/>
  <c r="Q22" i="4"/>
  <c r="K21" i="4"/>
  <c r="M21" i="4"/>
  <c r="O21" i="4"/>
  <c r="Q21" i="4"/>
  <c r="K20" i="4"/>
  <c r="M20" i="4"/>
  <c r="O20" i="4"/>
  <c r="Q20" i="4"/>
  <c r="Q26" i="4"/>
  <c r="O26" i="4"/>
  <c r="M26" i="4"/>
  <c r="K26" i="4"/>
  <c r="Q24" i="4"/>
  <c r="O24" i="4"/>
  <c r="M24" i="4"/>
  <c r="K24" i="4"/>
  <c r="K39" i="4" l="1"/>
  <c r="M39" i="4"/>
  <c r="O39" i="4"/>
  <c r="K40" i="4"/>
  <c r="M40" i="4"/>
  <c r="O40" i="4"/>
  <c r="K41" i="4"/>
  <c r="M41" i="4"/>
  <c r="O41" i="4"/>
  <c r="K35" i="4"/>
  <c r="M35" i="4"/>
  <c r="O35" i="4"/>
  <c r="K36" i="4"/>
  <c r="M36" i="4"/>
  <c r="O36" i="4"/>
  <c r="K16" i="4"/>
  <c r="M16" i="4"/>
  <c r="O16" i="4"/>
  <c r="K17" i="4"/>
  <c r="M17" i="4"/>
  <c r="O17" i="4"/>
  <c r="K18" i="4"/>
  <c r="M18" i="4"/>
  <c r="O18" i="4"/>
  <c r="K19" i="4"/>
  <c r="M19" i="4"/>
  <c r="O19" i="4"/>
  <c r="K27" i="4"/>
  <c r="M27" i="4"/>
  <c r="O27" i="4"/>
  <c r="K28" i="4"/>
  <c r="M28" i="4"/>
  <c r="O28" i="4"/>
  <c r="K4" i="4"/>
  <c r="M4" i="4"/>
  <c r="O4" i="4"/>
  <c r="K5" i="4"/>
  <c r="M5" i="4"/>
  <c r="O5" i="4"/>
  <c r="K10" i="4"/>
  <c r="M10" i="4"/>
  <c r="O10" i="4"/>
  <c r="K11" i="4"/>
  <c r="M11" i="4"/>
  <c r="O11" i="4"/>
  <c r="K12" i="4"/>
  <c r="M12" i="4"/>
  <c r="O12" i="4"/>
  <c r="K13" i="4"/>
  <c r="M13" i="4"/>
  <c r="O13" i="4"/>
  <c r="Q41" i="4"/>
  <c r="Q40" i="4"/>
  <c r="Q39" i="4"/>
  <c r="Q36" i="4"/>
  <c r="Q35" i="4"/>
  <c r="Q28" i="4"/>
  <c r="Q27" i="4"/>
  <c r="Q19" i="4"/>
  <c r="Q18" i="4"/>
  <c r="Q17" i="4"/>
  <c r="Q16" i="4"/>
  <c r="Q13" i="4"/>
  <c r="Q12" i="4"/>
  <c r="Q11" i="4"/>
  <c r="Q10" i="4"/>
  <c r="Q5" i="4"/>
  <c r="Q4" i="4"/>
  <c r="J33" i="4" l="1"/>
  <c r="J42" i="4"/>
  <c r="N42" i="4"/>
  <c r="L42" i="4"/>
  <c r="P42" i="4"/>
  <c r="P33" i="4"/>
  <c r="N33" i="4"/>
  <c r="L33" i="4"/>
  <c r="J14" i="4" l="1"/>
  <c r="P14" i="4"/>
  <c r="P47" i="4" s="1"/>
  <c r="N14" i="4"/>
  <c r="N47" i="4" s="1"/>
  <c r="L14" i="4"/>
  <c r="L47" i="4" s="1"/>
</calcChain>
</file>

<file path=xl/sharedStrings.xml><?xml version="1.0" encoding="utf-8"?>
<sst xmlns="http://schemas.openxmlformats.org/spreadsheetml/2006/main" count="157" uniqueCount="100">
  <si>
    <t>Logboek</t>
  </si>
  <si>
    <t>Werkkleding</t>
  </si>
  <si>
    <t>KPI nr.</t>
  </si>
  <si>
    <t>Norm</t>
  </si>
  <si>
    <t>Per kwartaal</t>
  </si>
  <si>
    <t>Scorings-mogelijkheden</t>
  </si>
  <si>
    <t>Score Q1</t>
  </si>
  <si>
    <t>Score Q2</t>
  </si>
  <si>
    <t>Score Q3</t>
  </si>
  <si>
    <t>Score Q4</t>
  </si>
  <si>
    <t>Inzet vaste medewerkers</t>
  </si>
  <si>
    <t>Verklaring Omtrent Gedrag (VOG)</t>
  </si>
  <si>
    <t>Iedere medewerker draagt herkenbare, nette en deugdelijke werkkleding tijdens de uitvoering van de werkzaamheden.</t>
  </si>
  <si>
    <t>Opleidingseisen Leidinggevende</t>
  </si>
  <si>
    <t>Kwaliteitscontroles DKS</t>
  </si>
  <si>
    <t>Evaluaties en verslaglegging</t>
  </si>
  <si>
    <t>Klachten en afhandeling</t>
  </si>
  <si>
    <t>TOTAAL SCORE</t>
  </si>
  <si>
    <t>Klant</t>
  </si>
  <si>
    <t>SMB / Klant</t>
  </si>
  <si>
    <t>Score</t>
  </si>
  <si>
    <t xml:space="preserve">Onderwerp: Personeel </t>
  </si>
  <si>
    <t>Onderwerp: Uitvoering</t>
  </si>
  <si>
    <t>Onderwerp: Communicatie en evaluatie</t>
  </si>
  <si>
    <t>Wie dient KPI aan te tonen?</t>
  </si>
  <si>
    <t>Bewijs aanleveren?</t>
  </si>
  <si>
    <t>Ja</t>
  </si>
  <si>
    <t>Nee</t>
  </si>
  <si>
    <t>Ja, resultaten overhandigen aan opdrachtgever, inclusief totalisatie van de uitgevoerde DKS metingen</t>
  </si>
  <si>
    <t>Jaar</t>
  </si>
  <si>
    <t>Oplevering samen met opdrachtgever</t>
  </si>
  <si>
    <t>Maximale score</t>
  </si>
  <si>
    <t>Contractafspraken</t>
  </si>
  <si>
    <t>Werkplanning periodiek</t>
  </si>
  <si>
    <t>Ja, rapportage aanleveren</t>
  </si>
  <si>
    <t>Ja, eenmalig overleggen  of bevestiging vanuit HR SMB</t>
  </si>
  <si>
    <t>De uitkomst van de kwaliteitsmeting(en) bevat geen onvoldoende(s)/afkeur(en).</t>
  </si>
  <si>
    <t>Managementrapportage</t>
  </si>
  <si>
    <t>Score per kwartaal</t>
  </si>
  <si>
    <t>Opmerking Klant</t>
  </si>
  <si>
    <t>Opmerking SMB</t>
  </si>
  <si>
    <t>Onafhankelijk inkoopadvies-bureau</t>
  </si>
  <si>
    <t>BHV + EHBO</t>
  </si>
  <si>
    <t>Alle evaluaties zijn uitgevoerd en genotuleerd. Daarnaast zijn de actiepunten uitgevoerd door SMB.</t>
  </si>
  <si>
    <t>Maximaal 2 overleggen gemist of niet genotuleerd of actiepunten niet uitgevoerd.</t>
  </si>
  <si>
    <t>De rapportage is tijdig verstuurd. Alle onderwerpen zijn opgenomen en/of onderbouwd.</t>
  </si>
  <si>
    <t>SMB (in de management-rapportage)</t>
  </si>
  <si>
    <t>SMB (in de management-rapportage) en Klant</t>
  </si>
  <si>
    <t>Zie het Programma van Eisen  voor de werking van het KPI-model.</t>
  </si>
  <si>
    <t>In ieder gebouw is een (digitaal) logboek, waarin dagelijks door SMB wordt geschreven (op- en of aanmerkingen of paraaf “voor gezien”).</t>
  </si>
  <si>
    <t>Alle toezeggingen die door SMB zijn gedaan in de beantwoording van de open vragen worden nagekomen door SMB. Deze KPI wordt na definitieve gunning uitgewerkt.</t>
  </si>
  <si>
    <t>De objectleider is in het bezit van diploma "Basisopleiding Schoonmaken", "Basisopleiding Direct Leidinggevenden (niveau 1)" of vergelijkbaar, en SVS-diploma "DKS+" of vergelijkbaar.</t>
  </si>
  <si>
    <t>Minimaal éénmaal per maand wordt voor alle (taken) in de locaties een DKS meting door opdrachtnemer uitgevoerd, rapportages worden opgestuurd naar opdrachtgever.</t>
  </si>
  <si>
    <t>Kwaliteitsmeting (VSR methodiek)</t>
  </si>
  <si>
    <t>Oplevering specialistisch periodiek onderhoud</t>
  </si>
  <si>
    <t>Na uitvoering van specialistisch periodiek onderhoud (vloer, glas, inventaris en dieptereiniging sanitair) voert SMB een controle uit om vervolgens aan de aangewezen vertegenwoordiger van opdrachtgever op te leveren.</t>
  </si>
  <si>
    <t>Totaal uitvoering</t>
  </si>
  <si>
    <t>Totaal personeel</t>
  </si>
  <si>
    <t>Totaal communicatie en evaluatie</t>
  </si>
  <si>
    <r>
      <t xml:space="preserve">Overleg vindt plaats zoals beschreven in eis </t>
    </r>
    <r>
      <rPr>
        <sz val="9"/>
        <color rgb="FFFF0000"/>
        <rFont val="Aptos"/>
        <family val="2"/>
      </rPr>
      <t>87</t>
    </r>
    <r>
      <rPr>
        <sz val="9"/>
        <rFont val="Aptos"/>
        <family val="2"/>
      </rPr>
      <t>.
SMB initieërt, plant en notuleert deze overleggen. De actiepunten worden daarnaast uitgevoerd door SMB.</t>
    </r>
  </si>
  <si>
    <r>
      <t>De managementrapportage zoals beschreven in</t>
    </r>
    <r>
      <rPr>
        <sz val="9"/>
        <color rgb="FFFF0000"/>
        <rFont val="Aptos"/>
        <family val="2"/>
      </rPr>
      <t xml:space="preserve"> 93 </t>
    </r>
    <r>
      <rPr>
        <sz val="9"/>
        <rFont val="Aptos"/>
        <family val="2"/>
      </rPr>
      <t>wordt tijdig en volledig aangeleverd.</t>
    </r>
  </si>
  <si>
    <t>Voor iedere medewerker is vóór tewerkstelling, een VOG verstrekt.</t>
  </si>
  <si>
    <t>- Klachten over het reguliere schoonmaakproces worden op werkdagen binnen 24 uur hersteld;
- Bij ernstige verstoringen, waaronder calamiteiten, geldt een reactietijd van 1 uur;
- Van alle ontvangen klachten worden op werkdagen binnen 24 uur zowel een maatregel als een opvolging teruggekoppeld; 
- Alle klachten die per email, per telefoon of in een formeel overleg worden gemeld, dienen door opdrachtnemer te worden geregistreerd, inclusief maatregel en opvolging én dienen opgenomen te worden in de managementrapportage.</t>
  </si>
  <si>
    <t>Alle periodieke werkzaamheden (vloer, glas, inventaris en dieptereiniging sanitair) zijn ingepland en vastgelegd in een jaarplanning en SMB voert de werkzaamheden uit conform deze planning. Alle contactpersonen van opdrachtgever beschikken over de jaarplanning. De planning wordt bij (tactisch/strategisch) overleg afgestemd met opdrachtgever.</t>
  </si>
  <si>
    <t>Minder dan afgesproken aantal.</t>
  </si>
  <si>
    <t>Medewerker gediplomeerd.</t>
  </si>
  <si>
    <t>Medewerker ongediplomeerd.</t>
  </si>
  <si>
    <t>Per locatie is minimaal één medewerker BHV getraind.</t>
  </si>
  <si>
    <t>Bij één of meerdere locaties zijn geen medewerkers BHV getraind.</t>
  </si>
  <si>
    <t>Voor iedere medewerker verstrekt.</t>
  </si>
  <si>
    <t>Niet voor iedere medewerker verstrekt.</t>
  </si>
  <si>
    <t>Alle medewerkers dragen werkkleding.</t>
  </si>
  <si>
    <t>Niet alle medewerkers dragen werkkleding.</t>
  </si>
  <si>
    <t>Alle DKS metingen uitgevoerd (100%).</t>
  </si>
  <si>
    <t>Tussen 25% en 49,9% van de DKS metingen uitgevoerd.</t>
  </si>
  <si>
    <t>Minder dan 25% van de DKS metingen uitgevoerd.</t>
  </si>
  <si>
    <t>Alle toezeggingen zijn uitgevoerd en nagekomen.</t>
  </si>
  <si>
    <t>1 van de toezeggingen is niet uitgevoerd/nagekomen.</t>
  </si>
  <si>
    <t>2 of meer van de toezeggingen zijn niet uitgevoerd/nagekomen.</t>
  </si>
  <si>
    <t>Alle werkzaamheden zijn volgens afspraak opgeleverd.</t>
  </si>
  <si>
    <t>Werkzaamheden zijn niet volgens afspraak opgeleverd.</t>
  </si>
  <si>
    <t>Geen klachten.</t>
  </si>
  <si>
    <t>Tussen 50% en 99,9 % van de DKS metingen uitgevoerd.</t>
  </si>
  <si>
    <t>Planning is vastgelegd en de werkzaamheden worden/zijn uitgevoerd conform deze planning. De planning is in bezit van de CP per locatie en wordt afgestemd met opdrachtgever.</t>
  </si>
  <si>
    <t>Planning is niet vastgelegd, werkzaamheden worden/zijn niet uitgevoerd conform deze planning, planning is niet in bezit van de CP per locatie en/of de planning is niet afgestemd met opdrachtgever.</t>
  </si>
  <si>
    <t>De rapportage is niet tijdig verstuurd of niet alle onderwerpen zijn opgenomen/onderbouwd.</t>
  </si>
  <si>
    <t>Eenmaal per kwartaal wordt voor de locatie(s) de kwaliteit volgens de VSR-KMS methodiek door een onafhankelijk inkoopadviesbureau vastgesteld.</t>
  </si>
  <si>
    <t>Onafhankelijk inkoopadvies-bureau (tijdens kwaliteitsmeting) en Klant</t>
  </si>
  <si>
    <t>Looptijd contract: 1 juli 2026 - 30 juni 2029. Optiejaren: vijf (5) maal twaalf (12) maanden
Opdrachtnemer / SMB: &lt;&gt;</t>
  </si>
  <si>
    <t>Minimaal 70% van de medewerkers werken 6 maanden of langer op de locatie(s).Deze KPI is van toepassing vanaf maand 7 van de overeenkomst.</t>
  </si>
  <si>
    <t>70% of meer dan afgesproken aantal.</t>
  </si>
  <si>
    <t>Opdrachtnemer dient te allen tijde zorg te dragen voor een BHV'er (per locatie) met een rechtsgeldig EHBO diploma, inclusief jaarlijkse herhalingscursussen. Op kleine panden, met minder dan vier werknemers, is een nood-knop verplicht.</t>
  </si>
  <si>
    <t>Vanaf 5 locaties: 
Tussen de 1 en 2 locaties hebben een onvoldoende/afkeur.</t>
  </si>
  <si>
    <t>Tussen de 3 en 4 locaties hebben een onvoldoende/afkeur.</t>
  </si>
  <si>
    <t>Meer dan 4 locaties hebben een onvoldoende/afkeur.</t>
  </si>
  <si>
    <t>Het (digitale) logboek is op alle locaties aanwezig en wordt dagelijks gebruikt.</t>
  </si>
  <si>
    <t>Het (digitale) logboek is niet op alle locaties aanwezig of wordt niet dagelijks gebruikt.</t>
  </si>
  <si>
    <t>Maximaal één klacht per locatie, tijdig opgelost en teruggekoppeld.</t>
  </si>
  <si>
    <t>Méér dan één klacht per locatie én/of niet alle klachten tijdig opgelost en teruggekoppeld.</t>
  </si>
  <si>
    <t>Bijlage 6. KPI-scoringsmodel SCO Delft 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</si>
</sst>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sz val="10"/>
      <name val="Arial"/>
      <family val="2"/>
    </font>
    <font>
      <sz val="11"/>
      <color theme="1"/>
      <name val="Calibri"/>
      <family val="2"/>
      <scheme val="minor"/>
    </font>
    <font>
      <sz val="11"/>
      <color theme="1"/>
      <name val="Aptos"/>
      <family val="2"/>
    </font>
    <font>
      <b/>
      <sz val="9"/>
      <color theme="1"/>
      <name val="Aptos"/>
      <family val="2"/>
    </font>
    <font>
      <sz val="9"/>
      <color theme="1"/>
      <name val="Aptos"/>
      <family val="2"/>
    </font>
    <font>
      <b/>
      <sz val="9"/>
      <color theme="0"/>
      <name val="Aptos"/>
      <family val="2"/>
    </font>
    <font>
      <sz val="9"/>
      <name val="Aptos"/>
      <family val="2"/>
    </font>
    <font>
      <sz val="9"/>
      <color rgb="FFFF0000"/>
      <name val="Aptos"/>
      <family val="2"/>
    </font>
    <font>
      <b/>
      <sz val="9"/>
      <name val="Aptos"/>
      <family val="2"/>
    </font>
    <font>
      <b/>
      <sz val="9"/>
      <color rgb="FF000000"/>
      <name val="Aptos"/>
      <family val="2"/>
    </font>
    <font>
      <b/>
      <sz val="14"/>
      <color theme="1"/>
      <name val="Aptos"/>
      <family val="2"/>
    </font>
    <font>
      <b/>
      <sz val="11"/>
      <color theme="0"/>
      <name val="Aptos"/>
      <family val="2"/>
    </font>
    <font>
      <b/>
      <sz val="11"/>
      <color rgb="FF000000"/>
      <name val="Aptos"/>
      <family val="2"/>
    </font>
    <font>
      <b/>
      <sz val="11"/>
      <color theme="1"/>
      <name val="Aptos"/>
      <family val="2"/>
    </font>
  </fonts>
  <fills count="7">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rgb="FF92D050"/>
        <bgColor indexed="64"/>
      </patternFill>
    </fill>
    <fill>
      <patternFill patternType="solid">
        <fgColor theme="0" tint="-0.249977111117893"/>
        <bgColor indexed="64"/>
      </patternFill>
    </fill>
    <fill>
      <patternFill patternType="solid">
        <fgColor rgb="FF2B4155"/>
        <bgColor indexed="64"/>
      </patternFill>
    </fill>
  </fills>
  <borders count="10">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0"/>
    <xf numFmtId="9" fontId="2" fillId="0" borderId="0" applyFont="0" applyFill="0" applyBorder="0" applyAlignment="0" applyProtection="0"/>
    <xf numFmtId="0" fontId="2" fillId="0" borderId="0"/>
  </cellStyleXfs>
  <cellXfs count="95">
    <xf numFmtId="0" fontId="0" fillId="0" borderId="0" xfId="0"/>
    <xf numFmtId="0" fontId="3" fillId="0" borderId="0" xfId="0" applyFont="1"/>
    <xf numFmtId="0" fontId="3" fillId="2" borderId="0" xfId="0" applyFont="1" applyFill="1"/>
    <xf numFmtId="0" fontId="5" fillId="0" borderId="0" xfId="0" applyFont="1" applyAlignment="1">
      <alignment horizontal="center"/>
    </xf>
    <xf numFmtId="0" fontId="5" fillId="0" borderId="0" xfId="0" applyFont="1"/>
    <xf numFmtId="0" fontId="5" fillId="0" borderId="8" xfId="0" applyFont="1" applyBorder="1" applyAlignment="1">
      <alignment vertical="center" wrapText="1"/>
    </xf>
    <xf numFmtId="0" fontId="6" fillId="6" borderId="2" xfId="0" applyFont="1" applyFill="1" applyBorder="1" applyAlignment="1">
      <alignment vertical="center" wrapText="1"/>
    </xf>
    <xf numFmtId="0" fontId="6" fillId="6" borderId="2" xfId="0" applyFont="1" applyFill="1" applyBorder="1" applyAlignment="1">
      <alignment horizontal="left" vertical="center" wrapText="1"/>
    </xf>
    <xf numFmtId="0" fontId="6" fillId="6" borderId="2" xfId="0" applyFont="1" applyFill="1" applyBorder="1" applyAlignment="1">
      <alignment horizontal="center" vertical="center" wrapText="1"/>
    </xf>
    <xf numFmtId="164" fontId="6" fillId="6" borderId="2" xfId="0" applyNumberFormat="1"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2" xfId="0" applyFont="1" applyFill="1" applyBorder="1" applyAlignment="1">
      <alignment vertical="center" wrapText="1"/>
    </xf>
    <xf numFmtId="164" fontId="5" fillId="2" borderId="2" xfId="2" applyNumberFormat="1" applyFont="1" applyFill="1" applyBorder="1" applyAlignment="1">
      <alignment horizontal="center" vertical="center" wrapText="1"/>
    </xf>
    <xf numFmtId="0" fontId="5" fillId="0" borderId="2" xfId="0" applyFont="1" applyBorder="1" applyAlignment="1">
      <alignment vertical="center" wrapText="1"/>
    </xf>
    <xf numFmtId="0" fontId="5" fillId="2" borderId="0" xfId="0" applyFont="1" applyFill="1"/>
    <xf numFmtId="0" fontId="7" fillId="5" borderId="2" xfId="0" applyFont="1" applyFill="1" applyBorder="1" applyAlignment="1">
      <alignment vertical="center" wrapText="1"/>
    </xf>
    <xf numFmtId="0" fontId="5" fillId="5" borderId="2" xfId="0" applyFont="1" applyFill="1" applyBorder="1" applyAlignment="1">
      <alignment horizontal="center" vertical="center" wrapText="1"/>
    </xf>
    <xf numFmtId="0" fontId="5" fillId="5" borderId="2" xfId="0" applyFont="1" applyFill="1" applyBorder="1" applyAlignment="1">
      <alignment vertical="center" wrapText="1"/>
    </xf>
    <xf numFmtId="164" fontId="5" fillId="5" borderId="2" xfId="0" applyNumberFormat="1" applyFont="1" applyFill="1" applyBorder="1" applyAlignment="1">
      <alignment horizontal="center" vertical="center" wrapText="1"/>
    </xf>
    <xf numFmtId="0" fontId="4" fillId="2" borderId="0" xfId="0" applyFont="1" applyFill="1"/>
    <xf numFmtId="0" fontId="4" fillId="5" borderId="2" xfId="0" applyFont="1" applyFill="1" applyBorder="1" applyAlignment="1">
      <alignment vertical="center" wrapText="1"/>
    </xf>
    <xf numFmtId="0" fontId="4" fillId="0" borderId="0" xfId="0" applyFont="1"/>
    <xf numFmtId="0" fontId="7" fillId="2" borderId="2" xfId="0" applyFont="1" applyFill="1" applyBorder="1" applyAlignment="1">
      <alignment vertical="center" wrapText="1"/>
    </xf>
    <xf numFmtId="164" fontId="7" fillId="5" borderId="2" xfId="0" applyNumberFormat="1" applyFont="1" applyFill="1" applyBorder="1" applyAlignment="1">
      <alignment horizontal="center" vertical="center" wrapText="1"/>
    </xf>
    <xf numFmtId="164" fontId="5" fillId="2" borderId="2" xfId="0" applyNumberFormat="1" applyFont="1" applyFill="1" applyBorder="1" applyAlignment="1">
      <alignment horizontal="center" vertical="center" wrapText="1"/>
    </xf>
    <xf numFmtId="0" fontId="5" fillId="5" borderId="7" xfId="0" applyFont="1" applyFill="1" applyBorder="1" applyAlignment="1">
      <alignment horizontal="center" vertical="center" wrapText="1"/>
    </xf>
    <xf numFmtId="1" fontId="9" fillId="3" borderId="2" xfId="2" applyNumberFormat="1" applyFont="1" applyFill="1" applyBorder="1" applyAlignment="1">
      <alignment horizontal="center" vertical="center" wrapText="1"/>
    </xf>
    <xf numFmtId="1" fontId="4" fillId="3" borderId="2" xfId="2" applyNumberFormat="1" applyFont="1" applyFill="1" applyBorder="1" applyAlignment="1">
      <alignment horizontal="center" vertical="center" wrapText="1"/>
    </xf>
    <xf numFmtId="0" fontId="4" fillId="3" borderId="2" xfId="0" applyFont="1" applyFill="1" applyBorder="1"/>
    <xf numFmtId="0" fontId="4" fillId="3" borderId="7" xfId="0" applyFont="1" applyFill="1" applyBorder="1" applyAlignment="1">
      <alignment horizontal="center"/>
    </xf>
    <xf numFmtId="0" fontId="7" fillId="0" borderId="2" xfId="0" applyFont="1" applyBorder="1" applyAlignment="1">
      <alignment vertical="center" wrapText="1"/>
    </xf>
    <xf numFmtId="164" fontId="7" fillId="2" borderId="2" xfId="0" applyNumberFormat="1"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5" borderId="2" xfId="0" applyFont="1" applyFill="1" applyBorder="1" applyAlignment="1">
      <alignment horizontal="center" vertical="center"/>
    </xf>
    <xf numFmtId="1" fontId="9" fillId="3" borderId="1" xfId="2" applyNumberFormat="1" applyFont="1" applyFill="1" applyBorder="1" applyAlignment="1">
      <alignment horizontal="center" vertical="center" wrapText="1"/>
    </xf>
    <xf numFmtId="1" fontId="5" fillId="5" borderId="2" xfId="2" applyNumberFormat="1" applyFont="1" applyFill="1" applyBorder="1" applyAlignment="1">
      <alignment horizontal="center" vertical="center" wrapText="1"/>
    </xf>
    <xf numFmtId="0" fontId="7" fillId="0" borderId="5" xfId="0" applyFont="1" applyBorder="1" applyAlignment="1">
      <alignment vertical="center" wrapText="1"/>
    </xf>
    <xf numFmtId="0" fontId="5" fillId="0" borderId="0" xfId="0" applyFont="1" applyAlignment="1">
      <alignment horizontal="left"/>
    </xf>
    <xf numFmtId="164" fontId="5" fillId="0" borderId="0" xfId="0" applyNumberFormat="1" applyFont="1"/>
    <xf numFmtId="0" fontId="5" fillId="0" borderId="0" xfId="0" applyFont="1" applyAlignment="1">
      <alignment horizontal="center" vertical="center"/>
    </xf>
    <xf numFmtId="0" fontId="5" fillId="0" borderId="2" xfId="0" applyFont="1" applyBorder="1"/>
    <xf numFmtId="0" fontId="10" fillId="4" borderId="2" xfId="0" applyFont="1" applyFill="1" applyBorder="1" applyAlignment="1">
      <alignment vertical="center" wrapText="1"/>
    </xf>
    <xf numFmtId="164" fontId="4" fillId="0" borderId="2" xfId="0" applyNumberFormat="1" applyFont="1" applyBorder="1"/>
    <xf numFmtId="9" fontId="4" fillId="3" borderId="2" xfId="2" applyFont="1" applyFill="1" applyBorder="1" applyAlignment="1">
      <alignment vertical="center"/>
    </xf>
    <xf numFmtId="0" fontId="12" fillId="6" borderId="2" xfId="0" applyFont="1" applyFill="1" applyBorder="1" applyAlignment="1">
      <alignment vertical="center" wrapText="1"/>
    </xf>
    <xf numFmtId="0" fontId="12" fillId="6" borderId="2" xfId="0" applyFont="1" applyFill="1" applyBorder="1" applyAlignment="1">
      <alignment horizontal="left" vertical="center" wrapText="1"/>
    </xf>
    <xf numFmtId="0" fontId="12" fillId="6" borderId="2" xfId="0" applyFont="1" applyFill="1" applyBorder="1" applyAlignment="1">
      <alignment horizontal="center" vertical="center" wrapText="1"/>
    </xf>
    <xf numFmtId="164" fontId="12" fillId="6" borderId="2" xfId="0" applyNumberFormat="1" applyFont="1" applyFill="1" applyBorder="1" applyAlignment="1">
      <alignment horizontal="center" vertical="center" wrapText="1"/>
    </xf>
    <xf numFmtId="0" fontId="12" fillId="6" borderId="1" xfId="0" applyFont="1" applyFill="1" applyBorder="1" applyAlignment="1">
      <alignment horizontal="center" vertical="center" wrapText="1"/>
    </xf>
    <xf numFmtId="0" fontId="12" fillId="6" borderId="7" xfId="0" applyFont="1" applyFill="1" applyBorder="1" applyAlignment="1">
      <alignment horizontal="center" vertical="center" wrapText="1"/>
    </xf>
    <xf numFmtId="0" fontId="13" fillId="4" borderId="2" xfId="0" applyFont="1" applyFill="1" applyBorder="1" applyAlignment="1">
      <alignment horizontal="left" vertical="center" wrapText="1"/>
    </xf>
    <xf numFmtId="0" fontId="13" fillId="4" borderId="2" xfId="0" applyFont="1" applyFill="1" applyBorder="1" applyAlignment="1">
      <alignment vertical="center" wrapText="1"/>
    </xf>
    <xf numFmtId="1" fontId="12" fillId="4" borderId="2" xfId="2" applyNumberFormat="1" applyFont="1" applyFill="1" applyBorder="1" applyAlignment="1">
      <alignment horizontal="center" vertical="center" wrapText="1"/>
    </xf>
    <xf numFmtId="0" fontId="3" fillId="0" borderId="2" xfId="0" applyFont="1" applyBorder="1" applyAlignment="1">
      <alignment vertical="center" wrapText="1"/>
    </xf>
    <xf numFmtId="0" fontId="7" fillId="5" borderId="5" xfId="0" applyFont="1" applyFill="1" applyBorder="1" applyAlignment="1">
      <alignment vertical="center" wrapText="1"/>
    </xf>
    <xf numFmtId="0" fontId="4" fillId="3" borderId="7" xfId="0" applyFont="1" applyFill="1" applyBorder="1" applyAlignment="1">
      <alignment horizontal="right" vertical="center" wrapText="1"/>
    </xf>
    <xf numFmtId="0" fontId="4" fillId="3" borderId="8" xfId="0" applyFont="1" applyFill="1" applyBorder="1" applyAlignment="1">
      <alignment horizontal="right" vertical="center" wrapText="1"/>
    </xf>
    <xf numFmtId="0" fontId="4" fillId="3" borderId="9" xfId="0" applyFont="1" applyFill="1" applyBorder="1" applyAlignment="1">
      <alignment horizontal="right" vertical="center" wrapText="1"/>
    </xf>
    <xf numFmtId="0" fontId="5" fillId="2" borderId="3"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7" fillId="2" borderId="3" xfId="0" applyFont="1" applyFill="1" applyBorder="1" applyAlignment="1">
      <alignment horizontal="left" vertical="center" wrapText="1"/>
    </xf>
    <xf numFmtId="0" fontId="7" fillId="2" borderId="1" xfId="0" applyFont="1" applyFill="1" applyBorder="1" applyAlignment="1">
      <alignment horizontal="left" vertical="center" wrapText="1"/>
    </xf>
    <xf numFmtId="0" fontId="5" fillId="2" borderId="6"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5" fillId="2" borderId="3" xfId="0" applyFont="1" applyFill="1" applyBorder="1" applyAlignment="1">
      <alignment horizontal="left" vertical="center" wrapText="1"/>
    </xf>
    <xf numFmtId="0" fontId="5" fillId="2" borderId="1" xfId="0" applyFont="1" applyFill="1" applyBorder="1" applyAlignment="1">
      <alignment horizontal="left" vertical="center" wrapText="1"/>
    </xf>
    <xf numFmtId="0" fontId="7" fillId="2" borderId="2" xfId="0" applyFont="1" applyFill="1" applyBorder="1" applyAlignment="1">
      <alignment horizontal="left" vertical="center" wrapText="1"/>
    </xf>
    <xf numFmtId="0" fontId="7" fillId="2" borderId="2" xfId="0" applyFont="1" applyFill="1" applyBorder="1" applyAlignment="1">
      <alignment horizontal="center" vertical="center" wrapText="1"/>
    </xf>
    <xf numFmtId="0" fontId="5" fillId="2" borderId="2" xfId="0" applyFont="1" applyFill="1" applyBorder="1" applyAlignment="1">
      <alignment horizontal="left" vertical="center" wrapText="1"/>
    </xf>
    <xf numFmtId="0" fontId="7" fillId="2" borderId="6" xfId="0" applyFont="1" applyFill="1" applyBorder="1" applyAlignment="1">
      <alignment horizontal="left" vertical="center" wrapText="1"/>
    </xf>
    <xf numFmtId="0" fontId="11" fillId="0" borderId="4" xfId="0" applyFont="1" applyBorder="1" applyAlignment="1">
      <alignment horizontal="center" vertical="top"/>
    </xf>
    <xf numFmtId="0" fontId="11" fillId="0" borderId="0" xfId="0" applyFont="1" applyAlignment="1">
      <alignment horizontal="center" vertical="top"/>
    </xf>
    <xf numFmtId="0" fontId="5" fillId="2" borderId="2"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3" xfId="0" applyFont="1" applyFill="1" applyBorder="1" applyAlignment="1">
      <alignment horizontal="left" vertical="center" wrapText="1"/>
    </xf>
    <xf numFmtId="0" fontId="5" fillId="5" borderId="1" xfId="0" applyFont="1" applyFill="1" applyBorder="1" applyAlignment="1">
      <alignment horizontal="left" vertical="center" wrapText="1"/>
    </xf>
    <xf numFmtId="0" fontId="7" fillId="5" borderId="3"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3" fillId="0" borderId="8" xfId="0" applyFont="1" applyBorder="1" applyAlignment="1">
      <alignment horizontal="center" vertical="center" wrapText="1"/>
    </xf>
    <xf numFmtId="0" fontId="5" fillId="5" borderId="2" xfId="0" applyFont="1" applyFill="1" applyBorder="1" applyAlignment="1">
      <alignment horizontal="left" vertical="center" wrapText="1"/>
    </xf>
    <xf numFmtId="0" fontId="5" fillId="5" borderId="3" xfId="0" applyFont="1" applyFill="1" applyBorder="1" applyAlignment="1">
      <alignment horizontal="center" vertical="center" wrapText="1"/>
    </xf>
    <xf numFmtId="0" fontId="14" fillId="0" borderId="2" xfId="0" applyFont="1" applyBorder="1" applyAlignment="1">
      <alignment horizontal="center" vertical="center"/>
    </xf>
    <xf numFmtId="0" fontId="7" fillId="5" borderId="2" xfId="0" applyFont="1" applyFill="1" applyBorder="1" applyAlignment="1">
      <alignment horizontal="left" vertical="center" wrapText="1"/>
    </xf>
    <xf numFmtId="0" fontId="5" fillId="5" borderId="2"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7" fillId="5" borderId="3" xfId="0" applyFont="1" applyFill="1" applyBorder="1" applyAlignment="1">
      <alignment horizontal="left" vertical="center" wrapText="1"/>
    </xf>
    <xf numFmtId="0" fontId="7" fillId="5" borderId="1" xfId="0" applyFont="1" applyFill="1" applyBorder="1" applyAlignment="1">
      <alignment horizontal="left" vertical="center" wrapText="1"/>
    </xf>
    <xf numFmtId="0" fontId="9" fillId="0" borderId="0" xfId="0" applyFont="1" applyAlignment="1">
      <alignment horizontal="left" vertical="center" wrapText="1"/>
    </xf>
    <xf numFmtId="0" fontId="5" fillId="5" borderId="6" xfId="0" applyFont="1" applyFill="1" applyBorder="1" applyAlignment="1">
      <alignment horizontal="left" vertical="center" wrapText="1"/>
    </xf>
    <xf numFmtId="0" fontId="5" fillId="5" borderId="2" xfId="0" quotePrefix="1" applyFont="1" applyFill="1" applyBorder="1" applyAlignment="1">
      <alignment horizontal="left" vertical="center" wrapText="1"/>
    </xf>
    <xf numFmtId="0" fontId="7" fillId="5" borderId="6" xfId="0" applyFont="1" applyFill="1" applyBorder="1" applyAlignment="1">
      <alignment horizontal="left" vertical="center" wrapText="1"/>
    </xf>
    <xf numFmtId="0" fontId="7" fillId="0" borderId="3" xfId="0" applyFont="1" applyBorder="1" applyAlignment="1">
      <alignment horizontal="left" vertical="center" wrapText="1"/>
    </xf>
    <xf numFmtId="0" fontId="7" fillId="0" borderId="1" xfId="0" applyFont="1" applyBorder="1" applyAlignment="1">
      <alignment horizontal="left" vertical="center" wrapText="1"/>
    </xf>
  </cellXfs>
  <cellStyles count="4">
    <cellStyle name="Procent" xfId="2" builtinId="5"/>
    <cellStyle name="Standaard" xfId="0" builtinId="0"/>
    <cellStyle name="Standaard 3" xfId="3" xr:uid="{9A20AA05-048F-4196-B85D-0941D6B5D17B}"/>
    <cellStyle name="Standaard 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BC944-51CA-4649-81FB-029ADFC02E96}">
  <sheetPr>
    <pageSetUpPr fitToPage="1"/>
  </sheetPr>
  <dimension ref="B1:U48"/>
  <sheetViews>
    <sheetView showGridLines="0" tabSelected="1" zoomScaleNormal="100" zoomScaleSheetLayoutView="152" workbookViewId="0">
      <pane ySplit="3" topLeftCell="A4" activePane="bottomLeft" state="frozen"/>
      <selection pane="bottomLeft" activeCell="B2" sqref="B2:G2"/>
    </sheetView>
  </sheetViews>
  <sheetFormatPr defaultColWidth="9.140625" defaultRowHeight="12" x14ac:dyDescent="0.2"/>
  <cols>
    <col min="1" max="1" width="1.85546875" style="4" customWidth="1"/>
    <col min="2" max="2" width="7.28515625" style="4" customWidth="1"/>
    <col min="3" max="3" width="21.85546875" style="37" customWidth="1"/>
    <col min="4" max="4" width="16.85546875" style="37" customWidth="1"/>
    <col min="5" max="5" width="19.28515625" style="37" customWidth="1"/>
    <col min="6" max="6" width="48.28515625" style="37" customWidth="1"/>
    <col min="7" max="7" width="45.5703125" style="4" customWidth="1"/>
    <col min="8" max="8" width="17.5703125" style="38" bestFit="1" customWidth="1"/>
    <col min="9" max="9" width="1.85546875" style="4" customWidth="1"/>
    <col min="10" max="10" width="7.7109375" style="39" customWidth="1"/>
    <col min="11" max="11" width="8.140625" style="3" hidden="1" customWidth="1"/>
    <col min="12" max="12" width="7.7109375" style="3" customWidth="1"/>
    <col min="13" max="13" width="7.140625" style="3" hidden="1" customWidth="1"/>
    <col min="14" max="14" width="7.7109375" style="3" customWidth="1"/>
    <col min="15" max="15" width="7.5703125" style="3" hidden="1" customWidth="1"/>
    <col min="16" max="16" width="7.7109375" style="3" customWidth="1"/>
    <col min="17" max="17" width="8.42578125" style="3" hidden="1" customWidth="1"/>
    <col min="18" max="18" width="14.140625" style="4" customWidth="1"/>
    <col min="19" max="19" width="14.42578125" style="4" customWidth="1"/>
    <col min="20" max="16384" width="9.140625" style="4"/>
  </cols>
  <sheetData>
    <row r="1" spans="2:21" ht="18.75" x14ac:dyDescent="0.2">
      <c r="B1" s="71" t="s">
        <v>99</v>
      </c>
      <c r="C1" s="71"/>
      <c r="D1" s="71"/>
      <c r="E1" s="71"/>
      <c r="F1" s="71"/>
      <c r="G1" s="71"/>
      <c r="H1" s="71"/>
      <c r="I1" s="72"/>
      <c r="J1" s="72"/>
      <c r="K1" s="72"/>
      <c r="L1" s="72"/>
      <c r="M1" s="72"/>
      <c r="N1" s="72"/>
      <c r="O1" s="72"/>
      <c r="P1" s="72"/>
    </row>
    <row r="2" spans="2:21" ht="36" customHeight="1" x14ac:dyDescent="0.2">
      <c r="B2" s="80" t="s">
        <v>88</v>
      </c>
      <c r="C2" s="80"/>
      <c r="D2" s="80"/>
      <c r="E2" s="80"/>
      <c r="F2" s="80"/>
      <c r="G2" s="80"/>
      <c r="H2" s="5"/>
      <c r="J2" s="83" t="s">
        <v>29</v>
      </c>
      <c r="K2" s="83"/>
      <c r="L2" s="83"/>
      <c r="M2" s="83"/>
      <c r="N2" s="83"/>
      <c r="O2" s="83"/>
      <c r="P2" s="83"/>
      <c r="Q2" s="83"/>
    </row>
    <row r="3" spans="2:21" s="1" customFormat="1" ht="30" x14ac:dyDescent="0.25">
      <c r="B3" s="44" t="s">
        <v>2</v>
      </c>
      <c r="C3" s="45" t="s">
        <v>21</v>
      </c>
      <c r="D3" s="46" t="s">
        <v>24</v>
      </c>
      <c r="E3" s="46" t="s">
        <v>25</v>
      </c>
      <c r="F3" s="45" t="s">
        <v>3</v>
      </c>
      <c r="G3" s="44" t="s">
        <v>4</v>
      </c>
      <c r="H3" s="47" t="s">
        <v>5</v>
      </c>
      <c r="J3" s="46" t="s">
        <v>6</v>
      </c>
      <c r="K3" s="46" t="s">
        <v>20</v>
      </c>
      <c r="L3" s="46" t="s">
        <v>7</v>
      </c>
      <c r="M3" s="46" t="s">
        <v>20</v>
      </c>
      <c r="N3" s="46" t="s">
        <v>8</v>
      </c>
      <c r="O3" s="46" t="s">
        <v>20</v>
      </c>
      <c r="P3" s="46" t="s">
        <v>9</v>
      </c>
      <c r="Q3" s="46" t="s">
        <v>20</v>
      </c>
      <c r="R3" s="46" t="s">
        <v>39</v>
      </c>
      <c r="S3" s="46" t="s">
        <v>40</v>
      </c>
      <c r="U3" s="4"/>
    </row>
    <row r="4" spans="2:21" ht="18.75" customHeight="1" x14ac:dyDescent="0.2">
      <c r="B4" s="73">
        <v>1</v>
      </c>
      <c r="C4" s="69" t="s">
        <v>10</v>
      </c>
      <c r="D4" s="58" t="s">
        <v>46</v>
      </c>
      <c r="E4" s="58" t="s">
        <v>26</v>
      </c>
      <c r="F4" s="67" t="s">
        <v>89</v>
      </c>
      <c r="G4" s="11" t="s">
        <v>90</v>
      </c>
      <c r="H4" s="12">
        <v>10</v>
      </c>
      <c r="J4" s="10"/>
      <c r="K4" s="10">
        <f t="shared" ref="K4:K13" si="0">IF(J4="x",H4,0)</f>
        <v>0</v>
      </c>
      <c r="L4" s="10"/>
      <c r="M4" s="10">
        <f t="shared" ref="M4:M13" si="1">IF(L4="x",H4,0)</f>
        <v>0</v>
      </c>
      <c r="N4" s="10"/>
      <c r="O4" s="10">
        <f t="shared" ref="O4:O13" si="2">IF(N4="x",H4,0)</f>
        <v>0</v>
      </c>
      <c r="P4" s="10"/>
      <c r="Q4" s="10">
        <f t="shared" ref="Q4:Q13" si="3">IF(P4="x",H4,0)</f>
        <v>0</v>
      </c>
      <c r="R4" s="13"/>
      <c r="S4" s="13"/>
    </row>
    <row r="5" spans="2:21" ht="18.75" customHeight="1" x14ac:dyDescent="0.2">
      <c r="B5" s="73"/>
      <c r="C5" s="69"/>
      <c r="D5" s="59"/>
      <c r="E5" s="59"/>
      <c r="F5" s="67"/>
      <c r="G5" s="11" t="s">
        <v>64</v>
      </c>
      <c r="H5" s="12">
        <v>0</v>
      </c>
      <c r="I5" s="14"/>
      <c r="J5" s="10"/>
      <c r="K5" s="10">
        <f t="shared" si="0"/>
        <v>0</v>
      </c>
      <c r="L5" s="10"/>
      <c r="M5" s="10">
        <f t="shared" si="1"/>
        <v>0</v>
      </c>
      <c r="N5" s="10"/>
      <c r="O5" s="10">
        <f t="shared" si="2"/>
        <v>0</v>
      </c>
      <c r="P5" s="10"/>
      <c r="Q5" s="10">
        <f t="shared" si="3"/>
        <v>0</v>
      </c>
      <c r="R5" s="13"/>
      <c r="S5" s="13"/>
    </row>
    <row r="6" spans="2:21" ht="18.75" customHeight="1" x14ac:dyDescent="0.2">
      <c r="B6" s="74">
        <f>1+B4</f>
        <v>2</v>
      </c>
      <c r="C6" s="81" t="s">
        <v>13</v>
      </c>
      <c r="D6" s="82" t="s">
        <v>46</v>
      </c>
      <c r="E6" s="82" t="s">
        <v>26</v>
      </c>
      <c r="F6" s="84" t="s">
        <v>51</v>
      </c>
      <c r="G6" s="17" t="s">
        <v>65</v>
      </c>
      <c r="H6" s="18">
        <v>3</v>
      </c>
      <c r="I6" s="14"/>
      <c r="J6" s="16"/>
      <c r="K6" s="16">
        <f t="shared" ref="K6:K9" si="4">IF(J6="x",H6,0)</f>
        <v>0</v>
      </c>
      <c r="L6" s="16"/>
      <c r="M6" s="16">
        <f t="shared" ref="M6:M9" si="5">IF(L6="x",H6,0)</f>
        <v>0</v>
      </c>
      <c r="N6" s="16"/>
      <c r="O6" s="16">
        <f t="shared" ref="O6:O9" si="6">IF(N6="x",H6,0)</f>
        <v>0</v>
      </c>
      <c r="P6" s="16"/>
      <c r="Q6" s="16">
        <f t="shared" ref="Q6:Q9" si="7">IF(P6="x",H6,0)</f>
        <v>0</v>
      </c>
      <c r="R6" s="17"/>
      <c r="S6" s="17"/>
    </row>
    <row r="7" spans="2:21" s="21" customFormat="1" ht="18.75" customHeight="1" x14ac:dyDescent="0.2">
      <c r="B7" s="75"/>
      <c r="C7" s="81"/>
      <c r="D7" s="75"/>
      <c r="E7" s="75"/>
      <c r="F7" s="84"/>
      <c r="G7" s="17" t="s">
        <v>66</v>
      </c>
      <c r="H7" s="18">
        <v>0</v>
      </c>
      <c r="I7" s="19"/>
      <c r="J7" s="16"/>
      <c r="K7" s="16">
        <f t="shared" si="4"/>
        <v>0</v>
      </c>
      <c r="L7" s="16"/>
      <c r="M7" s="16">
        <f t="shared" si="5"/>
        <v>0</v>
      </c>
      <c r="N7" s="16"/>
      <c r="O7" s="16">
        <f t="shared" si="6"/>
        <v>0</v>
      </c>
      <c r="P7" s="16"/>
      <c r="Q7" s="16">
        <f t="shared" si="7"/>
        <v>0</v>
      </c>
      <c r="R7" s="20"/>
      <c r="S7" s="20"/>
    </row>
    <row r="8" spans="2:21" ht="28.5" customHeight="1" x14ac:dyDescent="0.2">
      <c r="B8" s="62">
        <f t="shared" ref="B8" si="8">1+B6</f>
        <v>3</v>
      </c>
      <c r="C8" s="60" t="s">
        <v>42</v>
      </c>
      <c r="D8" s="63" t="s">
        <v>46</v>
      </c>
      <c r="E8" s="63" t="s">
        <v>26</v>
      </c>
      <c r="F8" s="60" t="s">
        <v>91</v>
      </c>
      <c r="G8" s="22" t="s">
        <v>67</v>
      </c>
      <c r="H8" s="31">
        <v>5</v>
      </c>
      <c r="I8" s="14"/>
      <c r="J8" s="10"/>
      <c r="K8" s="10">
        <f t="shared" si="4"/>
        <v>0</v>
      </c>
      <c r="L8" s="10"/>
      <c r="M8" s="10">
        <f t="shared" si="5"/>
        <v>0</v>
      </c>
      <c r="N8" s="10"/>
      <c r="O8" s="10">
        <f t="shared" si="6"/>
        <v>0</v>
      </c>
      <c r="P8" s="10"/>
      <c r="Q8" s="10">
        <f t="shared" si="7"/>
        <v>0</v>
      </c>
      <c r="R8" s="11"/>
      <c r="S8" s="11"/>
    </row>
    <row r="9" spans="2:21" ht="28.5" customHeight="1" x14ac:dyDescent="0.2">
      <c r="B9" s="59"/>
      <c r="C9" s="61"/>
      <c r="D9" s="64"/>
      <c r="E9" s="64"/>
      <c r="F9" s="61"/>
      <c r="G9" s="22" t="s">
        <v>68</v>
      </c>
      <c r="H9" s="31">
        <v>0</v>
      </c>
      <c r="I9" s="14"/>
      <c r="J9" s="10"/>
      <c r="K9" s="10">
        <f t="shared" si="4"/>
        <v>0</v>
      </c>
      <c r="L9" s="10"/>
      <c r="M9" s="10">
        <f t="shared" si="5"/>
        <v>0</v>
      </c>
      <c r="N9" s="10"/>
      <c r="O9" s="10">
        <f t="shared" si="6"/>
        <v>0</v>
      </c>
      <c r="P9" s="10"/>
      <c r="Q9" s="10">
        <f t="shared" si="7"/>
        <v>0</v>
      </c>
      <c r="R9" s="11"/>
      <c r="S9" s="11"/>
    </row>
    <row r="10" spans="2:21" ht="18.75" customHeight="1" x14ac:dyDescent="0.2">
      <c r="B10" s="74">
        <f t="shared" ref="B10" si="9">1+B8</f>
        <v>4</v>
      </c>
      <c r="C10" s="76" t="s">
        <v>11</v>
      </c>
      <c r="D10" s="82" t="s">
        <v>46</v>
      </c>
      <c r="E10" s="78" t="s">
        <v>35</v>
      </c>
      <c r="F10" s="76" t="s">
        <v>61</v>
      </c>
      <c r="G10" s="17" t="s">
        <v>69</v>
      </c>
      <c r="H10" s="18">
        <v>3</v>
      </c>
      <c r="I10" s="14"/>
      <c r="J10" s="16"/>
      <c r="K10" s="16">
        <f t="shared" si="0"/>
        <v>0</v>
      </c>
      <c r="L10" s="16"/>
      <c r="M10" s="16">
        <f t="shared" si="1"/>
        <v>0</v>
      </c>
      <c r="N10" s="16"/>
      <c r="O10" s="16">
        <f t="shared" si="2"/>
        <v>0</v>
      </c>
      <c r="P10" s="16"/>
      <c r="Q10" s="16">
        <f t="shared" si="3"/>
        <v>0</v>
      </c>
      <c r="R10" s="17"/>
      <c r="S10" s="17"/>
    </row>
    <row r="11" spans="2:21" ht="18.75" customHeight="1" x14ac:dyDescent="0.2">
      <c r="B11" s="75"/>
      <c r="C11" s="77"/>
      <c r="D11" s="75"/>
      <c r="E11" s="79"/>
      <c r="F11" s="77"/>
      <c r="G11" s="17" t="s">
        <v>70</v>
      </c>
      <c r="H11" s="18">
        <v>0</v>
      </c>
      <c r="I11" s="14"/>
      <c r="J11" s="16"/>
      <c r="K11" s="16">
        <f t="shared" si="0"/>
        <v>0</v>
      </c>
      <c r="L11" s="16"/>
      <c r="M11" s="16">
        <f t="shared" si="1"/>
        <v>0</v>
      </c>
      <c r="N11" s="16"/>
      <c r="O11" s="16">
        <f t="shared" si="2"/>
        <v>0</v>
      </c>
      <c r="P11" s="16"/>
      <c r="Q11" s="16">
        <f t="shared" si="3"/>
        <v>0</v>
      </c>
      <c r="R11" s="17"/>
      <c r="S11" s="17"/>
    </row>
    <row r="12" spans="2:21" ht="18.75" customHeight="1" x14ac:dyDescent="0.2">
      <c r="B12" s="62">
        <f t="shared" ref="B12" si="10">1+B10</f>
        <v>5</v>
      </c>
      <c r="C12" s="65" t="s">
        <v>1</v>
      </c>
      <c r="D12" s="58" t="s">
        <v>18</v>
      </c>
      <c r="E12" s="58" t="s">
        <v>27</v>
      </c>
      <c r="F12" s="65" t="s">
        <v>12</v>
      </c>
      <c r="G12" s="11" t="s">
        <v>71</v>
      </c>
      <c r="H12" s="24">
        <v>3</v>
      </c>
      <c r="I12" s="14"/>
      <c r="J12" s="10"/>
      <c r="K12" s="10">
        <f t="shared" si="0"/>
        <v>0</v>
      </c>
      <c r="L12" s="10"/>
      <c r="M12" s="10">
        <f t="shared" si="1"/>
        <v>0</v>
      </c>
      <c r="N12" s="10"/>
      <c r="O12" s="10">
        <f t="shared" si="2"/>
        <v>0</v>
      </c>
      <c r="P12" s="10"/>
      <c r="Q12" s="10">
        <f t="shared" si="3"/>
        <v>0</v>
      </c>
      <c r="R12" s="13"/>
      <c r="S12" s="13"/>
    </row>
    <row r="13" spans="2:21" ht="18.75" customHeight="1" x14ac:dyDescent="0.2">
      <c r="B13" s="59"/>
      <c r="C13" s="66"/>
      <c r="D13" s="59"/>
      <c r="E13" s="59"/>
      <c r="F13" s="66"/>
      <c r="G13" s="11" t="s">
        <v>72</v>
      </c>
      <c r="H13" s="24">
        <v>0</v>
      </c>
      <c r="I13" s="14"/>
      <c r="J13" s="10"/>
      <c r="K13" s="10">
        <f t="shared" si="0"/>
        <v>0</v>
      </c>
      <c r="L13" s="10"/>
      <c r="M13" s="10">
        <f t="shared" si="1"/>
        <v>0</v>
      </c>
      <c r="N13" s="10"/>
      <c r="O13" s="10">
        <f t="shared" si="2"/>
        <v>0</v>
      </c>
      <c r="P13" s="10"/>
      <c r="Q13" s="10">
        <f t="shared" si="3"/>
        <v>0</v>
      </c>
      <c r="R13" s="13"/>
      <c r="S13" s="13"/>
    </row>
    <row r="14" spans="2:21" s="21" customFormat="1" x14ac:dyDescent="0.2">
      <c r="B14" s="55" t="s">
        <v>57</v>
      </c>
      <c r="C14" s="56"/>
      <c r="D14" s="56"/>
      <c r="E14" s="56"/>
      <c r="F14" s="56"/>
      <c r="G14" s="57"/>
      <c r="H14" s="26">
        <f>H4+H6+H10</f>
        <v>16</v>
      </c>
      <c r="I14" s="19"/>
      <c r="J14" s="27">
        <f>SUM(K4:K13)</f>
        <v>0</v>
      </c>
      <c r="K14" s="28"/>
      <c r="L14" s="27">
        <f>SUM(M4:M13)</f>
        <v>0</v>
      </c>
      <c r="M14" s="27"/>
      <c r="N14" s="27">
        <f>SUM(O4:O13)</f>
        <v>0</v>
      </c>
      <c r="O14" s="27"/>
      <c r="P14" s="27">
        <f>SUM(Q4:Q13)</f>
        <v>0</v>
      </c>
      <c r="Q14" s="29"/>
      <c r="R14" s="27"/>
      <c r="S14" s="27"/>
    </row>
    <row r="15" spans="2:21" s="1" customFormat="1" ht="30" x14ac:dyDescent="0.25">
      <c r="B15" s="44" t="s">
        <v>2</v>
      </c>
      <c r="C15" s="45" t="s">
        <v>22</v>
      </c>
      <c r="D15" s="46" t="s">
        <v>24</v>
      </c>
      <c r="E15" s="46" t="s">
        <v>25</v>
      </c>
      <c r="F15" s="45" t="s">
        <v>3</v>
      </c>
      <c r="G15" s="44" t="s">
        <v>4</v>
      </c>
      <c r="H15" s="47" t="s">
        <v>5</v>
      </c>
      <c r="I15" s="2"/>
      <c r="J15" s="48" t="s">
        <v>6</v>
      </c>
      <c r="K15" s="46" t="s">
        <v>20</v>
      </c>
      <c r="L15" s="48" t="s">
        <v>7</v>
      </c>
      <c r="M15" s="46" t="s">
        <v>20</v>
      </c>
      <c r="N15" s="48" t="s">
        <v>8</v>
      </c>
      <c r="O15" s="46" t="s">
        <v>20</v>
      </c>
      <c r="P15" s="48" t="s">
        <v>9</v>
      </c>
      <c r="Q15" s="49" t="s">
        <v>20</v>
      </c>
      <c r="R15" s="46" t="s">
        <v>39</v>
      </c>
      <c r="S15" s="46" t="s">
        <v>40</v>
      </c>
    </row>
    <row r="16" spans="2:21" ht="18.75" customHeight="1" x14ac:dyDescent="0.2">
      <c r="B16" s="85">
        <f>1+B12</f>
        <v>6</v>
      </c>
      <c r="C16" s="81" t="s">
        <v>14</v>
      </c>
      <c r="D16" s="85" t="s">
        <v>46</v>
      </c>
      <c r="E16" s="85" t="s">
        <v>28</v>
      </c>
      <c r="F16" s="81" t="s">
        <v>52</v>
      </c>
      <c r="G16" s="17" t="s">
        <v>73</v>
      </c>
      <c r="H16" s="18">
        <v>5</v>
      </c>
      <c r="I16" s="14"/>
      <c r="J16" s="16"/>
      <c r="K16" s="16">
        <f t="shared" ref="K16:K23" si="11">IF(J16="x",H16,0)</f>
        <v>0</v>
      </c>
      <c r="L16" s="16"/>
      <c r="M16" s="16">
        <f t="shared" ref="M16:M23" si="12">IF(L16="x",H16,0)</f>
        <v>0</v>
      </c>
      <c r="N16" s="16"/>
      <c r="O16" s="16">
        <f t="shared" ref="O16:O23" si="13">IF(N16="x",H16,0)</f>
        <v>0</v>
      </c>
      <c r="P16" s="16"/>
      <c r="Q16" s="25">
        <f t="shared" ref="Q16:Q23" si="14">IF(P16="x",H16,0)</f>
        <v>0</v>
      </c>
      <c r="R16" s="17"/>
      <c r="S16" s="17"/>
    </row>
    <row r="17" spans="2:19" ht="18.75" customHeight="1" x14ac:dyDescent="0.2">
      <c r="B17" s="85"/>
      <c r="C17" s="81"/>
      <c r="D17" s="85"/>
      <c r="E17" s="85"/>
      <c r="F17" s="81"/>
      <c r="G17" s="17" t="s">
        <v>82</v>
      </c>
      <c r="H17" s="18">
        <v>3</v>
      </c>
      <c r="I17" s="14"/>
      <c r="J17" s="16"/>
      <c r="K17" s="16">
        <f t="shared" si="11"/>
        <v>0</v>
      </c>
      <c r="L17" s="16"/>
      <c r="M17" s="16">
        <f t="shared" si="12"/>
        <v>0</v>
      </c>
      <c r="N17" s="16"/>
      <c r="O17" s="16">
        <f t="shared" si="13"/>
        <v>0</v>
      </c>
      <c r="P17" s="16"/>
      <c r="Q17" s="25">
        <f t="shared" si="14"/>
        <v>0</v>
      </c>
      <c r="R17" s="17"/>
      <c r="S17" s="17"/>
    </row>
    <row r="18" spans="2:19" ht="18.75" customHeight="1" x14ac:dyDescent="0.2">
      <c r="B18" s="85"/>
      <c r="C18" s="81"/>
      <c r="D18" s="85"/>
      <c r="E18" s="85"/>
      <c r="F18" s="81"/>
      <c r="G18" s="17" t="s">
        <v>74</v>
      </c>
      <c r="H18" s="18">
        <v>1</v>
      </c>
      <c r="I18" s="14"/>
      <c r="J18" s="16"/>
      <c r="K18" s="16">
        <f t="shared" si="11"/>
        <v>0</v>
      </c>
      <c r="L18" s="16"/>
      <c r="M18" s="16">
        <f t="shared" si="12"/>
        <v>0</v>
      </c>
      <c r="N18" s="16"/>
      <c r="O18" s="16">
        <f t="shared" si="13"/>
        <v>0</v>
      </c>
      <c r="P18" s="16"/>
      <c r="Q18" s="25">
        <f t="shared" si="14"/>
        <v>0</v>
      </c>
      <c r="R18" s="17"/>
      <c r="S18" s="17"/>
    </row>
    <row r="19" spans="2:19" ht="18.75" customHeight="1" x14ac:dyDescent="0.2">
      <c r="B19" s="85"/>
      <c r="C19" s="81"/>
      <c r="D19" s="85"/>
      <c r="E19" s="85"/>
      <c r="F19" s="81"/>
      <c r="G19" s="17" t="s">
        <v>75</v>
      </c>
      <c r="H19" s="18">
        <v>0</v>
      </c>
      <c r="I19" s="14"/>
      <c r="J19" s="16"/>
      <c r="K19" s="16">
        <f t="shared" si="11"/>
        <v>0</v>
      </c>
      <c r="L19" s="16"/>
      <c r="M19" s="16">
        <f t="shared" si="12"/>
        <v>0</v>
      </c>
      <c r="N19" s="16"/>
      <c r="O19" s="16">
        <f t="shared" si="13"/>
        <v>0</v>
      </c>
      <c r="P19" s="16"/>
      <c r="Q19" s="25">
        <f t="shared" si="14"/>
        <v>0</v>
      </c>
      <c r="R19" s="17"/>
      <c r="S19" s="17"/>
    </row>
    <row r="20" spans="2:19" ht="24" x14ac:dyDescent="0.2">
      <c r="B20" s="68">
        <f>1+B16</f>
        <v>7</v>
      </c>
      <c r="C20" s="67" t="s">
        <v>53</v>
      </c>
      <c r="D20" s="68" t="s">
        <v>41</v>
      </c>
      <c r="E20" s="58" t="s">
        <v>34</v>
      </c>
      <c r="F20" s="60" t="s">
        <v>86</v>
      </c>
      <c r="G20" s="30" t="s">
        <v>36</v>
      </c>
      <c r="H20" s="31">
        <v>10</v>
      </c>
      <c r="I20" s="14"/>
      <c r="J20" s="10"/>
      <c r="K20" s="10">
        <f t="shared" si="11"/>
        <v>0</v>
      </c>
      <c r="L20" s="10"/>
      <c r="M20" s="10">
        <f t="shared" si="12"/>
        <v>0</v>
      </c>
      <c r="N20" s="10"/>
      <c r="O20" s="10">
        <f t="shared" si="13"/>
        <v>0</v>
      </c>
      <c r="P20" s="10"/>
      <c r="Q20" s="32">
        <f t="shared" si="14"/>
        <v>0</v>
      </c>
      <c r="R20" s="13"/>
      <c r="S20" s="13"/>
    </row>
    <row r="21" spans="2:19" ht="24" x14ac:dyDescent="0.2">
      <c r="B21" s="68"/>
      <c r="C21" s="67"/>
      <c r="D21" s="68"/>
      <c r="E21" s="62"/>
      <c r="F21" s="70"/>
      <c r="G21" s="30" t="s">
        <v>92</v>
      </c>
      <c r="H21" s="31">
        <v>5</v>
      </c>
      <c r="I21" s="14"/>
      <c r="J21" s="10"/>
      <c r="K21" s="10">
        <f t="shared" si="11"/>
        <v>0</v>
      </c>
      <c r="L21" s="10"/>
      <c r="M21" s="10">
        <f t="shared" si="12"/>
        <v>0</v>
      </c>
      <c r="N21" s="10"/>
      <c r="O21" s="10">
        <f t="shared" si="13"/>
        <v>0</v>
      </c>
      <c r="P21" s="10"/>
      <c r="Q21" s="32">
        <f t="shared" si="14"/>
        <v>0</v>
      </c>
      <c r="R21" s="13"/>
      <c r="S21" s="13"/>
    </row>
    <row r="22" spans="2:19" x14ac:dyDescent="0.2">
      <c r="B22" s="68"/>
      <c r="C22" s="67"/>
      <c r="D22" s="68"/>
      <c r="E22" s="62"/>
      <c r="F22" s="70"/>
      <c r="G22" s="30" t="s">
        <v>93</v>
      </c>
      <c r="H22" s="31">
        <v>2</v>
      </c>
      <c r="I22" s="14"/>
      <c r="J22" s="10"/>
      <c r="K22" s="10">
        <f t="shared" si="11"/>
        <v>0</v>
      </c>
      <c r="L22" s="10"/>
      <c r="M22" s="10">
        <f t="shared" si="12"/>
        <v>0</v>
      </c>
      <c r="N22" s="10"/>
      <c r="O22" s="10">
        <f t="shared" si="13"/>
        <v>0</v>
      </c>
      <c r="P22" s="10"/>
      <c r="Q22" s="32">
        <f t="shared" si="14"/>
        <v>0</v>
      </c>
      <c r="R22" s="13"/>
      <c r="S22" s="13"/>
    </row>
    <row r="23" spans="2:19" x14ac:dyDescent="0.2">
      <c r="B23" s="68"/>
      <c r="C23" s="67"/>
      <c r="D23" s="68"/>
      <c r="E23" s="59"/>
      <c r="F23" s="61"/>
      <c r="G23" s="30" t="s">
        <v>94</v>
      </c>
      <c r="H23" s="31">
        <v>0</v>
      </c>
      <c r="I23" s="14"/>
      <c r="J23" s="10"/>
      <c r="K23" s="10">
        <f t="shared" si="11"/>
        <v>0</v>
      </c>
      <c r="L23" s="10"/>
      <c r="M23" s="10">
        <f t="shared" si="12"/>
        <v>0</v>
      </c>
      <c r="N23" s="10"/>
      <c r="O23" s="10">
        <f t="shared" si="13"/>
        <v>0</v>
      </c>
      <c r="P23" s="10"/>
      <c r="Q23" s="32">
        <f t="shared" si="14"/>
        <v>0</v>
      </c>
      <c r="R23" s="13"/>
      <c r="S23" s="13"/>
    </row>
    <row r="24" spans="2:19" ht="18.75" customHeight="1" x14ac:dyDescent="0.2">
      <c r="B24" s="86">
        <f>1+B20</f>
        <v>8</v>
      </c>
      <c r="C24" s="84" t="s">
        <v>32</v>
      </c>
      <c r="D24" s="85" t="s">
        <v>19</v>
      </c>
      <c r="E24" s="85" t="s">
        <v>27</v>
      </c>
      <c r="F24" s="84" t="s">
        <v>50</v>
      </c>
      <c r="G24" s="15" t="s">
        <v>76</v>
      </c>
      <c r="H24" s="23">
        <v>15</v>
      </c>
      <c r="I24" s="14"/>
      <c r="J24" s="16"/>
      <c r="K24" s="16">
        <f t="shared" ref="K24:K32" si="15">IF(J24="x",H24,0)</f>
        <v>0</v>
      </c>
      <c r="L24" s="16"/>
      <c r="M24" s="16">
        <f t="shared" ref="M24:M32" si="16">IF(L24="x",H24,0)</f>
        <v>0</v>
      </c>
      <c r="N24" s="16"/>
      <c r="O24" s="16">
        <f t="shared" ref="O24:O32" si="17">IF(N24="x",H24,0)</f>
        <v>0</v>
      </c>
      <c r="P24" s="16"/>
      <c r="Q24" s="25">
        <f t="shared" ref="Q24:Q32" si="18">IF(P24="x",H24,0)</f>
        <v>0</v>
      </c>
      <c r="R24" s="17"/>
      <c r="S24" s="17"/>
    </row>
    <row r="25" spans="2:19" ht="18.75" customHeight="1" x14ac:dyDescent="0.2">
      <c r="B25" s="86"/>
      <c r="C25" s="84"/>
      <c r="D25" s="85"/>
      <c r="E25" s="85"/>
      <c r="F25" s="84"/>
      <c r="G25" s="15" t="s">
        <v>77</v>
      </c>
      <c r="H25" s="23">
        <v>8</v>
      </c>
      <c r="I25" s="14"/>
      <c r="J25" s="16"/>
      <c r="K25" s="16">
        <f t="shared" si="15"/>
        <v>0</v>
      </c>
      <c r="L25" s="16"/>
      <c r="M25" s="16">
        <f t="shared" si="16"/>
        <v>0</v>
      </c>
      <c r="N25" s="16"/>
      <c r="O25" s="16">
        <f t="shared" si="17"/>
        <v>0</v>
      </c>
      <c r="P25" s="16"/>
      <c r="Q25" s="25">
        <f t="shared" si="18"/>
        <v>0</v>
      </c>
      <c r="R25" s="17"/>
      <c r="S25" s="17"/>
    </row>
    <row r="26" spans="2:19" ht="24" x14ac:dyDescent="0.2">
      <c r="B26" s="86"/>
      <c r="C26" s="84"/>
      <c r="D26" s="85"/>
      <c r="E26" s="85"/>
      <c r="F26" s="84"/>
      <c r="G26" s="15" t="s">
        <v>78</v>
      </c>
      <c r="H26" s="23">
        <v>0</v>
      </c>
      <c r="I26" s="14"/>
      <c r="J26" s="16"/>
      <c r="K26" s="16">
        <f t="shared" si="15"/>
        <v>0</v>
      </c>
      <c r="L26" s="16"/>
      <c r="M26" s="16">
        <f t="shared" si="16"/>
        <v>0</v>
      </c>
      <c r="N26" s="16"/>
      <c r="O26" s="16">
        <f t="shared" si="17"/>
        <v>0</v>
      </c>
      <c r="P26" s="16"/>
      <c r="Q26" s="25">
        <f t="shared" si="18"/>
        <v>0</v>
      </c>
      <c r="R26" s="17"/>
      <c r="S26" s="17"/>
    </row>
    <row r="27" spans="2:19" ht="36" customHeight="1" x14ac:dyDescent="0.2">
      <c r="B27" s="68">
        <f>1+B24</f>
        <v>9</v>
      </c>
      <c r="C27" s="69" t="s">
        <v>0</v>
      </c>
      <c r="D27" s="63" t="s">
        <v>87</v>
      </c>
      <c r="E27" s="58" t="s">
        <v>27</v>
      </c>
      <c r="F27" s="69" t="s">
        <v>49</v>
      </c>
      <c r="G27" s="22" t="s">
        <v>95</v>
      </c>
      <c r="H27" s="24">
        <v>2</v>
      </c>
      <c r="I27" s="14"/>
      <c r="J27" s="10"/>
      <c r="K27" s="10">
        <f t="shared" si="15"/>
        <v>0</v>
      </c>
      <c r="L27" s="10"/>
      <c r="M27" s="10">
        <f t="shared" si="16"/>
        <v>0</v>
      </c>
      <c r="N27" s="10"/>
      <c r="O27" s="10">
        <f t="shared" si="17"/>
        <v>0</v>
      </c>
      <c r="P27" s="10"/>
      <c r="Q27" s="32">
        <f t="shared" si="18"/>
        <v>0</v>
      </c>
      <c r="R27" s="11"/>
      <c r="S27" s="11"/>
    </row>
    <row r="28" spans="2:19" ht="36" customHeight="1" x14ac:dyDescent="0.2">
      <c r="B28" s="68"/>
      <c r="C28" s="69"/>
      <c r="D28" s="64"/>
      <c r="E28" s="59"/>
      <c r="F28" s="69"/>
      <c r="G28" s="22" t="s">
        <v>96</v>
      </c>
      <c r="H28" s="24">
        <v>0</v>
      </c>
      <c r="I28" s="14"/>
      <c r="J28" s="10"/>
      <c r="K28" s="10">
        <f t="shared" si="15"/>
        <v>0</v>
      </c>
      <c r="L28" s="10"/>
      <c r="M28" s="10">
        <f t="shared" si="16"/>
        <v>0</v>
      </c>
      <c r="N28" s="10"/>
      <c r="O28" s="10">
        <f t="shared" si="17"/>
        <v>0</v>
      </c>
      <c r="P28" s="10"/>
      <c r="Q28" s="32">
        <f t="shared" si="18"/>
        <v>0</v>
      </c>
      <c r="R28" s="11"/>
      <c r="S28" s="11"/>
    </row>
    <row r="29" spans="2:19" ht="48" x14ac:dyDescent="0.2">
      <c r="B29" s="86">
        <f>1+B27</f>
        <v>10</v>
      </c>
      <c r="C29" s="87" t="s">
        <v>33</v>
      </c>
      <c r="D29" s="85" t="s">
        <v>18</v>
      </c>
      <c r="E29" s="85" t="s">
        <v>27</v>
      </c>
      <c r="F29" s="87" t="s">
        <v>63</v>
      </c>
      <c r="G29" s="54" t="s">
        <v>83</v>
      </c>
      <c r="H29" s="23">
        <v>5</v>
      </c>
      <c r="I29" s="14"/>
      <c r="J29" s="16"/>
      <c r="K29" s="16">
        <f t="shared" ref="K29:K30" si="19">IF(J29="x",H29,0)</f>
        <v>0</v>
      </c>
      <c r="L29" s="16"/>
      <c r="M29" s="16">
        <f t="shared" ref="M29:M30" si="20">IF(L29="x",H29,0)</f>
        <v>0</v>
      </c>
      <c r="N29" s="16"/>
      <c r="O29" s="16">
        <f t="shared" ref="O29:O30" si="21">IF(N29="x",H29,0)</f>
        <v>0</v>
      </c>
      <c r="P29" s="16"/>
      <c r="Q29" s="25">
        <f t="shared" ref="Q29:Q30" si="22">IF(P29="x",H29,0)</f>
        <v>0</v>
      </c>
      <c r="R29" s="17"/>
      <c r="S29" s="17"/>
    </row>
    <row r="30" spans="2:19" ht="48" x14ac:dyDescent="0.2">
      <c r="B30" s="86"/>
      <c r="C30" s="88"/>
      <c r="D30" s="85"/>
      <c r="E30" s="85"/>
      <c r="F30" s="88"/>
      <c r="G30" s="54" t="s">
        <v>84</v>
      </c>
      <c r="H30" s="23">
        <v>0</v>
      </c>
      <c r="I30" s="14"/>
      <c r="J30" s="16"/>
      <c r="K30" s="16">
        <f t="shared" si="19"/>
        <v>0</v>
      </c>
      <c r="L30" s="16"/>
      <c r="M30" s="16">
        <f t="shared" si="20"/>
        <v>0</v>
      </c>
      <c r="N30" s="16"/>
      <c r="O30" s="16">
        <f t="shared" si="21"/>
        <v>0</v>
      </c>
      <c r="P30" s="16"/>
      <c r="Q30" s="25">
        <f t="shared" si="22"/>
        <v>0</v>
      </c>
      <c r="R30" s="17"/>
      <c r="S30" s="17"/>
    </row>
    <row r="31" spans="2:19" ht="24.75" customHeight="1" x14ac:dyDescent="0.2">
      <c r="B31" s="58">
        <f>1+B29</f>
        <v>11</v>
      </c>
      <c r="C31" s="60" t="s">
        <v>54</v>
      </c>
      <c r="D31" s="58" t="s">
        <v>47</v>
      </c>
      <c r="E31" s="58" t="s">
        <v>30</v>
      </c>
      <c r="F31" s="69" t="s">
        <v>55</v>
      </c>
      <c r="G31" s="11" t="s">
        <v>79</v>
      </c>
      <c r="H31" s="24">
        <v>8</v>
      </c>
      <c r="I31" s="14"/>
      <c r="J31" s="10"/>
      <c r="K31" s="10">
        <f t="shared" si="15"/>
        <v>0</v>
      </c>
      <c r="L31" s="10"/>
      <c r="M31" s="10">
        <f t="shared" si="16"/>
        <v>0</v>
      </c>
      <c r="N31" s="10"/>
      <c r="O31" s="10">
        <f t="shared" si="17"/>
        <v>0</v>
      </c>
      <c r="P31" s="10"/>
      <c r="Q31" s="32">
        <f t="shared" si="18"/>
        <v>0</v>
      </c>
      <c r="R31" s="11"/>
      <c r="S31" s="11"/>
    </row>
    <row r="32" spans="2:19" ht="24.75" customHeight="1" x14ac:dyDescent="0.2">
      <c r="B32" s="59"/>
      <c r="C32" s="61"/>
      <c r="D32" s="59"/>
      <c r="E32" s="59"/>
      <c r="F32" s="69"/>
      <c r="G32" s="11" t="s">
        <v>80</v>
      </c>
      <c r="H32" s="24">
        <v>0</v>
      </c>
      <c r="I32" s="14"/>
      <c r="J32" s="10"/>
      <c r="K32" s="10">
        <f t="shared" si="15"/>
        <v>0</v>
      </c>
      <c r="L32" s="10"/>
      <c r="M32" s="10">
        <f t="shared" si="16"/>
        <v>0</v>
      </c>
      <c r="N32" s="10"/>
      <c r="O32" s="10">
        <f t="shared" si="17"/>
        <v>0</v>
      </c>
      <c r="P32" s="10"/>
      <c r="Q32" s="32">
        <f t="shared" si="18"/>
        <v>0</v>
      </c>
      <c r="R32" s="11"/>
      <c r="S32" s="11"/>
    </row>
    <row r="33" spans="2:19" s="21" customFormat="1" x14ac:dyDescent="0.2">
      <c r="B33" s="55" t="s">
        <v>56</v>
      </c>
      <c r="C33" s="56"/>
      <c r="D33" s="56"/>
      <c r="E33" s="56"/>
      <c r="F33" s="56"/>
      <c r="G33" s="57"/>
      <c r="H33" s="34">
        <f>H16+H20+H24+H27+H29+H31</f>
        <v>45</v>
      </c>
      <c r="I33" s="19"/>
      <c r="J33" s="27">
        <f>SUM(K16:K32)</f>
        <v>0</v>
      </c>
      <c r="K33" s="27"/>
      <c r="L33" s="27">
        <f>SUM(M16:M32)</f>
        <v>0</v>
      </c>
      <c r="M33" s="27"/>
      <c r="N33" s="27">
        <f>SUM(O16:O32)</f>
        <v>0</v>
      </c>
      <c r="O33" s="27"/>
      <c r="P33" s="27">
        <f>SUM(Q16:Q32)</f>
        <v>0</v>
      </c>
      <c r="Q33" s="29"/>
      <c r="R33" s="27"/>
      <c r="S33" s="27"/>
    </row>
    <row r="34" spans="2:19" s="1" customFormat="1" ht="45" x14ac:dyDescent="0.25">
      <c r="B34" s="44" t="s">
        <v>2</v>
      </c>
      <c r="C34" s="45" t="s">
        <v>23</v>
      </c>
      <c r="D34" s="46" t="s">
        <v>24</v>
      </c>
      <c r="E34" s="46" t="s">
        <v>25</v>
      </c>
      <c r="F34" s="45" t="s">
        <v>3</v>
      </c>
      <c r="G34" s="44" t="s">
        <v>4</v>
      </c>
      <c r="H34" s="47" t="s">
        <v>5</v>
      </c>
      <c r="I34" s="2"/>
      <c r="J34" s="46" t="s">
        <v>6</v>
      </c>
      <c r="K34" s="46" t="s">
        <v>20</v>
      </c>
      <c r="L34" s="46" t="s">
        <v>7</v>
      </c>
      <c r="M34" s="46" t="s">
        <v>20</v>
      </c>
      <c r="N34" s="46" t="s">
        <v>8</v>
      </c>
      <c r="O34" s="46" t="s">
        <v>20</v>
      </c>
      <c r="P34" s="46" t="s">
        <v>9</v>
      </c>
      <c r="Q34" s="49" t="s">
        <v>20</v>
      </c>
      <c r="R34" s="46" t="s">
        <v>39</v>
      </c>
      <c r="S34" s="46" t="s">
        <v>40</v>
      </c>
    </row>
    <row r="35" spans="2:19" ht="24" x14ac:dyDescent="0.2">
      <c r="B35" s="82">
        <f>1+B31</f>
        <v>12</v>
      </c>
      <c r="C35" s="76" t="s">
        <v>15</v>
      </c>
      <c r="D35" s="82" t="s">
        <v>18</v>
      </c>
      <c r="E35" s="82" t="s">
        <v>27</v>
      </c>
      <c r="F35" s="87" t="s">
        <v>59</v>
      </c>
      <c r="G35" s="17" t="s">
        <v>43</v>
      </c>
      <c r="H35" s="18">
        <v>5</v>
      </c>
      <c r="I35" s="14"/>
      <c r="J35" s="35"/>
      <c r="K35" s="16">
        <f t="shared" ref="K35:K41" si="23">IF(J35="x",H35,0)</f>
        <v>0</v>
      </c>
      <c r="L35" s="35"/>
      <c r="M35" s="16">
        <f t="shared" ref="M35:M41" si="24">IF(L35="x",H35,0)</f>
        <v>0</v>
      </c>
      <c r="N35" s="35"/>
      <c r="O35" s="16">
        <f t="shared" ref="O35:O41" si="25">IF(N35="x",H35,0)</f>
        <v>0</v>
      </c>
      <c r="P35" s="35"/>
      <c r="Q35" s="25">
        <f t="shared" ref="Q35:Q41" si="26">IF(P35="x",H35,0)</f>
        <v>0</v>
      </c>
      <c r="R35" s="17"/>
      <c r="S35" s="17"/>
    </row>
    <row r="36" spans="2:19" ht="24" x14ac:dyDescent="0.2">
      <c r="B36" s="74"/>
      <c r="C36" s="90"/>
      <c r="D36" s="74"/>
      <c r="E36" s="74"/>
      <c r="F36" s="92"/>
      <c r="G36" s="15" t="s">
        <v>44</v>
      </c>
      <c r="H36" s="18">
        <v>0</v>
      </c>
      <c r="I36" s="14"/>
      <c r="J36" s="35"/>
      <c r="K36" s="16">
        <f t="shared" si="23"/>
        <v>0</v>
      </c>
      <c r="L36" s="35"/>
      <c r="M36" s="16">
        <f t="shared" si="24"/>
        <v>0</v>
      </c>
      <c r="N36" s="35"/>
      <c r="O36" s="16">
        <f t="shared" si="25"/>
        <v>0</v>
      </c>
      <c r="P36" s="35"/>
      <c r="Q36" s="25">
        <f t="shared" si="26"/>
        <v>0</v>
      </c>
      <c r="R36" s="17"/>
      <c r="S36" s="17"/>
    </row>
    <row r="37" spans="2:19" ht="24" x14ac:dyDescent="0.2">
      <c r="B37" s="58">
        <f>1+B35</f>
        <v>13</v>
      </c>
      <c r="C37" s="65" t="s">
        <v>37</v>
      </c>
      <c r="D37" s="58" t="s">
        <v>18</v>
      </c>
      <c r="E37" s="58" t="s">
        <v>27</v>
      </c>
      <c r="F37" s="93" t="s">
        <v>60</v>
      </c>
      <c r="G37" s="36" t="s">
        <v>45</v>
      </c>
      <c r="H37" s="24">
        <v>5</v>
      </c>
      <c r="I37" s="14"/>
      <c r="J37" s="10"/>
      <c r="K37" s="10">
        <f t="shared" ref="K37:K38" si="27">IF(J37="x",H37,0)</f>
        <v>0</v>
      </c>
      <c r="L37" s="10"/>
      <c r="M37" s="10">
        <f t="shared" ref="M37:M38" si="28">IF(L37="x",H37,0)</f>
        <v>0</v>
      </c>
      <c r="N37" s="10"/>
      <c r="O37" s="10">
        <f t="shared" ref="O37:O38" si="29">IF(N37="x",H37,0)</f>
        <v>0</v>
      </c>
      <c r="P37" s="10"/>
      <c r="Q37" s="32">
        <f t="shared" ref="Q37:Q38" si="30">IF(P37="x",H37,0)</f>
        <v>0</v>
      </c>
      <c r="R37" s="13"/>
      <c r="S37" s="13"/>
    </row>
    <row r="38" spans="2:19" ht="24" x14ac:dyDescent="0.2">
      <c r="B38" s="59"/>
      <c r="C38" s="66"/>
      <c r="D38" s="59"/>
      <c r="E38" s="59"/>
      <c r="F38" s="94"/>
      <c r="G38" s="30" t="s">
        <v>85</v>
      </c>
      <c r="H38" s="24">
        <v>0</v>
      </c>
      <c r="I38" s="14"/>
      <c r="J38" s="10"/>
      <c r="K38" s="10">
        <f t="shared" si="27"/>
        <v>0</v>
      </c>
      <c r="L38" s="10"/>
      <c r="M38" s="10">
        <f t="shared" si="28"/>
        <v>0</v>
      </c>
      <c r="N38" s="10"/>
      <c r="O38" s="10">
        <f t="shared" si="29"/>
        <v>0</v>
      </c>
      <c r="P38" s="10"/>
      <c r="Q38" s="32">
        <f t="shared" si="30"/>
        <v>0</v>
      </c>
      <c r="R38" s="13"/>
      <c r="S38" s="13"/>
    </row>
    <row r="39" spans="2:19" ht="40.5" customHeight="1" x14ac:dyDescent="0.2">
      <c r="B39" s="85">
        <f>1+B37</f>
        <v>14</v>
      </c>
      <c r="C39" s="76" t="s">
        <v>16</v>
      </c>
      <c r="D39" s="82" t="s">
        <v>18</v>
      </c>
      <c r="E39" s="82" t="s">
        <v>27</v>
      </c>
      <c r="F39" s="91" t="s">
        <v>62</v>
      </c>
      <c r="G39" s="17" t="s">
        <v>81</v>
      </c>
      <c r="H39" s="18">
        <v>10</v>
      </c>
      <c r="I39" s="14"/>
      <c r="J39" s="33"/>
      <c r="K39" s="16">
        <f t="shared" si="23"/>
        <v>0</v>
      </c>
      <c r="L39" s="33"/>
      <c r="M39" s="16">
        <f t="shared" si="24"/>
        <v>0</v>
      </c>
      <c r="N39" s="33"/>
      <c r="O39" s="16">
        <f t="shared" si="25"/>
        <v>0</v>
      </c>
      <c r="P39" s="33"/>
      <c r="Q39" s="25">
        <f t="shared" si="26"/>
        <v>0</v>
      </c>
      <c r="R39" s="17"/>
      <c r="S39" s="17"/>
    </row>
    <row r="40" spans="2:19" ht="40.5" customHeight="1" x14ac:dyDescent="0.2">
      <c r="B40" s="85"/>
      <c r="C40" s="90"/>
      <c r="D40" s="74"/>
      <c r="E40" s="74"/>
      <c r="F40" s="81"/>
      <c r="G40" s="15" t="s">
        <v>97</v>
      </c>
      <c r="H40" s="18">
        <v>5</v>
      </c>
      <c r="I40" s="14"/>
      <c r="J40" s="33"/>
      <c r="K40" s="16">
        <f t="shared" si="23"/>
        <v>0</v>
      </c>
      <c r="L40" s="33"/>
      <c r="M40" s="16">
        <f t="shared" si="24"/>
        <v>0</v>
      </c>
      <c r="N40" s="33"/>
      <c r="O40" s="16">
        <f t="shared" si="25"/>
        <v>0</v>
      </c>
      <c r="P40" s="33"/>
      <c r="Q40" s="25">
        <f t="shared" si="26"/>
        <v>0</v>
      </c>
      <c r="R40" s="17"/>
      <c r="S40" s="17"/>
    </row>
    <row r="41" spans="2:19" ht="40.5" customHeight="1" x14ac:dyDescent="0.2">
      <c r="B41" s="85"/>
      <c r="C41" s="77"/>
      <c r="D41" s="75"/>
      <c r="E41" s="75"/>
      <c r="F41" s="81"/>
      <c r="G41" s="15" t="s">
        <v>98</v>
      </c>
      <c r="H41" s="18">
        <v>0</v>
      </c>
      <c r="I41" s="14"/>
      <c r="J41" s="33"/>
      <c r="K41" s="16">
        <f t="shared" si="23"/>
        <v>0</v>
      </c>
      <c r="L41" s="33"/>
      <c r="M41" s="16">
        <f t="shared" si="24"/>
        <v>0</v>
      </c>
      <c r="N41" s="33"/>
      <c r="O41" s="16">
        <f t="shared" si="25"/>
        <v>0</v>
      </c>
      <c r="P41" s="33"/>
      <c r="Q41" s="25">
        <f t="shared" si="26"/>
        <v>0</v>
      </c>
      <c r="R41" s="17"/>
      <c r="S41" s="17"/>
    </row>
    <row r="42" spans="2:19" s="21" customFormat="1" x14ac:dyDescent="0.2">
      <c r="B42" s="55" t="s">
        <v>58</v>
      </c>
      <c r="C42" s="56"/>
      <c r="D42" s="56"/>
      <c r="E42" s="56"/>
      <c r="F42" s="56"/>
      <c r="G42" s="57"/>
      <c r="H42" s="34">
        <f>H35+H37+H39</f>
        <v>20</v>
      </c>
      <c r="I42" s="19"/>
      <c r="J42" s="27">
        <f>SUM(K35:K41)</f>
        <v>0</v>
      </c>
      <c r="K42" s="27"/>
      <c r="L42" s="27">
        <f>SUM(M35:M41)</f>
        <v>0</v>
      </c>
      <c r="M42" s="27"/>
      <c r="N42" s="27">
        <f>SUM(O35:O41)</f>
        <v>0</v>
      </c>
      <c r="O42" s="27"/>
      <c r="P42" s="27">
        <f>SUM(Q35:Q41)</f>
        <v>0</v>
      </c>
      <c r="Q42" s="29"/>
      <c r="R42" s="27"/>
      <c r="S42" s="27"/>
    </row>
    <row r="43" spans="2:19" x14ac:dyDescent="0.2">
      <c r="I43" s="14"/>
      <c r="R43" s="40"/>
      <c r="S43" s="40"/>
    </row>
    <row r="44" spans="2:19" s="21" customFormat="1" ht="30" x14ac:dyDescent="0.2">
      <c r="B44" s="6"/>
      <c r="C44" s="7"/>
      <c r="D44" s="7"/>
      <c r="E44" s="8"/>
      <c r="F44" s="7"/>
      <c r="G44" s="6"/>
      <c r="H44" s="9" t="s">
        <v>31</v>
      </c>
      <c r="J44" s="46" t="s">
        <v>6</v>
      </c>
      <c r="K44" s="46"/>
      <c r="L44" s="46" t="s">
        <v>7</v>
      </c>
      <c r="M44" s="46"/>
      <c r="N44" s="46" t="s">
        <v>8</v>
      </c>
      <c r="O44" s="46"/>
      <c r="P44" s="46" t="s">
        <v>9</v>
      </c>
      <c r="Q44" s="49"/>
      <c r="R44" s="46" t="s">
        <v>39</v>
      </c>
      <c r="S44" s="46" t="s">
        <v>40</v>
      </c>
    </row>
    <row r="45" spans="2:19" ht="15" x14ac:dyDescent="0.25">
      <c r="B45" s="41"/>
      <c r="C45" s="50" t="s">
        <v>17</v>
      </c>
      <c r="D45" s="50"/>
      <c r="E45" s="50"/>
      <c r="F45" s="50"/>
      <c r="G45" s="51"/>
      <c r="H45" s="52">
        <f>H42+H33+H14</f>
        <v>81</v>
      </c>
      <c r="I45" s="1"/>
      <c r="J45" s="52">
        <f>J42+J33+J14</f>
        <v>0</v>
      </c>
      <c r="K45" s="52">
        <f t="shared" ref="K45:Q45" si="31">K42+K33+K14</f>
        <v>0</v>
      </c>
      <c r="L45" s="52">
        <f t="shared" si="31"/>
        <v>0</v>
      </c>
      <c r="M45" s="52">
        <f t="shared" si="31"/>
        <v>0</v>
      </c>
      <c r="N45" s="52">
        <f t="shared" si="31"/>
        <v>0</v>
      </c>
      <c r="O45" s="52">
        <f t="shared" si="31"/>
        <v>0</v>
      </c>
      <c r="P45" s="52">
        <f t="shared" si="31"/>
        <v>0</v>
      </c>
      <c r="Q45" s="52">
        <f t="shared" si="31"/>
        <v>0</v>
      </c>
      <c r="R45" s="53"/>
      <c r="S45" s="53"/>
    </row>
    <row r="47" spans="2:19" x14ac:dyDescent="0.2">
      <c r="B47" s="89" t="s">
        <v>48</v>
      </c>
      <c r="C47" s="89"/>
      <c r="D47" s="89"/>
      <c r="E47" s="89"/>
      <c r="F47" s="89"/>
      <c r="H47" s="42" t="s">
        <v>38</v>
      </c>
      <c r="I47" s="40"/>
      <c r="J47" s="43">
        <f>J45/$H$45</f>
        <v>0</v>
      </c>
      <c r="L47" s="43">
        <f>L45/$H$45</f>
        <v>0</v>
      </c>
      <c r="N47" s="43">
        <f>N45/$H$45</f>
        <v>0</v>
      </c>
      <c r="P47" s="43">
        <f>P45/$H$45</f>
        <v>0</v>
      </c>
    </row>
    <row r="48" spans="2:19" x14ac:dyDescent="0.2">
      <c r="B48" s="89"/>
      <c r="C48" s="89"/>
      <c r="D48" s="89"/>
      <c r="E48" s="89"/>
      <c r="F48" s="89"/>
    </row>
  </sheetData>
  <mergeCells count="78">
    <mergeCell ref="B47:F47"/>
    <mergeCell ref="B48:F48"/>
    <mergeCell ref="B39:B41"/>
    <mergeCell ref="C39:C41"/>
    <mergeCell ref="F39:F41"/>
    <mergeCell ref="D39:D41"/>
    <mergeCell ref="E39:E41"/>
    <mergeCell ref="F24:F26"/>
    <mergeCell ref="F27:F28"/>
    <mergeCell ref="F31:F32"/>
    <mergeCell ref="B29:B30"/>
    <mergeCell ref="C29:C30"/>
    <mergeCell ref="D29:D30"/>
    <mergeCell ref="E29:E30"/>
    <mergeCell ref="F29:F30"/>
    <mergeCell ref="B6:B7"/>
    <mergeCell ref="E20:E23"/>
    <mergeCell ref="B24:B26"/>
    <mergeCell ref="C24:C26"/>
    <mergeCell ref="D24:D26"/>
    <mergeCell ref="E24:E26"/>
    <mergeCell ref="B16:B19"/>
    <mergeCell ref="C16:C19"/>
    <mergeCell ref="F16:F19"/>
    <mergeCell ref="D16:D19"/>
    <mergeCell ref="E16:E19"/>
    <mergeCell ref="J2:Q2"/>
    <mergeCell ref="D4:D5"/>
    <mergeCell ref="F6:F7"/>
    <mergeCell ref="F8:F9"/>
    <mergeCell ref="F12:F13"/>
    <mergeCell ref="E12:E13"/>
    <mergeCell ref="D12:D13"/>
    <mergeCell ref="E6:E7"/>
    <mergeCell ref="D10:D11"/>
    <mergeCell ref="B14:G14"/>
    <mergeCell ref="F20:F23"/>
    <mergeCell ref="B20:B23"/>
    <mergeCell ref="D20:D23"/>
    <mergeCell ref="B1:P1"/>
    <mergeCell ref="B4:B5"/>
    <mergeCell ref="C4:C5"/>
    <mergeCell ref="F4:F5"/>
    <mergeCell ref="B10:B11"/>
    <mergeCell ref="C10:C11"/>
    <mergeCell ref="F10:F11"/>
    <mergeCell ref="E4:E5"/>
    <mergeCell ref="E10:E11"/>
    <mergeCell ref="B2:G2"/>
    <mergeCell ref="C6:C7"/>
    <mergeCell ref="D6:D7"/>
    <mergeCell ref="C20:C23"/>
    <mergeCell ref="D27:D28"/>
    <mergeCell ref="E27:E28"/>
    <mergeCell ref="B27:B28"/>
    <mergeCell ref="C27:C28"/>
    <mergeCell ref="B8:B9"/>
    <mergeCell ref="C8:C9"/>
    <mergeCell ref="D8:D9"/>
    <mergeCell ref="E8:E9"/>
    <mergeCell ref="B12:B13"/>
    <mergeCell ref="C12:C13"/>
    <mergeCell ref="B33:G33"/>
    <mergeCell ref="B42:G42"/>
    <mergeCell ref="B31:B32"/>
    <mergeCell ref="C31:C32"/>
    <mergeCell ref="D31:D32"/>
    <mergeCell ref="E31:E32"/>
    <mergeCell ref="B35:B36"/>
    <mergeCell ref="C35:C36"/>
    <mergeCell ref="F35:F36"/>
    <mergeCell ref="D35:D36"/>
    <mergeCell ref="E37:E38"/>
    <mergeCell ref="F37:F38"/>
    <mergeCell ref="B37:B38"/>
    <mergeCell ref="C37:C38"/>
    <mergeCell ref="D37:D38"/>
    <mergeCell ref="E35:E36"/>
  </mergeCells>
  <pageMargins left="0.7" right="0.7" top="0.75" bottom="0.75" header="0.3" footer="0.3"/>
  <pageSetup paperSize="9" scale="54" fitToHeight="0" orientation="landscape" r:id="rId1"/>
  <rowBreaks count="3" manualBreakCount="3">
    <brk id="14" max="16383" man="1"/>
    <brk id="28" max="18" man="1"/>
    <brk id="33" max="1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789d463a-c5ed-4350-bbef-aff1e2b7523d-638497218280000000</MigrationWizIdVersion>
    <lcf76f155ced4ddcb4097134ff3c332f0 xmlns="4f7a1ba3-2415-40f8-897f-cbc9e8918319" xsi:nil="true"/>
    <lcf76f155ced4ddcb4097134ff3c332f2 xmlns="4f7a1ba3-2415-40f8-897f-cbc9e8918319" xsi:nil="true"/>
    <MigrationWizId xmlns="4f7a1ba3-2415-40f8-897f-cbc9e8918319">789d463a-c5ed-4350-bbef-aff1e2b7523d</MigrationWizId>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f7bc16e1b6120a053de3011f6b5b8aa7">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e1d4d0d7dd0debe021dc01edc15d565d"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4ABBE22-0878-4727-B24F-6504AFAE8D15}">
  <ds:schemaRefs>
    <ds:schemaRef ds:uri="http://schemas.microsoft.com/sharepoint/v3/contenttype/forms"/>
  </ds:schemaRefs>
</ds:datastoreItem>
</file>

<file path=customXml/itemProps2.xml><?xml version="1.0" encoding="utf-8"?>
<ds:datastoreItem xmlns:ds="http://schemas.openxmlformats.org/officeDocument/2006/customXml" ds:itemID="{6D32E632-2A9E-46A6-ACBF-43F39C5D7C91}">
  <ds:schemaRefs>
    <ds:schemaRef ds:uri="http://schemas.microsoft.com/office/2006/documentManagement/types"/>
    <ds:schemaRef ds:uri="http://www.w3.org/XML/1998/namespace"/>
    <ds:schemaRef ds:uri="http://purl.org/dc/elements/1.1/"/>
    <ds:schemaRef ds:uri="http://purl.org/dc/terms/"/>
    <ds:schemaRef ds:uri="5d807127-6dfe-4777-9fc9-8a2ccfc388c3"/>
    <ds:schemaRef ds:uri="46c995e6-7f53-48aa-a5ad-a9d38912b46a"/>
    <ds:schemaRef ds:uri="http://schemas.microsoft.com/office/infopath/2007/PartnerControls"/>
    <ds:schemaRef ds:uri="http://schemas.openxmlformats.org/package/2006/metadata/core-properties"/>
    <ds:schemaRef ds:uri="http://schemas.microsoft.com/office/2006/metadata/properties"/>
    <ds:schemaRef ds:uri="http://purl.org/dc/dcmitype/"/>
    <ds:schemaRef ds:uri="4f7a1ba3-2415-40f8-897f-cbc9e8918319"/>
    <ds:schemaRef ds:uri="e7fee12f-7364-4350-a58e-b9a3dabb10bc"/>
  </ds:schemaRefs>
</ds:datastoreItem>
</file>

<file path=customXml/itemProps3.xml><?xml version="1.0" encoding="utf-8"?>
<ds:datastoreItem xmlns:ds="http://schemas.openxmlformats.org/officeDocument/2006/customXml" ds:itemID="{5CC0DF9C-55A4-48D4-81E1-C635551E8D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KPI scoringsmodel</vt:lpstr>
      <vt:lpstr>'KPI scoringsmodel'!Afdrukbereik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Myrna</dc:creator>
  <cp:lastModifiedBy>Marcel Hofmeijer | Inkada Inkoop &amp; Advies</cp:lastModifiedBy>
  <cp:lastPrinted>2021-01-25T15:49:53Z</cp:lastPrinted>
  <dcterms:created xsi:type="dcterms:W3CDTF">2017-12-27T15:21:38Z</dcterms:created>
  <dcterms:modified xsi:type="dcterms:W3CDTF">2025-12-08T12:35:21Z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