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old.sharepoint.com/sites/prj-dordthuis-inrichting-en-gebruik-InkoopenaanbestedingInrichtingenGebruik/Gedeelde documenten/Inkoop en aanbesteding Inrichting en Gebruik/Inkoopdossiers/18. Wayfinding Realisatie/1. Uitvraag aan leverancier - voorbereidingsmap/"/>
    </mc:Choice>
  </mc:AlternateContent>
  <xr:revisionPtr revIDLastSave="535" documentId="8_{877EE16B-9C0A-4F16-BF63-ADE1C39E229B}" xr6:coauthVersionLast="47" xr6:coauthVersionMax="47" xr10:uidLastSave="{94CFC1F4-7A5F-4B55-99ED-D3B9F04835B2}"/>
  <workbookProtection workbookAlgorithmName="SHA-512" workbookHashValue="Tk1bFIqd3I8s5+NtSzU9vkq+Bov+v8698PiwBqFVT+5KxlwSmivXseWP+chj2Ragg62vUDjUh6h4uW21AufFvA==" workbookSaltValue="FjtxL2B7u+cNpxwRjYtMDw==" workbookSpinCount="100000" lockStructure="1"/>
  <bookViews>
    <workbookView xWindow="-120" yWindow="-120" windowWidth="29040" windowHeight="15720" activeTab="2" xr2:uid="{A1261389-EF02-4FB4-930A-5870A47835A8}"/>
  </bookViews>
  <sheets>
    <sheet name="Totaal blad" sheetId="3" r:id="rId1"/>
    <sheet name="Dienstverlening" sheetId="4" r:id="rId2"/>
    <sheet name="Wayfinding elementen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2" l="1"/>
  <c r="F25" i="2"/>
  <c r="C9" i="3" l="1"/>
  <c r="J22" i="2"/>
  <c r="J21" i="2"/>
  <c r="J20" i="2"/>
  <c r="J25" i="2"/>
  <c r="J46" i="2" l="1"/>
  <c r="J43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3" i="2"/>
  <c r="J24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C7" i="3" l="1"/>
  <c r="C13" i="3" s="1"/>
</calcChain>
</file>

<file path=xl/sharedStrings.xml><?xml version="1.0" encoding="utf-8"?>
<sst xmlns="http://schemas.openxmlformats.org/spreadsheetml/2006/main" count="315" uniqueCount="193">
  <si>
    <t xml:space="preserve">Onderwerp : </t>
  </si>
  <si>
    <t>Prijzenblad</t>
  </si>
  <si>
    <t xml:space="preserve">Discipline : </t>
  </si>
  <si>
    <t>Wayfinding realisatie</t>
  </si>
  <si>
    <t xml:space="preserve">Inschrijver/ Opdrachtnemer is zelf verantwoordelijk voor het correct verwijzen, opsommen, totaliseren van regels en kolommen. De benodigde formules en verwijzingen zijn door Inschrijver/ Opdrachtnemer zelf aan te brengen en te controleren op correctheid. </t>
  </si>
  <si>
    <t xml:space="preserve">Datum : </t>
  </si>
  <si>
    <t xml:space="preserve">Versie : </t>
  </si>
  <si>
    <t>Definitief 1.0</t>
  </si>
  <si>
    <t>Geel gemarkeerde cellen in te vullen door Inschrijver</t>
  </si>
  <si>
    <t>Post</t>
  </si>
  <si>
    <t>Euro (€)</t>
  </si>
  <si>
    <t>Totaal Wayfinding elementen</t>
  </si>
  <si>
    <t>Kosten dienstverlening initiële levering</t>
  </si>
  <si>
    <t>Eenmalige projectkorting</t>
  </si>
  <si>
    <t>Inschrijfsom EMVI</t>
  </si>
  <si>
    <t>Perceel 2B</t>
  </si>
  <si>
    <t>De opgegeven prijs omvat de complete dienstverlening inclusief mutaties, rectificaties, noodzakelijke aanpassingen (zoals beschreven in paragraaf 3.2 van het PvE&amp;W) en alle bijkomende kosten (overhead, fees, parkeerkosten, reiskosten), uitgesplitst onder a) Projectmanagement, b) Arbeid levering &amp; montage en c) Klein materiaal t.b.v. montage.</t>
  </si>
  <si>
    <t>Onderdeel uit PvE&amp;W</t>
  </si>
  <si>
    <r>
      <rPr>
        <b/>
        <sz val="11"/>
        <color rgb="FF000000"/>
        <rFont val="Verdana"/>
        <family val="2"/>
      </rPr>
      <t xml:space="preserve">Post </t>
    </r>
    <r>
      <rPr>
        <sz val="11"/>
        <color rgb="FF000000"/>
        <rFont val="Verdana"/>
        <family val="2"/>
      </rPr>
      <t>(zie PvE&amp;W voor toelichting)</t>
    </r>
  </si>
  <si>
    <t>Kosten initiële levering (€)</t>
  </si>
  <si>
    <t>Uurtarief (€)</t>
  </si>
  <si>
    <t>a</t>
  </si>
  <si>
    <t>Projectmanagement</t>
  </si>
  <si>
    <t>b</t>
  </si>
  <si>
    <t>Arbeid levering &amp; montage</t>
  </si>
  <si>
    <t>c</t>
  </si>
  <si>
    <t>Klein materiaal t.b.v. montage</t>
  </si>
  <si>
    <t>d</t>
  </si>
  <si>
    <t>Nazorg</t>
  </si>
  <si>
    <t>Code</t>
  </si>
  <si>
    <t>Referentie inschrijver</t>
  </si>
  <si>
    <t>Beschrijving</t>
  </si>
  <si>
    <t>Referentie pagina brandbook</t>
  </si>
  <si>
    <t>Afmetingen</t>
  </si>
  <si>
    <t>Aantal</t>
  </si>
  <si>
    <t>Prijs per 200 stuks</t>
  </si>
  <si>
    <t>Prijs per 100 stuks</t>
  </si>
  <si>
    <t>Prijs per stuk</t>
  </si>
  <si>
    <t>Subtotaal</t>
  </si>
  <si>
    <t>Materiaal</t>
  </si>
  <si>
    <t>Kleur</t>
  </si>
  <si>
    <t>Montage</t>
  </si>
  <si>
    <t>Aanvulling</t>
  </si>
  <si>
    <t>Oriëntatie totaal</t>
  </si>
  <si>
    <t>Totaaloverzicht + Plattegrond</t>
  </si>
  <si>
    <t>Per paneel 125x250 cm 
(BxH)</t>
  </si>
  <si>
    <t>Berken multiplex 18 mm</t>
  </si>
  <si>
    <t>Zie referentie</t>
  </si>
  <si>
    <t>op afstand van de wand</t>
  </si>
  <si>
    <t>STA</t>
  </si>
  <si>
    <t>3 regels - lang</t>
  </si>
  <si>
    <t>22+24</t>
  </si>
  <si>
    <t>44x18cm (BxH)</t>
  </si>
  <si>
    <t xml:space="preserve">Abachi hout. Dikte 3cm en 3 cm om de hoek. Rond frezen. Zie referentiebeeld. </t>
  </si>
  <si>
    <t>d.m.v. verlijming</t>
  </si>
  <si>
    <t>2 Regels - Lang</t>
  </si>
  <si>
    <t>44x12cm (BxH)</t>
  </si>
  <si>
    <t>1 Regel - Lang</t>
  </si>
  <si>
    <t>44x6cm (BxH)</t>
  </si>
  <si>
    <t>2 Regels - Kort</t>
  </si>
  <si>
    <t>23+24</t>
  </si>
  <si>
    <t>37x12cm (BxH)</t>
  </si>
  <si>
    <t>1 Regel - Kort</t>
  </si>
  <si>
    <t>37x6cm (BxH)</t>
  </si>
  <si>
    <t>Zonering</t>
  </si>
  <si>
    <t>Kolom Beton</t>
  </si>
  <si>
    <t>50,5x58cm (BxH)*</t>
  </si>
  <si>
    <t xml:space="preserve">Betonfolie. Met  onderliggend patroon. Let op rondom  gewrapt. 2 zijdes met uitsparing. </t>
  </si>
  <si>
    <t>Let op, rondom gewrapt.</t>
  </si>
  <si>
    <t xml:space="preserve">*Formaat is van één zijde, Er zijn 4 zijdes per kolom. </t>
  </si>
  <si>
    <t>Kolom Hout</t>
  </si>
  <si>
    <t>44x58 cm (BxH)*</t>
  </si>
  <si>
    <t xml:space="preserve">Houtfolie. Met  onderliggend patroon. Let op rondom  gewrapt. 2 zijdes met uitsparing. </t>
  </si>
  <si>
    <t>*Formaat is van één zijde, Or zijn 4 zijdes per kolom.</t>
  </si>
  <si>
    <t>Verplaatsbare wayfinding</t>
  </si>
  <si>
    <t>Eventzuil</t>
  </si>
  <si>
    <t>100x170cm (BxH)</t>
  </si>
  <si>
    <t xml:space="preserve">Stalen voet bekleed met vilt en aan beide zijden een houten geperforeerd berken-plaat met kern van vilt. </t>
  </si>
  <si>
    <t>nvt</t>
  </si>
  <si>
    <t>Opslag mogelijkheid  onderzijde</t>
  </si>
  <si>
    <t>Bordje Programmering</t>
  </si>
  <si>
    <t>A4 excl voet</t>
  </si>
  <si>
    <t>Hout + Vilten voet</t>
  </si>
  <si>
    <t>Bordje Vrij/bezet</t>
  </si>
  <si>
    <t>Bordje Vrij/ bezet</t>
  </si>
  <si>
    <t>A5 excl. Voet</t>
  </si>
  <si>
    <t>Houten display met gaatjes print. Losse bordjes vrij/bezet</t>
  </si>
  <si>
    <t>Rubricering</t>
  </si>
  <si>
    <t>3 gestapelde boeken</t>
  </si>
  <si>
    <t>35+33+34</t>
  </si>
  <si>
    <t>4 cm hoog. 1 dun boek: 2 cm. 35x26x10 (BxDxH), ca. 10 cm hoog *</t>
  </si>
  <si>
    <t>Abachi hout. Incl. folie belettering</t>
  </si>
  <si>
    <t>zie referentie</t>
  </si>
  <si>
    <t xml:space="preserve">3 gestappelde boeken 2 dikke boeken: </t>
  </si>
  <si>
    <t xml:space="preserve">Rubricering - categorieën </t>
  </si>
  <si>
    <t>36+33+34</t>
  </si>
  <si>
    <t>4x30x27 (BxHxD)*</t>
  </si>
  <si>
    <t>Rubricering - alfabet</t>
  </si>
  <si>
    <t>3x30x27 (BxHxD)*</t>
  </si>
  <si>
    <t>Aluminium 2mm, gepoedercoat</t>
  </si>
  <si>
    <t>let op, conform ontwerp</t>
  </si>
  <si>
    <t xml:space="preserve">Rubricering - subcategorieën </t>
  </si>
  <si>
    <t>37+33+34</t>
  </si>
  <si>
    <t>Formaat Front: 20x2,5 cm (BxH) Formaat ligger in kast: 20 cm</t>
  </si>
  <si>
    <t>Rubricering Strips</t>
  </si>
  <si>
    <t>39+33+34</t>
  </si>
  <si>
    <t>Formaat front: 15x21cm(BxH)*</t>
  </si>
  <si>
    <t>*In hoek gezet.</t>
  </si>
  <si>
    <t>Rubricering - Jeugdzone frontaal in kast</t>
  </si>
  <si>
    <t>40+33+34</t>
  </si>
  <si>
    <t>21x29cm (BxH)</t>
  </si>
  <si>
    <t>Abachi hout.</t>
  </si>
  <si>
    <t>Rubricering - Jeugdzone frontaal in stipbak</t>
  </si>
  <si>
    <t>21x35 (BxH)</t>
  </si>
  <si>
    <t>Ver0</t>
  </si>
  <si>
    <t>Overzicht + Plattegrond - Bibliotheek</t>
  </si>
  <si>
    <t xml:space="preserve">Per paneel 125x250 cm (BxH) </t>
  </si>
  <si>
    <t>berken multiplex 18 mm</t>
  </si>
  <si>
    <t>Logo's op voet</t>
  </si>
  <si>
    <t>40 cm Ø</t>
  </si>
  <si>
    <t>Abachi hout op stalen voet 150 cm hoog. Full colour print</t>
  </si>
  <si>
    <t xml:space="preserve">Referentie nog aan te leveren. </t>
  </si>
  <si>
    <t xml:space="preserve">Los in de ruimte. </t>
  </si>
  <si>
    <t>Verd</t>
  </si>
  <si>
    <t>Verdiepingscijfer - hout</t>
  </si>
  <si>
    <t>45+44</t>
  </si>
  <si>
    <t>60 cm hoog. 3 cm dik</t>
  </si>
  <si>
    <t>essenhouten cijfers luxe, witte uitvoering tbv publieke ruimte.</t>
  </si>
  <si>
    <t>verlijming</t>
  </si>
  <si>
    <t>Verdieping 0 t/m 7 prisma en 1 t/m 4 plateau</t>
  </si>
  <si>
    <t>verd</t>
  </si>
  <si>
    <t>Verdiepingscijfer - folie</t>
  </si>
  <si>
    <t>46+44</t>
  </si>
  <si>
    <t>60 cm hoog</t>
  </si>
  <si>
    <t>betonfolie blauwe uitvoering tbv vluchttrappenhuizen</t>
  </si>
  <si>
    <t>VerC</t>
  </si>
  <si>
    <t>Verdiepingsoverzicht</t>
  </si>
  <si>
    <t>47+44</t>
  </si>
  <si>
    <t>ntb</t>
  </si>
  <si>
    <t>verdieping informatie, los gesneden muurfolie</t>
  </si>
  <si>
    <t>verlijming op muur</t>
  </si>
  <si>
    <t xml:space="preserve">Locatie: Publieksliften BG,1,2 6 (4x). Medewerkers BG t/m7 (8x). Plateau gebouw (3x). </t>
  </si>
  <si>
    <t>Indicatie ruimte</t>
  </si>
  <si>
    <t>Haaks sign voor toiletgroep</t>
  </si>
  <si>
    <t>10x17x4 cm (BxHxD)</t>
  </si>
  <si>
    <t>Abachi hout</t>
  </si>
  <si>
    <t>Plat sign voor toilet;</t>
  </si>
  <si>
    <t>10x17x2 cm  (BxHxD)</t>
  </si>
  <si>
    <t>Ir</t>
  </si>
  <si>
    <t>Folie op glas</t>
  </si>
  <si>
    <t xml:space="preserve">17x10cm (HxB) </t>
  </si>
  <si>
    <t>Achter glas; witte folie. Voor glas; mat blauwe snijfolie</t>
  </si>
  <si>
    <t>Folie op wand/deur</t>
  </si>
  <si>
    <t>17x10 cm (HxB)</t>
  </si>
  <si>
    <t>blauwe snijfolie</t>
  </si>
  <si>
    <t>Ip</t>
  </si>
  <si>
    <t>Entree fietsenstalling</t>
  </si>
  <si>
    <t>35x35cm</t>
  </si>
  <si>
    <t>mat blauwe snijfolie</t>
  </si>
  <si>
    <t>Op glas/deur/muur</t>
  </si>
  <si>
    <t>* bestaat uit meerdere designs</t>
  </si>
  <si>
    <t>Entree Dordthuis vanuit Fietsenstalling/parkeergarage</t>
  </si>
  <si>
    <t>35x35 cm</t>
  </si>
  <si>
    <t>* onderdeel van aantallen hierboven</t>
  </si>
  <si>
    <t>Entree vanuit Dordthuis naar fietsenstalling</t>
  </si>
  <si>
    <t>35x35 cn</t>
  </si>
  <si>
    <t>Indicatie technische ruimte</t>
  </si>
  <si>
    <t>circa 10x13 cm (BxH)</t>
  </si>
  <si>
    <t>Op deur</t>
  </si>
  <si>
    <t>Technische nummering</t>
  </si>
  <si>
    <t>2x5 cm (HxB)</t>
  </si>
  <si>
    <t>Full colour sticker</t>
  </si>
  <si>
    <t>Op kozijn</t>
  </si>
  <si>
    <t>Folie privacy</t>
  </si>
  <si>
    <t>Privacy folie</t>
  </si>
  <si>
    <t>m2</t>
  </si>
  <si>
    <t xml:space="preserve">Glasharde folie in 50%, 90% en 100% dekking. </t>
  </si>
  <si>
    <t>*Plaatsing en meters in: 2400322 Bijlagen / 22-03-2025 document Technisch Ontwerp Interieur. 
Bijlage 1 / Folies &amp; Gordijnen</t>
  </si>
  <si>
    <t>Folie privacy - baan van 10cm hoog</t>
  </si>
  <si>
    <t>Pravacy folie</t>
  </si>
  <si>
    <t>Glasharde folie in 10cm baan.</t>
  </si>
  <si>
    <t xml:space="preserve">In overleg met opdrachtgever. </t>
  </si>
  <si>
    <t>Bijzondere Ruimte - indicatie</t>
  </si>
  <si>
    <t>Uitvoering 1</t>
  </si>
  <si>
    <t>30x30x120 cm  (BxDxH)</t>
  </si>
  <si>
    <t>Materiaal Vink 145-13040 mat blauw acrylaat 2 mm</t>
  </si>
  <si>
    <t>Uitvoering 2</t>
  </si>
  <si>
    <t>30x120x3cm (BxHxD)</t>
  </si>
  <si>
    <t xml:space="preserve">Ronde kussen vorm  zoals sturing signs. Abachi hout. </t>
  </si>
  <si>
    <t>Bijzondere ruimte - indicatie</t>
  </si>
  <si>
    <t>30x30x30cm</t>
  </si>
  <si>
    <t>30x30x3cm (BxHxD)</t>
  </si>
  <si>
    <t xml:space="preserve">Ronde kussen vorm zoals sturing signs. Abachi hout.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</si>
</sst>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 ;[Red]\-#,##0.0\ "/>
    <numFmt numFmtId="165" formatCode="_ [$€-2]\ * #,##0.00_ ;_ [$€-2]\ * \-#,##0.00_ ;_ [$€-2]\ * &quot;-&quot;??_ ;_ @_ "/>
    <numFmt numFmtId="166" formatCode="#,##0_ ;[Red]\-#,##0\ "/>
  </numFmts>
  <fonts count="27" x14ac:knownFonts="1">
    <font>
      <sz val="11"/>
      <color theme="1"/>
      <name val="Aptos Narrow"/>
      <family val="2"/>
      <scheme val="minor"/>
    </font>
    <font>
      <sz val="9"/>
      <name val="Univers"/>
      <family val="2"/>
    </font>
    <font>
      <sz val="11"/>
      <name val="Verdana"/>
      <family val="2"/>
    </font>
    <font>
      <b/>
      <sz val="11"/>
      <color rgb="FF007BC0"/>
      <name val="Verdana"/>
      <family val="2"/>
    </font>
    <font>
      <sz val="8"/>
      <name val="Verdana"/>
      <family val="2"/>
    </font>
    <font>
      <sz val="36"/>
      <color rgb="FF0070C0"/>
      <name val="Verdana"/>
      <family val="2"/>
    </font>
    <font>
      <sz val="8"/>
      <color rgb="FF0070C0"/>
      <name val="Verdana"/>
      <family val="2"/>
    </font>
    <font>
      <sz val="11"/>
      <color indexed="8"/>
      <name val="Verdana"/>
      <family val="2"/>
    </font>
    <font>
      <b/>
      <sz val="10"/>
      <color theme="0"/>
      <name val="Verdana"/>
      <family val="2"/>
    </font>
    <font>
      <b/>
      <sz val="11"/>
      <color theme="4"/>
      <name val="Verdana"/>
      <family val="2"/>
    </font>
    <font>
      <sz val="10"/>
      <name val="Verdana"/>
      <family val="2"/>
    </font>
    <font>
      <sz val="10"/>
      <name val="Courier"/>
    </font>
    <font>
      <b/>
      <sz val="11"/>
      <color indexed="8"/>
      <name val="Verdana"/>
      <family val="2"/>
    </font>
    <font>
      <u/>
      <sz val="11"/>
      <color indexed="8"/>
      <name val="Verdana"/>
      <family val="2"/>
    </font>
    <font>
      <b/>
      <sz val="1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0"/>
      <name val="Arial"/>
      <family val="2"/>
    </font>
    <font>
      <sz val="9"/>
      <color theme="1"/>
      <name val="Verdana"/>
      <family val="2"/>
    </font>
    <font>
      <sz val="11"/>
      <color theme="1"/>
      <name val="Verdana"/>
      <family val="2"/>
    </font>
    <font>
      <u/>
      <sz val="11"/>
      <color theme="1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1"/>
      <color indexed="8"/>
      <name val="Verdana"/>
    </font>
    <font>
      <sz val="11"/>
      <color indexed="8"/>
      <name val="Verdana"/>
    </font>
    <font>
      <sz val="8"/>
      <name val="Aptos Narrow"/>
      <family val="2"/>
      <scheme val="minor"/>
    </font>
    <font>
      <sz val="10"/>
      <color rgb="FF000000"/>
      <name val="Verdana"/>
      <charset val="1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3">
    <xf numFmtId="0" fontId="0" fillId="0" borderId="0"/>
    <xf numFmtId="164" fontId="1" fillId="0" borderId="0">
      <alignment vertical="center"/>
      <protection locked="0"/>
    </xf>
    <xf numFmtId="0" fontId="17" fillId="0" borderId="0"/>
  </cellStyleXfs>
  <cellXfs count="62">
    <xf numFmtId="0" fontId="0" fillId="0" borderId="0" xfId="0"/>
    <xf numFmtId="164" fontId="7" fillId="0" borderId="0" xfId="1" applyFont="1" applyProtection="1">
      <alignment vertical="center"/>
    </xf>
    <xf numFmtId="164" fontId="12" fillId="0" borderId="1" xfId="1" applyFont="1" applyBorder="1" applyProtection="1">
      <alignment vertical="center"/>
    </xf>
    <xf numFmtId="164" fontId="13" fillId="0" borderId="0" xfId="1" applyFont="1" applyProtection="1">
      <alignment vertical="center"/>
    </xf>
    <xf numFmtId="164" fontId="15" fillId="0" borderId="2" xfId="1" applyFont="1" applyBorder="1" applyProtection="1">
      <alignment vertical="center"/>
    </xf>
    <xf numFmtId="164" fontId="12" fillId="0" borderId="0" xfId="1" applyFont="1" applyAlignment="1" applyProtection="1">
      <alignment horizontal="right" vertical="center"/>
    </xf>
    <xf numFmtId="166" fontId="7" fillId="0" borderId="0" xfId="1" applyNumberFormat="1" applyFont="1" applyProtection="1">
      <alignment vertical="center"/>
    </xf>
    <xf numFmtId="164" fontId="12" fillId="0" borderId="1" xfId="1" applyFont="1" applyBorder="1" applyAlignment="1" applyProtection="1">
      <alignment horizontal="center" vertical="center" wrapText="1"/>
    </xf>
    <xf numFmtId="164" fontId="12" fillId="0" borderId="2" xfId="1" applyFont="1" applyBorder="1" applyAlignment="1" applyProtection="1">
      <alignment horizontal="center" vertical="center" wrapText="1"/>
    </xf>
    <xf numFmtId="164" fontId="23" fillId="0" borderId="0" xfId="1" applyFont="1" applyAlignment="1" applyProtection="1">
      <alignment horizontal="right" vertical="center"/>
    </xf>
    <xf numFmtId="164" fontId="24" fillId="0" borderId="0" xfId="1" applyFont="1" applyProtection="1">
      <alignment vertical="center"/>
    </xf>
    <xf numFmtId="164" fontId="2" fillId="0" borderId="0" xfId="1" applyFont="1" applyAlignment="1" applyProtection="1">
      <alignment horizontal="right" vertical="center"/>
    </xf>
    <xf numFmtId="164" fontId="3" fillId="0" borderId="0" xfId="1" applyFont="1" applyProtection="1">
      <alignment vertical="center"/>
    </xf>
    <xf numFmtId="0" fontId="0" fillId="0" borderId="0" xfId="0" applyProtection="1"/>
    <xf numFmtId="0" fontId="18" fillId="0" borderId="0" xfId="0" applyFont="1" applyAlignment="1" applyProtection="1">
      <alignment wrapText="1"/>
    </xf>
    <xf numFmtId="14" fontId="2" fillId="0" borderId="0" xfId="0" applyNumberFormat="1" applyFont="1" applyAlignment="1" applyProtection="1">
      <alignment horizontal="left" vertical="center"/>
    </xf>
    <xf numFmtId="0" fontId="18" fillId="0" borderId="0" xfId="0" applyFont="1" applyProtection="1"/>
    <xf numFmtId="0" fontId="18" fillId="3" borderId="0" xfId="0" applyFont="1" applyFill="1" applyProtection="1"/>
    <xf numFmtId="0" fontId="18" fillId="0" borderId="3" xfId="0" applyFont="1" applyBorder="1" applyProtection="1"/>
    <xf numFmtId="165" fontId="16" fillId="0" borderId="3" xfId="0" applyNumberFormat="1" applyFont="1" applyBorder="1" applyProtection="1"/>
    <xf numFmtId="165" fontId="20" fillId="0" borderId="0" xfId="0" applyNumberFormat="1" applyFont="1" applyProtection="1"/>
    <xf numFmtId="165" fontId="19" fillId="0" borderId="3" xfId="0" applyNumberFormat="1" applyFont="1" applyBorder="1" applyProtection="1"/>
    <xf numFmtId="0" fontId="19" fillId="0" borderId="0" xfId="0" applyFont="1" applyProtection="1"/>
    <xf numFmtId="165" fontId="19" fillId="3" borderId="0" xfId="0" applyNumberFormat="1" applyFont="1" applyFill="1" applyProtection="1">
      <protection locked="0"/>
    </xf>
    <xf numFmtId="0" fontId="0" fillId="0" borderId="0" xfId="0" applyAlignment="1" applyProtection="1">
      <alignment horizontal="left" wrapText="1"/>
    </xf>
    <xf numFmtId="164" fontId="14" fillId="0" borderId="2" xfId="1" applyFont="1" applyBorder="1" applyAlignment="1" applyProtection="1">
      <alignment horizontal="left" vertical="center" wrapText="1"/>
    </xf>
    <xf numFmtId="0" fontId="0" fillId="4" borderId="0" xfId="0" applyFill="1" applyProtection="1"/>
    <xf numFmtId="165" fontId="7" fillId="3" borderId="0" xfId="1" applyNumberFormat="1" applyFont="1" applyFill="1" applyProtection="1">
      <alignment vertical="center"/>
      <protection locked="0"/>
    </xf>
    <xf numFmtId="165" fontId="24" fillId="3" borderId="0" xfId="1" applyNumberFormat="1" applyFont="1" applyFill="1" applyProtection="1">
      <alignment vertical="center"/>
      <protection locked="0"/>
    </xf>
    <xf numFmtId="0" fontId="2" fillId="0" borderId="0" xfId="0" applyFont="1" applyProtection="1"/>
    <xf numFmtId="0" fontId="4" fillId="0" borderId="0" xfId="0" applyFont="1" applyProtection="1"/>
    <xf numFmtId="0" fontId="5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/>
    </xf>
    <xf numFmtId="0" fontId="8" fillId="2" borderId="0" xfId="0" applyFont="1" applyFill="1" applyAlignment="1" applyProtection="1">
      <alignment wrapText="1"/>
    </xf>
    <xf numFmtId="0" fontId="8" fillId="5" borderId="0" xfId="0" applyFont="1" applyFill="1" applyAlignment="1" applyProtection="1">
      <alignment wrapText="1"/>
    </xf>
    <xf numFmtId="0" fontId="8" fillId="2" borderId="0" xfId="0" applyFont="1" applyFill="1" applyAlignment="1" applyProtection="1">
      <alignment horizontal="right" wrapText="1"/>
    </xf>
    <xf numFmtId="0" fontId="8" fillId="0" borderId="0" xfId="0" applyFont="1" applyProtection="1"/>
    <xf numFmtId="0" fontId="10" fillId="0" borderId="0" xfId="0" applyFont="1" applyProtection="1"/>
    <xf numFmtId="0" fontId="10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right" wrapText="1"/>
    </xf>
    <xf numFmtId="165" fontId="10" fillId="0" borderId="0" xfId="0" applyNumberFormat="1" applyFont="1" applyProtection="1"/>
    <xf numFmtId="0" fontId="10" fillId="0" borderId="0" xfId="0" applyFont="1" applyAlignment="1" applyProtection="1">
      <alignment horizontal="right"/>
    </xf>
    <xf numFmtId="0" fontId="10" fillId="0" borderId="0" xfId="0" applyFont="1" applyAlignment="1" applyProtection="1">
      <alignment wrapText="1"/>
    </xf>
    <xf numFmtId="0" fontId="22" fillId="0" borderId="0" xfId="0" applyFont="1" applyProtection="1"/>
    <xf numFmtId="0" fontId="10" fillId="7" borderId="0" xfId="0" applyFont="1" applyFill="1" applyProtection="1"/>
    <xf numFmtId="0" fontId="11" fillId="0" borderId="0" xfId="0" applyFont="1" applyProtection="1"/>
    <xf numFmtId="0" fontId="22" fillId="0" borderId="0" xfId="0" applyFont="1" applyAlignment="1" applyProtection="1">
      <alignment horizontal="left"/>
    </xf>
    <xf numFmtId="0" fontId="26" fillId="0" borderId="0" xfId="0" applyFont="1" applyProtection="1"/>
    <xf numFmtId="0" fontId="22" fillId="0" borderId="0" xfId="0" applyFont="1" applyAlignment="1" applyProtection="1">
      <alignment horizontal="right"/>
    </xf>
    <xf numFmtId="0" fontId="11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9" fillId="0" borderId="0" xfId="0" applyFont="1" applyProtection="1"/>
    <xf numFmtId="0" fontId="10" fillId="6" borderId="0" xfId="0" applyFont="1" applyFill="1" applyProtection="1">
      <protection locked="0"/>
    </xf>
    <xf numFmtId="165" fontId="10" fillId="0" borderId="0" xfId="0" applyNumberFormat="1" applyFont="1" applyAlignment="1" applyProtection="1">
      <alignment horizontal="right" wrapText="1"/>
      <protection locked="0"/>
    </xf>
    <xf numFmtId="165" fontId="10" fillId="0" borderId="0" xfId="0" applyNumberFormat="1" applyFont="1" applyAlignment="1" applyProtection="1">
      <alignment horizontal="right"/>
      <protection locked="0"/>
    </xf>
    <xf numFmtId="165" fontId="10" fillId="0" borderId="0" xfId="0" applyNumberFormat="1" applyFont="1" applyProtection="1">
      <protection locked="0"/>
    </xf>
    <xf numFmtId="165" fontId="21" fillId="3" borderId="0" xfId="0" applyNumberFormat="1" applyFont="1" applyFill="1" applyAlignment="1" applyProtection="1">
      <alignment horizontal="center"/>
      <protection locked="0"/>
    </xf>
    <xf numFmtId="0" fontId="10" fillId="7" borderId="0" xfId="0" applyFont="1" applyFill="1" applyProtection="1">
      <protection locked="0"/>
    </xf>
    <xf numFmtId="165" fontId="21" fillId="0" borderId="0" xfId="0" applyNumberFormat="1" applyFont="1" applyProtection="1">
      <protection locked="0"/>
    </xf>
    <xf numFmtId="0" fontId="10" fillId="0" borderId="0" xfId="0" applyFont="1" applyProtection="1">
      <protection locked="0"/>
    </xf>
  </cellXfs>
  <cellStyles count="3">
    <cellStyle name="basis" xfId="1" xr:uid="{8B866B7C-5FF7-4E8D-B130-BA3CC6AA1EF9}"/>
    <cellStyle name="Normal 2" xfId="2" xr:uid="{B25194DD-B587-4E8E-9133-1F0A63AF7F55}"/>
    <cellStyle name="Standaard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65" formatCode="_ [$€-2]\ * #,##0.00_ ;_ [$€-2]\ * \-#,##0.00_ ;_ [$€-2]\ * &quot;-&quot;??_ ;_ @_ 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4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4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65" formatCode="_ [$€-2]\ * #,##0.00_ ;_ [$€-2]\ * \-#,##0.00_ ;_ [$€-2]\ * &quot;-&quot;??_ ;_ @_ 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alignment horizontal="lef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Verdana"/>
        <family val="2"/>
        <scheme val="none"/>
      </font>
      <fill>
        <patternFill patternType="solid">
          <fgColor indexed="64"/>
          <bgColor theme="4"/>
        </patternFill>
      </fill>
      <alignment vertical="bottom" textRotation="0" wrapText="1" indent="0" justifyLastLine="0" shrinkToFit="0" readingOrder="0"/>
      <protection locked="1" hidden="0"/>
    </dxf>
    <dxf>
      <fill>
        <patternFill>
          <bgColor theme="9" tint="0.59996337778862885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F17A8DD-8A01-429C-9296-3378E3CB0020}" name="Table2" displayName="Table2" ref="A6:N46" totalsRowShown="0" headerRowDxfId="15" dataDxfId="14">
  <autoFilter ref="A6:N46" xr:uid="{2F17A8DD-8A01-429C-9296-3378E3CB0020}"/>
  <tableColumns count="14">
    <tableColumn id="1" xr3:uid="{00AA8336-EF63-4020-814A-22C812772715}" name="Code" dataDxfId="13"/>
    <tableColumn id="6" xr3:uid="{D0A0AA06-5F1A-4883-9DE2-1AA896237846}" name="Referentie inschrijver" dataDxfId="0"/>
    <tableColumn id="2" xr3:uid="{75A30826-19CB-454F-9188-47960D6EBCF9}" name="Beschrijving" dataDxfId="12"/>
    <tableColumn id="7" xr3:uid="{B3AD1407-E75E-4752-AF82-741A30512D6D}" name="Referentie pagina brandbook" dataDxfId="11"/>
    <tableColumn id="3" xr3:uid="{A2503672-0BCA-4EEE-887C-87BD0BD8DA16}" name="Afmetingen" dataDxfId="10"/>
    <tableColumn id="10" xr3:uid="{E5785389-C03A-46B9-BB50-81FD6A3FC792}" name="Aantal" dataDxfId="9"/>
    <tableColumn id="5" xr3:uid="{EB0B651A-BFE2-479A-90EB-C8905BFDB78A}" name="Prijs per 200 stuks" dataDxfId="3"/>
    <tableColumn id="4" xr3:uid="{9DB74F01-8804-4BA3-B6EE-60FF449327E8}" name="Prijs per 100 stuks" dataDxfId="2"/>
    <tableColumn id="11" xr3:uid="{EB3E0A53-8CD6-45DF-8BE7-344D8F48147E}" name="Prijs per stuk" dataDxfId="1"/>
    <tableColumn id="12" xr3:uid="{7779CF57-EA60-47B0-B79A-BB6DB2DA8BEB}" name="Subtotaal" dataDxfId="8">
      <calculatedColumnFormula>Table2[[#This Row],[Prijs per stuk]]*Table2[[#This Row],[Aantal]]</calculatedColumnFormula>
    </tableColumn>
    <tableColumn id="13" xr3:uid="{842BC59E-42BF-4BAE-8DC5-81E0CAE42981}" name="Materiaal" dataDxfId="7"/>
    <tableColumn id="14" xr3:uid="{BA4D6405-D7B6-42C7-AB9D-5B82E1ABE700}" name="Kleur" dataDxfId="6"/>
    <tableColumn id="15" xr3:uid="{CC5C659E-D770-4AE1-8FCD-1D917D2E672F}" name="Montage" dataDxfId="5"/>
    <tableColumn id="19" xr3:uid="{5E8C0845-1E67-422B-A0A3-D1E636F3E0CB}" name="Aanvulling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742DF-60E9-478D-99B1-24FB35439047}">
  <dimension ref="A1:E13"/>
  <sheetViews>
    <sheetView workbookViewId="0">
      <selection activeCell="C11" sqref="C11"/>
    </sheetView>
  </sheetViews>
  <sheetFormatPr defaultRowHeight="15" x14ac:dyDescent="0.25"/>
  <cols>
    <col min="1" max="1" width="15.7109375" style="13" bestFit="1" customWidth="1"/>
    <col min="2" max="2" width="50.28515625" style="13" customWidth="1"/>
    <col min="3" max="3" width="24.28515625" style="13" customWidth="1"/>
    <col min="4" max="4" width="18.28515625" style="13" customWidth="1"/>
    <col min="5" max="5" width="63.42578125" style="13" bestFit="1" customWidth="1"/>
    <col min="6" max="16384" width="9.140625" style="13"/>
  </cols>
  <sheetData>
    <row r="1" spans="1:5" x14ac:dyDescent="0.25">
      <c r="A1" s="11" t="s">
        <v>0</v>
      </c>
      <c r="B1" s="12" t="s">
        <v>1</v>
      </c>
    </row>
    <row r="2" spans="1:5" ht="63.75" customHeight="1" x14ac:dyDescent="0.25">
      <c r="A2" s="11" t="s">
        <v>2</v>
      </c>
      <c r="B2" s="12" t="s">
        <v>3</v>
      </c>
      <c r="E2" s="14" t="s">
        <v>4</v>
      </c>
    </row>
    <row r="3" spans="1:5" x14ac:dyDescent="0.25">
      <c r="A3" s="11" t="s">
        <v>5</v>
      </c>
      <c r="B3" s="15">
        <v>46009</v>
      </c>
      <c r="E3" s="16"/>
    </row>
    <row r="4" spans="1:5" x14ac:dyDescent="0.25">
      <c r="A4" s="11" t="s">
        <v>6</v>
      </c>
      <c r="B4" s="1" t="s">
        <v>7</v>
      </c>
      <c r="E4" s="17" t="s">
        <v>8</v>
      </c>
    </row>
    <row r="5" spans="1:5" x14ac:dyDescent="0.25">
      <c r="E5" s="18"/>
    </row>
    <row r="6" spans="1:5" ht="15.75" thickBot="1" x14ac:dyDescent="0.3">
      <c r="B6" s="2" t="s">
        <v>9</v>
      </c>
      <c r="C6" s="2" t="s">
        <v>10</v>
      </c>
      <c r="D6" s="2"/>
    </row>
    <row r="7" spans="1:5" x14ac:dyDescent="0.25">
      <c r="A7" s="6">
        <v>1</v>
      </c>
      <c r="B7" s="1" t="s">
        <v>11</v>
      </c>
      <c r="C7" s="19">
        <f>SUM(Table2[Subtotaal])</f>
        <v>0</v>
      </c>
    </row>
    <row r="8" spans="1:5" x14ac:dyDescent="0.25">
      <c r="A8" s="6"/>
      <c r="B8" s="3"/>
      <c r="C8" s="20"/>
    </row>
    <row r="9" spans="1:5" x14ac:dyDescent="0.25">
      <c r="A9" s="6">
        <v>2</v>
      </c>
      <c r="B9" s="1" t="s">
        <v>12</v>
      </c>
      <c r="C9" s="21">
        <f>SUM(Dienstverlening!C8:C11)</f>
        <v>0</v>
      </c>
    </row>
    <row r="10" spans="1:5" x14ac:dyDescent="0.25">
      <c r="A10" s="6"/>
      <c r="C10" s="22"/>
    </row>
    <row r="11" spans="1:5" x14ac:dyDescent="0.25">
      <c r="A11" s="6">
        <v>3</v>
      </c>
      <c r="B11" s="1" t="s">
        <v>13</v>
      </c>
      <c r="C11" s="23">
        <v>0</v>
      </c>
    </row>
    <row r="12" spans="1:5" x14ac:dyDescent="0.25">
      <c r="A12" s="6"/>
      <c r="C12" s="22"/>
    </row>
    <row r="13" spans="1:5" x14ac:dyDescent="0.25">
      <c r="A13" s="6">
        <v>4</v>
      </c>
      <c r="B13" s="1" t="s">
        <v>14</v>
      </c>
      <c r="C13" s="21">
        <f>C7+C9-C11</f>
        <v>0</v>
      </c>
    </row>
  </sheetData>
  <sheetProtection algorithmName="SHA-512" hashValue="wydBM/Gc3nv9UH7e6vLPk6j8uWMNLsCa0GU9vPtkPC7jNGN46ky/WuMGNAE7o891CLSj3Ls4SMekllCbGMKvHg==" saltValue="sdEXIohituLQjBdzvdk2S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1DE00-72CE-46AB-A3BD-2A0092B46C29}">
  <dimension ref="A1:G11"/>
  <sheetViews>
    <sheetView workbookViewId="0">
      <selection activeCell="B15" sqref="B15"/>
    </sheetView>
  </sheetViews>
  <sheetFormatPr defaultRowHeight="15" x14ac:dyDescent="0.25"/>
  <cols>
    <col min="1" max="1" width="15.7109375" style="13" bestFit="1" customWidth="1"/>
    <col min="2" max="2" width="64.28515625" style="13" customWidth="1"/>
    <col min="3" max="3" width="25" style="13" bestFit="1" customWidth="1"/>
    <col min="4" max="4" width="26.28515625" style="13" bestFit="1" customWidth="1"/>
    <col min="5" max="5" width="24.5703125" style="13" bestFit="1" customWidth="1"/>
    <col min="6" max="6" width="24.28515625" style="13" customWidth="1"/>
    <col min="7" max="7" width="21.5703125" style="13" customWidth="1"/>
    <col min="8" max="16384" width="9.140625" style="13"/>
  </cols>
  <sheetData>
    <row r="1" spans="1:7" x14ac:dyDescent="0.25">
      <c r="A1" s="11" t="s">
        <v>0</v>
      </c>
      <c r="B1" s="12" t="s">
        <v>1</v>
      </c>
    </row>
    <row r="2" spans="1:7" ht="58.5" customHeight="1" x14ac:dyDescent="0.25">
      <c r="A2" s="11" t="s">
        <v>2</v>
      </c>
      <c r="B2" s="12" t="s">
        <v>15</v>
      </c>
      <c r="C2" s="24" t="s">
        <v>16</v>
      </c>
      <c r="D2" s="24"/>
      <c r="E2" s="24"/>
      <c r="F2" s="24"/>
      <c r="G2" s="24"/>
    </row>
    <row r="3" spans="1:7" x14ac:dyDescent="0.25">
      <c r="A3" s="11" t="s">
        <v>5</v>
      </c>
      <c r="B3" s="15">
        <v>46009</v>
      </c>
    </row>
    <row r="4" spans="1:7" x14ac:dyDescent="0.25">
      <c r="A4" s="11" t="s">
        <v>6</v>
      </c>
      <c r="B4" s="1" t="s">
        <v>7</v>
      </c>
    </row>
    <row r="7" spans="1:7" ht="28.5" x14ac:dyDescent="0.25">
      <c r="A7" s="25" t="s">
        <v>17</v>
      </c>
      <c r="B7" s="4" t="s">
        <v>18</v>
      </c>
      <c r="C7" s="7" t="s">
        <v>19</v>
      </c>
      <c r="D7" s="8" t="s">
        <v>20</v>
      </c>
      <c r="E7" s="8"/>
      <c r="F7" s="8"/>
    </row>
    <row r="8" spans="1:7" x14ac:dyDescent="0.25">
      <c r="A8" s="5" t="s">
        <v>21</v>
      </c>
      <c r="B8" s="1" t="s">
        <v>22</v>
      </c>
      <c r="C8" s="27">
        <v>0</v>
      </c>
      <c r="D8" s="27">
        <v>0</v>
      </c>
    </row>
    <row r="9" spans="1:7" x14ac:dyDescent="0.25">
      <c r="A9" s="5" t="s">
        <v>23</v>
      </c>
      <c r="B9" s="1" t="s">
        <v>24</v>
      </c>
      <c r="C9" s="27">
        <v>0</v>
      </c>
      <c r="D9" s="27">
        <v>0</v>
      </c>
    </row>
    <row r="10" spans="1:7" x14ac:dyDescent="0.25">
      <c r="A10" s="5" t="s">
        <v>25</v>
      </c>
      <c r="B10" s="1" t="s">
        <v>26</v>
      </c>
      <c r="C10" s="27">
        <v>0</v>
      </c>
      <c r="D10" s="26"/>
    </row>
    <row r="11" spans="1:7" x14ac:dyDescent="0.25">
      <c r="A11" s="9" t="s">
        <v>27</v>
      </c>
      <c r="B11" s="10" t="s">
        <v>28</v>
      </c>
      <c r="C11" s="28">
        <v>0</v>
      </c>
      <c r="D11" s="26"/>
    </row>
  </sheetData>
  <sheetProtection algorithmName="SHA-512" hashValue="NSu0pyRfogo5FVgjx93uWsba4kSI77NBlO7yNNMzJDfUffPWmT8H7GPtVbPLH6Dx33fIuGye6by+/jIEdvWhTQ==" saltValue="7/3ioTmvEaA1PeLhrIQkag==" spinCount="100000" sheet="1" objects="1" scenarios="1"/>
  <mergeCells count="1">
    <mergeCell ref="C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8DB0F-8255-4BE4-8B9A-19722CAC4D34}">
  <dimension ref="A1:R371"/>
  <sheetViews>
    <sheetView tabSelected="1" zoomScale="70" zoomScaleNormal="70" workbookViewId="0">
      <selection activeCell="J7" sqref="J7"/>
    </sheetView>
  </sheetViews>
  <sheetFormatPr defaultRowHeight="15" customHeight="1" x14ac:dyDescent="0.25"/>
  <cols>
    <col min="1" max="1" width="38.28515625" style="13" customWidth="1"/>
    <col min="2" max="2" width="25" style="13" customWidth="1"/>
    <col min="3" max="3" width="40" style="13" customWidth="1"/>
    <col min="4" max="4" width="19" style="13" customWidth="1"/>
    <col min="5" max="5" width="35" style="52" customWidth="1"/>
    <col min="6" max="6" width="19.42578125" style="13" customWidth="1"/>
    <col min="7" max="7" width="14.28515625" style="13" customWidth="1"/>
    <col min="8" max="8" width="11.28515625" style="13" customWidth="1"/>
    <col min="9" max="9" width="25.7109375" style="13" bestFit="1" customWidth="1"/>
    <col min="10" max="10" width="18.140625" style="13" customWidth="1"/>
    <col min="11" max="11" width="77.5703125" style="13" customWidth="1"/>
    <col min="12" max="12" width="30.85546875" style="13" customWidth="1"/>
    <col min="13" max="13" width="30.42578125" style="13" customWidth="1"/>
    <col min="14" max="14" width="66.140625" style="13" customWidth="1"/>
    <col min="15" max="16384" width="9.140625" style="13"/>
  </cols>
  <sheetData>
    <row r="1" spans="1:18" s="30" customFormat="1" ht="15" customHeight="1" x14ac:dyDescent="0.2">
      <c r="A1" s="11" t="s">
        <v>0</v>
      </c>
      <c r="B1" s="12" t="s">
        <v>1</v>
      </c>
      <c r="C1" s="12"/>
      <c r="D1" s="12"/>
      <c r="E1" s="29"/>
      <c r="N1" s="31"/>
      <c r="R1" s="31"/>
    </row>
    <row r="2" spans="1:18" s="30" customFormat="1" ht="15" customHeight="1" x14ac:dyDescent="0.2">
      <c r="A2" s="11" t="s">
        <v>2</v>
      </c>
      <c r="B2" s="12" t="s">
        <v>3</v>
      </c>
      <c r="C2" s="12"/>
      <c r="D2" s="12"/>
      <c r="E2" s="29"/>
      <c r="N2" s="31"/>
      <c r="R2" s="31"/>
    </row>
    <row r="3" spans="1:18" s="30" customFormat="1" ht="15" customHeight="1" x14ac:dyDescent="0.2">
      <c r="A3" s="11" t="s">
        <v>5</v>
      </c>
      <c r="B3" s="15">
        <v>46009</v>
      </c>
      <c r="C3" s="15"/>
      <c r="D3" s="15"/>
      <c r="E3" s="29"/>
      <c r="F3" s="32"/>
      <c r="G3" s="32"/>
      <c r="H3" s="32"/>
      <c r="I3" s="32"/>
      <c r="J3" s="32"/>
      <c r="K3" s="32"/>
      <c r="L3" s="32"/>
      <c r="M3" s="32"/>
      <c r="N3" s="31"/>
      <c r="O3" s="32"/>
      <c r="P3" s="32"/>
      <c r="Q3" s="32"/>
      <c r="R3" s="31"/>
    </row>
    <row r="4" spans="1:18" s="30" customFormat="1" ht="15" customHeight="1" x14ac:dyDescent="0.2">
      <c r="A4" s="11" t="s">
        <v>6</v>
      </c>
      <c r="B4" s="1" t="s">
        <v>7</v>
      </c>
      <c r="C4" s="1"/>
      <c r="D4" s="1"/>
      <c r="E4" s="29"/>
      <c r="F4" s="33"/>
      <c r="G4" s="33"/>
      <c r="H4" s="33"/>
      <c r="I4" s="33"/>
      <c r="J4" s="33"/>
      <c r="K4" s="33"/>
      <c r="L4" s="33"/>
      <c r="M4" s="33"/>
      <c r="N4" s="31"/>
      <c r="O4" s="33"/>
      <c r="P4" s="33"/>
      <c r="Q4" s="33"/>
      <c r="R4" s="31"/>
    </row>
    <row r="5" spans="1:18" s="29" customFormat="1" ht="14.25" x14ac:dyDescent="0.2">
      <c r="E5" s="34"/>
    </row>
    <row r="6" spans="1:18" s="38" customFormat="1" ht="38.25" x14ac:dyDescent="0.2">
      <c r="A6" s="35" t="s">
        <v>29</v>
      </c>
      <c r="B6" s="36" t="s">
        <v>30</v>
      </c>
      <c r="C6" s="35" t="s">
        <v>31</v>
      </c>
      <c r="D6" s="35" t="s">
        <v>32</v>
      </c>
      <c r="E6" s="37" t="s">
        <v>33</v>
      </c>
      <c r="F6" s="35" t="s">
        <v>34</v>
      </c>
      <c r="G6" s="35" t="s">
        <v>35</v>
      </c>
      <c r="H6" s="35" t="s">
        <v>36</v>
      </c>
      <c r="I6" s="35" t="s">
        <v>37</v>
      </c>
      <c r="J6" s="35" t="s">
        <v>38</v>
      </c>
      <c r="K6" s="35" t="s">
        <v>39</v>
      </c>
      <c r="L6" s="35" t="s">
        <v>40</v>
      </c>
      <c r="M6" s="35" t="s">
        <v>41</v>
      </c>
      <c r="N6" s="35" t="s">
        <v>42</v>
      </c>
    </row>
    <row r="7" spans="1:18" s="29" customFormat="1" ht="24.75" customHeight="1" x14ac:dyDescent="0.2">
      <c r="A7" s="39" t="s">
        <v>43</v>
      </c>
      <c r="B7" s="61"/>
      <c r="C7" s="39" t="s">
        <v>44</v>
      </c>
      <c r="D7" s="40">
        <v>21</v>
      </c>
      <c r="E7" s="41" t="s">
        <v>45</v>
      </c>
      <c r="F7" s="39">
        <v>2</v>
      </c>
      <c r="G7" s="54"/>
      <c r="H7" s="54"/>
      <c r="I7" s="55">
        <v>0</v>
      </c>
      <c r="J7" s="42">
        <f>Table2[[#This Row],[Prijs per stuk]]*Table2[[#This Row],[Aantal]]</f>
        <v>0</v>
      </c>
      <c r="K7" s="39" t="s">
        <v>46</v>
      </c>
      <c r="L7" s="39" t="s">
        <v>47</v>
      </c>
      <c r="M7" s="39" t="s">
        <v>48</v>
      </c>
      <c r="N7" s="39"/>
    </row>
    <row r="8" spans="1:18" s="39" customFormat="1" ht="24.75" customHeight="1" x14ac:dyDescent="0.2">
      <c r="A8" s="39" t="s">
        <v>49</v>
      </c>
      <c r="B8" s="61"/>
      <c r="C8" s="39" t="s">
        <v>50</v>
      </c>
      <c r="D8" s="40" t="s">
        <v>51</v>
      </c>
      <c r="E8" s="43" t="s">
        <v>52</v>
      </c>
      <c r="F8" s="39">
        <v>30</v>
      </c>
      <c r="G8" s="54"/>
      <c r="H8" s="54"/>
      <c r="I8" s="56">
        <v>0</v>
      </c>
      <c r="J8" s="42">
        <f>Table2[[#This Row],[Prijs per stuk]]*Table2[[#This Row],[Aantal]]</f>
        <v>0</v>
      </c>
      <c r="K8" s="44" t="s">
        <v>53</v>
      </c>
      <c r="L8" s="39" t="s">
        <v>47</v>
      </c>
      <c r="M8" s="39" t="s">
        <v>54</v>
      </c>
    </row>
    <row r="9" spans="1:18" s="39" customFormat="1" ht="24.75" customHeight="1" x14ac:dyDescent="0.2">
      <c r="A9" s="39" t="s">
        <v>49</v>
      </c>
      <c r="B9" s="61"/>
      <c r="C9" s="39" t="s">
        <v>55</v>
      </c>
      <c r="D9" s="40" t="s">
        <v>51</v>
      </c>
      <c r="E9" s="43" t="s">
        <v>56</v>
      </c>
      <c r="F9" s="39">
        <v>100</v>
      </c>
      <c r="G9" s="54"/>
      <c r="H9" s="54"/>
      <c r="I9" s="56">
        <v>0</v>
      </c>
      <c r="J9" s="42">
        <f>Table2[[#This Row],[Prijs per stuk]]*Table2[[#This Row],[Aantal]]</f>
        <v>0</v>
      </c>
      <c r="K9" s="44" t="s">
        <v>53</v>
      </c>
      <c r="L9" s="39" t="s">
        <v>47</v>
      </c>
      <c r="M9" s="39" t="s">
        <v>54</v>
      </c>
    </row>
    <row r="10" spans="1:18" s="39" customFormat="1" ht="24.75" customHeight="1" x14ac:dyDescent="0.2">
      <c r="A10" s="39" t="s">
        <v>49</v>
      </c>
      <c r="B10" s="61"/>
      <c r="C10" s="39" t="s">
        <v>57</v>
      </c>
      <c r="D10" s="40" t="s">
        <v>51</v>
      </c>
      <c r="E10" s="43" t="s">
        <v>58</v>
      </c>
      <c r="F10" s="39">
        <v>120</v>
      </c>
      <c r="G10" s="54"/>
      <c r="H10" s="54"/>
      <c r="I10" s="56">
        <v>0</v>
      </c>
      <c r="J10" s="42">
        <f>Table2[[#This Row],[Prijs per stuk]]*Table2[[#This Row],[Aantal]]</f>
        <v>0</v>
      </c>
      <c r="K10" s="44" t="s">
        <v>53</v>
      </c>
      <c r="L10" s="39" t="s">
        <v>47</v>
      </c>
      <c r="M10" s="39" t="s">
        <v>54</v>
      </c>
    </row>
    <row r="11" spans="1:18" s="39" customFormat="1" ht="24.75" customHeight="1" x14ac:dyDescent="0.2">
      <c r="A11" s="39" t="s">
        <v>49</v>
      </c>
      <c r="B11" s="61"/>
      <c r="C11" s="39" t="s">
        <v>59</v>
      </c>
      <c r="D11" s="40" t="s">
        <v>60</v>
      </c>
      <c r="E11" s="43" t="s">
        <v>61</v>
      </c>
      <c r="F11" s="39">
        <v>40</v>
      </c>
      <c r="G11" s="54"/>
      <c r="H11" s="54"/>
      <c r="I11" s="56">
        <v>0</v>
      </c>
      <c r="J11" s="42">
        <f>Table2[[#This Row],[Prijs per stuk]]*Table2[[#This Row],[Aantal]]</f>
        <v>0</v>
      </c>
      <c r="K11" s="44" t="s">
        <v>53</v>
      </c>
      <c r="L11" s="39" t="s">
        <v>47</v>
      </c>
      <c r="M11" s="39" t="s">
        <v>54</v>
      </c>
    </row>
    <row r="12" spans="1:18" s="39" customFormat="1" ht="24.75" customHeight="1" x14ac:dyDescent="0.2">
      <c r="A12" s="39" t="s">
        <v>49</v>
      </c>
      <c r="B12" s="61"/>
      <c r="C12" s="39" t="s">
        <v>62</v>
      </c>
      <c r="D12" s="40" t="s">
        <v>60</v>
      </c>
      <c r="E12" s="43" t="s">
        <v>63</v>
      </c>
      <c r="F12" s="39">
        <v>40</v>
      </c>
      <c r="G12" s="54"/>
      <c r="H12" s="54"/>
      <c r="I12" s="56">
        <v>0</v>
      </c>
      <c r="J12" s="42">
        <f>Table2[[#This Row],[Prijs per stuk]]*Table2[[#This Row],[Aantal]]</f>
        <v>0</v>
      </c>
      <c r="K12" s="44" t="s">
        <v>53</v>
      </c>
      <c r="L12" s="39" t="s">
        <v>47</v>
      </c>
      <c r="M12" s="39" t="s">
        <v>54</v>
      </c>
    </row>
    <row r="13" spans="1:18" s="39" customFormat="1" ht="24.75" customHeight="1" x14ac:dyDescent="0.2">
      <c r="A13" s="39" t="s">
        <v>64</v>
      </c>
      <c r="B13" s="61"/>
      <c r="C13" s="39" t="s">
        <v>65</v>
      </c>
      <c r="D13" s="40">
        <v>26</v>
      </c>
      <c r="E13" s="43" t="s">
        <v>66</v>
      </c>
      <c r="F13" s="39">
        <v>20</v>
      </c>
      <c r="G13" s="54"/>
      <c r="H13" s="54"/>
      <c r="I13" s="56">
        <v>0</v>
      </c>
      <c r="J13" s="42">
        <f>Table2[[#This Row],[Prijs per stuk]]*Table2[[#This Row],[Aantal]]</f>
        <v>0</v>
      </c>
      <c r="K13" s="44" t="s">
        <v>67</v>
      </c>
      <c r="L13" s="39" t="s">
        <v>47</v>
      </c>
      <c r="M13" s="39" t="s">
        <v>68</v>
      </c>
      <c r="N13" s="39" t="s">
        <v>69</v>
      </c>
    </row>
    <row r="14" spans="1:18" s="39" customFormat="1" ht="24.75" customHeight="1" x14ac:dyDescent="0.2">
      <c r="A14" s="39" t="s">
        <v>64</v>
      </c>
      <c r="B14" s="61"/>
      <c r="C14" s="39" t="s">
        <v>70</v>
      </c>
      <c r="D14" s="40">
        <v>26</v>
      </c>
      <c r="E14" s="43" t="s">
        <v>71</v>
      </c>
      <c r="F14" s="39">
        <v>60</v>
      </c>
      <c r="G14" s="54"/>
      <c r="H14" s="54"/>
      <c r="I14" s="56">
        <v>0</v>
      </c>
      <c r="J14" s="42">
        <f>Table2[[#This Row],[Prijs per stuk]]*Table2[[#This Row],[Aantal]]</f>
        <v>0</v>
      </c>
      <c r="K14" s="44" t="s">
        <v>72</v>
      </c>
      <c r="L14" s="39" t="s">
        <v>47</v>
      </c>
      <c r="M14" s="39" t="s">
        <v>68</v>
      </c>
      <c r="N14" s="39" t="s">
        <v>73</v>
      </c>
    </row>
    <row r="15" spans="1:18" s="39" customFormat="1" ht="24.75" customHeight="1" x14ac:dyDescent="0.2">
      <c r="A15" s="39" t="s">
        <v>74</v>
      </c>
      <c r="B15" s="61"/>
      <c r="C15" s="39" t="s">
        <v>75</v>
      </c>
      <c r="D15" s="40">
        <v>28</v>
      </c>
      <c r="E15" s="43" t="s">
        <v>76</v>
      </c>
      <c r="F15" s="39">
        <v>6</v>
      </c>
      <c r="G15" s="54"/>
      <c r="H15" s="54"/>
      <c r="I15" s="56">
        <v>0</v>
      </c>
      <c r="J15" s="42">
        <f>Table2[[#This Row],[Prijs per stuk]]*Table2[[#This Row],[Aantal]]</f>
        <v>0</v>
      </c>
      <c r="K15" s="44" t="s">
        <v>77</v>
      </c>
      <c r="L15" s="39" t="s">
        <v>47</v>
      </c>
      <c r="M15" s="39" t="s">
        <v>78</v>
      </c>
      <c r="N15" s="39" t="s">
        <v>79</v>
      </c>
    </row>
    <row r="16" spans="1:18" s="39" customFormat="1" ht="24.75" customHeight="1" x14ac:dyDescent="0.2">
      <c r="A16" s="39" t="s">
        <v>80</v>
      </c>
      <c r="B16" s="61"/>
      <c r="C16" s="39" t="s">
        <v>80</v>
      </c>
      <c r="D16" s="40">
        <v>30</v>
      </c>
      <c r="E16" s="43" t="s">
        <v>81</v>
      </c>
      <c r="F16" s="39">
        <v>30</v>
      </c>
      <c r="G16" s="54"/>
      <c r="H16" s="54"/>
      <c r="I16" s="56">
        <v>0</v>
      </c>
      <c r="J16" s="42">
        <f>Table2[[#This Row],[Prijs per stuk]]*Table2[[#This Row],[Aantal]]</f>
        <v>0</v>
      </c>
      <c r="K16" s="39" t="s">
        <v>82</v>
      </c>
      <c r="L16" s="39" t="s">
        <v>47</v>
      </c>
      <c r="M16" s="39" t="s">
        <v>78</v>
      </c>
    </row>
    <row r="17" spans="1:14" s="39" customFormat="1" ht="24.75" customHeight="1" x14ac:dyDescent="0.2">
      <c r="A17" s="39" t="s">
        <v>83</v>
      </c>
      <c r="B17" s="61"/>
      <c r="C17" s="39" t="s">
        <v>84</v>
      </c>
      <c r="D17" s="40">
        <v>31</v>
      </c>
      <c r="E17" s="43" t="s">
        <v>85</v>
      </c>
      <c r="F17" s="39">
        <v>40</v>
      </c>
      <c r="G17" s="54"/>
      <c r="H17" s="54"/>
      <c r="I17" s="56">
        <v>0</v>
      </c>
      <c r="J17" s="42">
        <f>Table2[[#This Row],[Prijs per stuk]]*Table2[[#This Row],[Aantal]]</f>
        <v>0</v>
      </c>
      <c r="K17" s="39" t="s">
        <v>86</v>
      </c>
      <c r="L17" s="39" t="s">
        <v>47</v>
      </c>
      <c r="M17" s="39" t="s">
        <v>78</v>
      </c>
    </row>
    <row r="18" spans="1:14" s="39" customFormat="1" ht="24.75" customHeight="1" x14ac:dyDescent="0.2">
      <c r="A18" s="39" t="s">
        <v>87</v>
      </c>
      <c r="B18" s="61"/>
      <c r="C18" s="39" t="s">
        <v>88</v>
      </c>
      <c r="D18" s="40" t="s">
        <v>89</v>
      </c>
      <c r="E18" s="41" t="s">
        <v>90</v>
      </c>
      <c r="F18" s="39">
        <v>88</v>
      </c>
      <c r="G18" s="54"/>
      <c r="H18" s="54"/>
      <c r="I18" s="55">
        <v>0</v>
      </c>
      <c r="J18" s="42">
        <f>Table2[[#This Row],[Prijs per stuk]]*Table2[[#This Row],[Aantal]]</f>
        <v>0</v>
      </c>
      <c r="K18" s="39" t="s">
        <v>91</v>
      </c>
      <c r="L18" s="39" t="s">
        <v>92</v>
      </c>
      <c r="M18" s="39" t="s">
        <v>78</v>
      </c>
      <c r="N18" s="39" t="s">
        <v>93</v>
      </c>
    </row>
    <row r="19" spans="1:14" s="39" customFormat="1" ht="24.75" customHeight="1" x14ac:dyDescent="0.2">
      <c r="A19" s="39" t="s">
        <v>87</v>
      </c>
      <c r="B19" s="61"/>
      <c r="C19" s="39" t="s">
        <v>94</v>
      </c>
      <c r="D19" s="40" t="s">
        <v>95</v>
      </c>
      <c r="E19" s="43" t="s">
        <v>96</v>
      </c>
      <c r="F19" s="39">
        <v>72</v>
      </c>
      <c r="G19" s="54"/>
      <c r="H19" s="54"/>
      <c r="I19" s="57">
        <v>0</v>
      </c>
      <c r="J19" s="42">
        <f>Table2[[#This Row],[Prijs per stuk]]*Table2[[#This Row],[Aantal]]</f>
        <v>0</v>
      </c>
      <c r="K19" s="44" t="s">
        <v>91</v>
      </c>
      <c r="L19" s="39" t="s">
        <v>47</v>
      </c>
      <c r="M19" s="39" t="s">
        <v>78</v>
      </c>
    </row>
    <row r="20" spans="1:14" s="39" customFormat="1" ht="24.75" customHeight="1" x14ac:dyDescent="0.2">
      <c r="A20" s="39" t="s">
        <v>87</v>
      </c>
      <c r="B20" s="61"/>
      <c r="C20" s="39" t="s">
        <v>97</v>
      </c>
      <c r="D20" s="40" t="s">
        <v>95</v>
      </c>
      <c r="E20" s="43" t="s">
        <v>98</v>
      </c>
      <c r="F20" s="39">
        <v>338</v>
      </c>
      <c r="G20" s="54"/>
      <c r="H20" s="54"/>
      <c r="I20" s="57">
        <v>0</v>
      </c>
      <c r="J20" s="42">
        <f>Table2[[#This Row],[Prijs per stuk]]*Table2[[#This Row],[Aantal]]</f>
        <v>0</v>
      </c>
      <c r="K20" s="44" t="s">
        <v>91</v>
      </c>
      <c r="L20" s="39" t="s">
        <v>47</v>
      </c>
      <c r="M20" s="39" t="s">
        <v>78</v>
      </c>
    </row>
    <row r="21" spans="1:14" s="39" customFormat="1" ht="24.75" customHeight="1" x14ac:dyDescent="0.2">
      <c r="A21" s="39" t="s">
        <v>87</v>
      </c>
      <c r="B21" s="61"/>
      <c r="C21" s="39" t="s">
        <v>94</v>
      </c>
      <c r="D21" s="40" t="s">
        <v>95</v>
      </c>
      <c r="E21" s="43" t="s">
        <v>96</v>
      </c>
      <c r="F21" s="39">
        <v>72</v>
      </c>
      <c r="G21" s="54"/>
      <c r="H21" s="54"/>
      <c r="I21" s="58">
        <v>0</v>
      </c>
      <c r="J21" s="42">
        <f>Table2[[#This Row],[Prijs per stuk]]*Table2[[#This Row],[Aantal]]</f>
        <v>0</v>
      </c>
      <c r="K21" s="39" t="s">
        <v>99</v>
      </c>
      <c r="L21" s="39" t="s">
        <v>47</v>
      </c>
      <c r="M21" s="39" t="s">
        <v>78</v>
      </c>
      <c r="N21" s="39" t="s">
        <v>100</v>
      </c>
    </row>
    <row r="22" spans="1:14" s="39" customFormat="1" ht="24.75" customHeight="1" x14ac:dyDescent="0.2">
      <c r="A22" s="39" t="s">
        <v>87</v>
      </c>
      <c r="B22" s="61"/>
      <c r="C22" s="39" t="s">
        <v>97</v>
      </c>
      <c r="D22" s="40" t="s">
        <v>95</v>
      </c>
      <c r="E22" s="43" t="s">
        <v>98</v>
      </c>
      <c r="F22" s="39">
        <v>338</v>
      </c>
      <c r="G22" s="54"/>
      <c r="H22" s="54"/>
      <c r="I22" s="57">
        <v>0</v>
      </c>
      <c r="J22" s="42">
        <f>Table2[[#This Row],[Prijs per stuk]]*Table2[[#This Row],[Aantal]]</f>
        <v>0</v>
      </c>
      <c r="K22" s="39" t="s">
        <v>99</v>
      </c>
      <c r="L22" s="39" t="s">
        <v>47</v>
      </c>
      <c r="M22" s="39" t="s">
        <v>78</v>
      </c>
      <c r="N22" s="39" t="s">
        <v>100</v>
      </c>
    </row>
    <row r="23" spans="1:14" s="39" customFormat="1" ht="24.75" customHeight="1" x14ac:dyDescent="0.2">
      <c r="A23" s="39" t="s">
        <v>87</v>
      </c>
      <c r="B23" s="61"/>
      <c r="C23" s="39" t="s">
        <v>101</v>
      </c>
      <c r="D23" s="40" t="s">
        <v>102</v>
      </c>
      <c r="E23" s="41" t="s">
        <v>103</v>
      </c>
      <c r="F23" s="39">
        <v>20</v>
      </c>
      <c r="G23" s="54"/>
      <c r="H23" s="54"/>
      <c r="I23" s="56">
        <v>0</v>
      </c>
      <c r="J23" s="42">
        <f>Table2[[#This Row],[Prijs per stuk]]*Table2[[#This Row],[Aantal]]</f>
        <v>0</v>
      </c>
      <c r="K23" s="39" t="s">
        <v>99</v>
      </c>
      <c r="L23" s="39" t="s">
        <v>47</v>
      </c>
      <c r="M23" s="39" t="s">
        <v>78</v>
      </c>
    </row>
    <row r="24" spans="1:14" s="39" customFormat="1" ht="24.75" customHeight="1" x14ac:dyDescent="0.2">
      <c r="A24" s="39" t="s">
        <v>87</v>
      </c>
      <c r="B24" s="61"/>
      <c r="C24" s="39" t="s">
        <v>104</v>
      </c>
      <c r="D24" s="40" t="s">
        <v>105</v>
      </c>
      <c r="E24" s="43" t="s">
        <v>106</v>
      </c>
      <c r="F24" s="39">
        <v>24</v>
      </c>
      <c r="G24" s="54"/>
      <c r="H24" s="54"/>
      <c r="I24" s="56">
        <v>0</v>
      </c>
      <c r="J24" s="42">
        <f>Table2[[#This Row],[Prijs per stuk]]*Table2[[#This Row],[Aantal]]</f>
        <v>0</v>
      </c>
      <c r="K24" s="39" t="s">
        <v>99</v>
      </c>
      <c r="L24" s="39" t="s">
        <v>47</v>
      </c>
      <c r="M24" s="39" t="s">
        <v>78</v>
      </c>
      <c r="N24" s="39" t="s">
        <v>107</v>
      </c>
    </row>
    <row r="25" spans="1:14" s="39" customFormat="1" ht="24.75" customHeight="1" x14ac:dyDescent="0.2">
      <c r="A25" s="39" t="s">
        <v>87</v>
      </c>
      <c r="B25" s="61"/>
      <c r="C25" s="39" t="s">
        <v>108</v>
      </c>
      <c r="D25" s="40" t="s">
        <v>109</v>
      </c>
      <c r="E25" s="43" t="s">
        <v>110</v>
      </c>
      <c r="F25" s="39">
        <f>27+25</f>
        <v>52</v>
      </c>
      <c r="G25" s="54"/>
      <c r="H25" s="54"/>
      <c r="I25" s="56">
        <v>0</v>
      </c>
      <c r="J25" s="42">
        <f>Table2[[#This Row],[Prijs per stuk]]*Table2[[#This Row],[Aantal]]</f>
        <v>0</v>
      </c>
      <c r="K25" s="39" t="s">
        <v>111</v>
      </c>
      <c r="L25" s="39" t="s">
        <v>47</v>
      </c>
      <c r="M25" s="39" t="s">
        <v>78</v>
      </c>
    </row>
    <row r="26" spans="1:14" s="39" customFormat="1" ht="24.75" customHeight="1" x14ac:dyDescent="0.2">
      <c r="A26" s="39" t="s">
        <v>87</v>
      </c>
      <c r="B26" s="61"/>
      <c r="C26" s="39" t="s">
        <v>112</v>
      </c>
      <c r="D26" s="40" t="s">
        <v>109</v>
      </c>
      <c r="E26" s="43" t="s">
        <v>113</v>
      </c>
      <c r="F26" s="39">
        <v>25</v>
      </c>
      <c r="G26" s="54"/>
      <c r="H26" s="54"/>
      <c r="I26" s="56">
        <v>0</v>
      </c>
      <c r="J26" s="42">
        <f>Table2[[#This Row],[Prijs per stuk]]*Table2[[#This Row],[Aantal]]</f>
        <v>0</v>
      </c>
      <c r="K26" s="39" t="s">
        <v>111</v>
      </c>
      <c r="L26" s="39" t="s">
        <v>47</v>
      </c>
      <c r="M26" s="39" t="s">
        <v>78</v>
      </c>
    </row>
    <row r="27" spans="1:14" s="39" customFormat="1" ht="24.75" customHeight="1" x14ac:dyDescent="0.2">
      <c r="A27" s="39" t="s">
        <v>114</v>
      </c>
      <c r="B27" s="61"/>
      <c r="C27" s="39" t="s">
        <v>115</v>
      </c>
      <c r="D27" s="40">
        <v>41</v>
      </c>
      <c r="E27" s="43" t="s">
        <v>116</v>
      </c>
      <c r="F27" s="45">
        <v>2</v>
      </c>
      <c r="G27" s="54"/>
      <c r="H27" s="54"/>
      <c r="I27" s="56">
        <v>0</v>
      </c>
      <c r="J27" s="42">
        <f>Table2[[#This Row],[Prijs per stuk]]*Table2[[#This Row],[Aantal]]</f>
        <v>0</v>
      </c>
      <c r="K27" s="39" t="s">
        <v>117</v>
      </c>
      <c r="L27" s="39" t="s">
        <v>47</v>
      </c>
      <c r="M27" s="39" t="s">
        <v>48</v>
      </c>
    </row>
    <row r="28" spans="1:14" s="39" customFormat="1" ht="24.75" customHeight="1" x14ac:dyDescent="0.2">
      <c r="A28" s="39" t="s">
        <v>115</v>
      </c>
      <c r="B28" s="61"/>
      <c r="C28" s="39" t="s">
        <v>118</v>
      </c>
      <c r="D28" s="40">
        <v>42</v>
      </c>
      <c r="E28" s="43" t="s">
        <v>119</v>
      </c>
      <c r="F28" s="39">
        <v>7</v>
      </c>
      <c r="G28" s="54"/>
      <c r="H28" s="54"/>
      <c r="I28" s="56">
        <v>0</v>
      </c>
      <c r="J28" s="42">
        <f>Table2[[#This Row],[Prijs per stuk]]*Table2[[#This Row],[Aantal]]</f>
        <v>0</v>
      </c>
      <c r="K28" s="39" t="s">
        <v>120</v>
      </c>
      <c r="L28" s="39" t="s">
        <v>121</v>
      </c>
      <c r="M28" s="39" t="s">
        <v>122</v>
      </c>
    </row>
    <row r="29" spans="1:14" s="39" customFormat="1" ht="24.75" customHeight="1" x14ac:dyDescent="0.2">
      <c r="A29" s="39" t="s">
        <v>123</v>
      </c>
      <c r="B29" s="61"/>
      <c r="C29" s="39" t="s">
        <v>124</v>
      </c>
      <c r="D29" s="40" t="s">
        <v>125</v>
      </c>
      <c r="E29" s="43" t="s">
        <v>126</v>
      </c>
      <c r="F29" s="39">
        <v>12</v>
      </c>
      <c r="G29" s="54"/>
      <c r="H29" s="54"/>
      <c r="I29" s="56">
        <v>0</v>
      </c>
      <c r="J29" s="42">
        <f>Table2[[#This Row],[Prijs per stuk]]*Table2[[#This Row],[Aantal]]</f>
        <v>0</v>
      </c>
      <c r="K29" s="39" t="s">
        <v>127</v>
      </c>
      <c r="L29" s="39" t="s">
        <v>47</v>
      </c>
      <c r="M29" s="39" t="s">
        <v>128</v>
      </c>
      <c r="N29" s="39" t="s">
        <v>129</v>
      </c>
    </row>
    <row r="30" spans="1:14" s="39" customFormat="1" ht="24.75" customHeight="1" x14ac:dyDescent="0.2">
      <c r="A30" s="39" t="s">
        <v>130</v>
      </c>
      <c r="B30" s="61"/>
      <c r="C30" s="39" t="s">
        <v>131</v>
      </c>
      <c r="D30" s="40" t="s">
        <v>132</v>
      </c>
      <c r="E30" s="43" t="s">
        <v>133</v>
      </c>
      <c r="F30" s="39">
        <v>41</v>
      </c>
      <c r="G30" s="54"/>
      <c r="H30" s="54"/>
      <c r="I30" s="56">
        <v>0</v>
      </c>
      <c r="J30" s="42">
        <f>Table2[[#This Row],[Prijs per stuk]]*Table2[[#This Row],[Aantal]]</f>
        <v>0</v>
      </c>
      <c r="K30" s="44" t="s">
        <v>134</v>
      </c>
      <c r="L30" s="39" t="s">
        <v>47</v>
      </c>
      <c r="M30" s="39" t="s">
        <v>128</v>
      </c>
      <c r="N30" s="39" t="s">
        <v>129</v>
      </c>
    </row>
    <row r="31" spans="1:14" s="39" customFormat="1" ht="24.75" customHeight="1" x14ac:dyDescent="0.2">
      <c r="A31" s="39" t="s">
        <v>135</v>
      </c>
      <c r="B31" s="61"/>
      <c r="C31" s="39" t="s">
        <v>136</v>
      </c>
      <c r="D31" s="40" t="s">
        <v>137</v>
      </c>
      <c r="E31" s="43" t="s">
        <v>138</v>
      </c>
      <c r="F31" s="39">
        <v>15</v>
      </c>
      <c r="G31" s="54"/>
      <c r="H31" s="54"/>
      <c r="I31" s="56">
        <v>0</v>
      </c>
      <c r="J31" s="42">
        <f>Table2[[#This Row],[Prijs per stuk]]*Table2[[#This Row],[Aantal]]</f>
        <v>0</v>
      </c>
      <c r="K31" s="44" t="s">
        <v>139</v>
      </c>
      <c r="L31" s="39" t="s">
        <v>47</v>
      </c>
      <c r="M31" s="39" t="s">
        <v>140</v>
      </c>
      <c r="N31" s="39" t="s">
        <v>141</v>
      </c>
    </row>
    <row r="32" spans="1:14" s="39" customFormat="1" ht="24.75" customHeight="1" x14ac:dyDescent="0.2">
      <c r="A32" s="39" t="s">
        <v>142</v>
      </c>
      <c r="B32" s="61"/>
      <c r="C32" s="39" t="s">
        <v>143</v>
      </c>
      <c r="D32" s="40">
        <v>48</v>
      </c>
      <c r="E32" s="43" t="s">
        <v>144</v>
      </c>
      <c r="F32" s="39">
        <v>36</v>
      </c>
      <c r="G32" s="59"/>
      <c r="H32" s="59"/>
      <c r="I32" s="56">
        <v>0</v>
      </c>
      <c r="J32" s="42">
        <f>Table2[[#This Row],[Prijs per stuk]]*Table2[[#This Row],[Aantal]]</f>
        <v>0</v>
      </c>
      <c r="K32" s="39" t="s">
        <v>145</v>
      </c>
      <c r="L32" s="39" t="s">
        <v>47</v>
      </c>
    </row>
    <row r="33" spans="1:14" s="39" customFormat="1" ht="24.75" customHeight="1" x14ac:dyDescent="0.2">
      <c r="A33" s="39" t="s">
        <v>142</v>
      </c>
      <c r="B33" s="61"/>
      <c r="C33" s="39" t="s">
        <v>146</v>
      </c>
      <c r="D33" s="40">
        <v>48</v>
      </c>
      <c r="E33" s="43" t="s">
        <v>147</v>
      </c>
      <c r="F33" s="39">
        <v>46</v>
      </c>
      <c r="G33" s="59"/>
      <c r="H33" s="59"/>
      <c r="I33" s="56">
        <v>0</v>
      </c>
      <c r="J33" s="42">
        <f>Table2[[#This Row],[Prijs per stuk]]*Table2[[#This Row],[Aantal]]</f>
        <v>0</v>
      </c>
      <c r="K33" s="39" t="s">
        <v>145</v>
      </c>
      <c r="L33" s="39" t="s">
        <v>47</v>
      </c>
    </row>
    <row r="34" spans="1:14" s="39" customFormat="1" ht="24.75" customHeight="1" x14ac:dyDescent="0.2">
      <c r="A34" s="39" t="s">
        <v>148</v>
      </c>
      <c r="B34" s="61"/>
      <c r="C34" s="39" t="s">
        <v>149</v>
      </c>
      <c r="D34" s="40">
        <v>49</v>
      </c>
      <c r="E34" s="43" t="s">
        <v>150</v>
      </c>
      <c r="F34" s="39">
        <v>250</v>
      </c>
      <c r="G34" s="59"/>
      <c r="H34" s="59"/>
      <c r="I34" s="55">
        <v>0</v>
      </c>
      <c r="J34" s="42">
        <f>Table2[[#This Row],[Prijs per stuk]]*Table2[[#This Row],[Aantal]]</f>
        <v>0</v>
      </c>
      <c r="K34" s="44" t="s">
        <v>151</v>
      </c>
      <c r="L34" s="39" t="s">
        <v>47</v>
      </c>
    </row>
    <row r="35" spans="1:14" s="39" customFormat="1" ht="24.75" customHeight="1" x14ac:dyDescent="0.2">
      <c r="A35" s="39" t="s">
        <v>148</v>
      </c>
      <c r="B35" s="61"/>
      <c r="C35" s="39" t="s">
        <v>152</v>
      </c>
      <c r="D35" s="40">
        <v>50</v>
      </c>
      <c r="E35" s="43" t="s">
        <v>153</v>
      </c>
      <c r="F35" s="39">
        <v>80</v>
      </c>
      <c r="G35" s="55">
        <v>0</v>
      </c>
      <c r="H35" s="55">
        <v>0</v>
      </c>
      <c r="I35" s="55">
        <v>0</v>
      </c>
      <c r="J35" s="42">
        <f>Table2[[#This Row],[Prijs per stuk]]*Table2[[#This Row],[Aantal]]</f>
        <v>0</v>
      </c>
      <c r="K35" s="44" t="s">
        <v>154</v>
      </c>
      <c r="L35" s="39" t="s">
        <v>47</v>
      </c>
    </row>
    <row r="36" spans="1:14" s="39" customFormat="1" ht="24.75" customHeight="1" x14ac:dyDescent="0.2">
      <c r="A36" s="39" t="s">
        <v>155</v>
      </c>
      <c r="B36" s="61"/>
      <c r="C36" s="39" t="s">
        <v>156</v>
      </c>
      <c r="D36" s="40">
        <v>51</v>
      </c>
      <c r="E36" s="43" t="s">
        <v>157</v>
      </c>
      <c r="F36" s="43">
        <v>9</v>
      </c>
      <c r="G36" s="59"/>
      <c r="H36" s="59"/>
      <c r="I36" s="56">
        <v>0</v>
      </c>
      <c r="J36" s="42">
        <f>Table2[[#This Row],[Prijs per stuk]]*Table2[[#This Row],[Aantal]]</f>
        <v>0</v>
      </c>
      <c r="K36" s="39" t="s">
        <v>158</v>
      </c>
      <c r="L36" s="39" t="s">
        <v>47</v>
      </c>
      <c r="M36" s="39" t="s">
        <v>159</v>
      </c>
      <c r="N36" s="39" t="s">
        <v>160</v>
      </c>
    </row>
    <row r="37" spans="1:14" s="39" customFormat="1" ht="24.75" customHeight="1" x14ac:dyDescent="0.2">
      <c r="A37" s="39" t="s">
        <v>155</v>
      </c>
      <c r="B37" s="61"/>
      <c r="C37" s="39" t="s">
        <v>161</v>
      </c>
      <c r="D37" s="40">
        <v>52</v>
      </c>
      <c r="E37" s="43" t="s">
        <v>162</v>
      </c>
      <c r="F37" s="39">
        <v>9</v>
      </c>
      <c r="G37" s="59"/>
      <c r="H37" s="59"/>
      <c r="I37" s="56">
        <v>0</v>
      </c>
      <c r="J37" s="42">
        <f>Table2[[#This Row],[Prijs per stuk]]*Table2[[#This Row],[Aantal]]</f>
        <v>0</v>
      </c>
      <c r="K37" s="39" t="s">
        <v>158</v>
      </c>
      <c r="L37" s="39" t="s">
        <v>47</v>
      </c>
      <c r="M37" s="39" t="s">
        <v>159</v>
      </c>
      <c r="N37" s="39" t="s">
        <v>163</v>
      </c>
    </row>
    <row r="38" spans="1:14" s="47" customFormat="1" ht="24.75" customHeight="1" x14ac:dyDescent="0.2">
      <c r="A38" s="39" t="s">
        <v>155</v>
      </c>
      <c r="B38" s="61"/>
      <c r="C38" s="39" t="s">
        <v>164</v>
      </c>
      <c r="D38" s="40">
        <v>53</v>
      </c>
      <c r="E38" s="43" t="s">
        <v>165</v>
      </c>
      <c r="F38" s="39">
        <v>2</v>
      </c>
      <c r="G38" s="59"/>
      <c r="H38" s="59"/>
      <c r="I38" s="56">
        <v>0</v>
      </c>
      <c r="J38" s="42">
        <f>Table2[[#This Row],[Prijs per stuk]]*Table2[[#This Row],[Aantal]]</f>
        <v>0</v>
      </c>
      <c r="K38" s="39" t="s">
        <v>158</v>
      </c>
      <c r="L38" s="39" t="s">
        <v>47</v>
      </c>
      <c r="M38" s="39" t="s">
        <v>159</v>
      </c>
      <c r="N38" s="39"/>
    </row>
    <row r="39" spans="1:14" s="47" customFormat="1" ht="24.75" customHeight="1" x14ac:dyDescent="0.2">
      <c r="A39" s="39" t="s">
        <v>142</v>
      </c>
      <c r="B39" s="61"/>
      <c r="C39" s="39" t="s">
        <v>166</v>
      </c>
      <c r="D39" s="40">
        <v>54</v>
      </c>
      <c r="E39" s="43" t="s">
        <v>167</v>
      </c>
      <c r="F39" s="39">
        <v>80</v>
      </c>
      <c r="G39" s="59"/>
      <c r="H39" s="59"/>
      <c r="I39" s="56">
        <v>0</v>
      </c>
      <c r="J39" s="42">
        <f>Table2[[#This Row],[Prijs per stuk]]*Table2[[#This Row],[Aantal]]</f>
        <v>0</v>
      </c>
      <c r="K39" s="39" t="s">
        <v>158</v>
      </c>
      <c r="L39" s="39" t="s">
        <v>47</v>
      </c>
      <c r="M39" s="39" t="s">
        <v>168</v>
      </c>
      <c r="N39" s="39"/>
    </row>
    <row r="40" spans="1:14" s="47" customFormat="1" ht="24.75" customHeight="1" x14ac:dyDescent="0.2">
      <c r="A40" s="39" t="s">
        <v>169</v>
      </c>
      <c r="B40" s="61"/>
      <c r="C40" s="39" t="s">
        <v>169</v>
      </c>
      <c r="D40" s="40">
        <v>55</v>
      </c>
      <c r="E40" s="43" t="s">
        <v>170</v>
      </c>
      <c r="F40" s="39">
        <v>962</v>
      </c>
      <c r="G40" s="59"/>
      <c r="H40" s="59"/>
      <c r="I40" s="60">
        <v>0</v>
      </c>
      <c r="J40" s="42">
        <f>Table2[[#This Row],[Prijs per stuk]]*Table2[[#This Row],[Aantal]]</f>
        <v>0</v>
      </c>
      <c r="K40" s="39" t="s">
        <v>171</v>
      </c>
      <c r="L40" s="39" t="s">
        <v>47</v>
      </c>
      <c r="M40" s="39" t="s">
        <v>172</v>
      </c>
      <c r="N40" s="39"/>
    </row>
    <row r="41" spans="1:14" s="47" customFormat="1" ht="24.75" customHeight="1" x14ac:dyDescent="0.2">
      <c r="A41" s="39" t="s">
        <v>173</v>
      </c>
      <c r="B41" s="61"/>
      <c r="C41" s="39" t="s">
        <v>174</v>
      </c>
      <c r="D41" s="40">
        <v>57</v>
      </c>
      <c r="E41" s="43" t="s">
        <v>175</v>
      </c>
      <c r="F41" s="43">
        <v>200</v>
      </c>
      <c r="G41" s="60">
        <v>0</v>
      </c>
      <c r="H41" s="60">
        <v>0</v>
      </c>
      <c r="I41" s="59"/>
      <c r="J41" s="42">
        <f>Table2[[#This Row],[Prijs per stuk]]*Table2[[#This Row],[Aantal]]</f>
        <v>0</v>
      </c>
      <c r="K41" s="39" t="s">
        <v>176</v>
      </c>
      <c r="L41" s="39" t="s">
        <v>47</v>
      </c>
      <c r="M41" s="39"/>
      <c r="N41" s="44" t="s">
        <v>177</v>
      </c>
    </row>
    <row r="42" spans="1:14" s="47" customFormat="1" ht="24.75" customHeight="1" x14ac:dyDescent="0.2">
      <c r="A42" s="39" t="s">
        <v>178</v>
      </c>
      <c r="B42" s="61"/>
      <c r="C42" s="39" t="s">
        <v>179</v>
      </c>
      <c r="D42" s="48">
        <v>57</v>
      </c>
      <c r="E42" s="43" t="s">
        <v>175</v>
      </c>
      <c r="F42" s="43">
        <v>200</v>
      </c>
      <c r="G42" s="60">
        <v>0</v>
      </c>
      <c r="H42" s="60">
        <v>0</v>
      </c>
      <c r="I42" s="59"/>
      <c r="J42" s="42">
        <f>Table2[[#This Row],[Prijs per stuk]]*Table2[[#This Row],[Aantal]]</f>
        <v>0</v>
      </c>
      <c r="K42" s="49" t="s">
        <v>180</v>
      </c>
      <c r="L42" s="39" t="s">
        <v>47</v>
      </c>
      <c r="M42" s="39"/>
      <c r="N42" s="44" t="s">
        <v>181</v>
      </c>
    </row>
    <row r="43" spans="1:14" s="47" customFormat="1" ht="24.75" customHeight="1" x14ac:dyDescent="0.2">
      <c r="A43" s="39" t="s">
        <v>182</v>
      </c>
      <c r="B43" s="61"/>
      <c r="C43" s="45" t="s">
        <v>183</v>
      </c>
      <c r="D43" s="48">
        <v>58</v>
      </c>
      <c r="E43" s="50" t="s">
        <v>184</v>
      </c>
      <c r="F43" s="45">
        <v>18</v>
      </c>
      <c r="G43" s="59"/>
      <c r="H43" s="59"/>
      <c r="I43" s="60">
        <v>0</v>
      </c>
      <c r="J43" s="42">
        <f>Table2[[#This Row],[Prijs per stuk]]*Table2[[#This Row],[Aantal]]</f>
        <v>0</v>
      </c>
      <c r="K43" s="39" t="s">
        <v>185</v>
      </c>
      <c r="L43" s="39" t="s">
        <v>47</v>
      </c>
      <c r="M43" s="39"/>
      <c r="N43" s="39"/>
    </row>
    <row r="44" spans="1:14" s="47" customFormat="1" ht="24.75" customHeight="1" x14ac:dyDescent="0.2">
      <c r="A44" s="39"/>
      <c r="B44" s="61"/>
      <c r="C44" s="45" t="s">
        <v>186</v>
      </c>
      <c r="D44" s="48">
        <v>58</v>
      </c>
      <c r="E44" s="50" t="s">
        <v>187</v>
      </c>
      <c r="F44" s="45">
        <v>18</v>
      </c>
      <c r="G44" s="59"/>
      <c r="H44" s="59"/>
      <c r="I44" s="60">
        <v>0</v>
      </c>
      <c r="J44" s="46"/>
      <c r="K44" s="44" t="s">
        <v>188</v>
      </c>
      <c r="L44" s="39" t="s">
        <v>47</v>
      </c>
      <c r="M44" s="39"/>
      <c r="N44" s="39"/>
    </row>
    <row r="45" spans="1:14" s="47" customFormat="1" ht="24.75" customHeight="1" x14ac:dyDescent="0.2">
      <c r="A45" s="39" t="s">
        <v>189</v>
      </c>
      <c r="B45" s="61"/>
      <c r="C45" s="45" t="s">
        <v>183</v>
      </c>
      <c r="D45" s="48">
        <v>59</v>
      </c>
      <c r="E45" s="50" t="s">
        <v>190</v>
      </c>
      <c r="F45" s="45">
        <v>14</v>
      </c>
      <c r="G45" s="59"/>
      <c r="H45" s="59"/>
      <c r="I45" s="60">
        <v>0</v>
      </c>
      <c r="J45" s="46"/>
      <c r="K45" s="39" t="s">
        <v>185</v>
      </c>
      <c r="L45" s="39" t="s">
        <v>47</v>
      </c>
      <c r="M45" s="39"/>
      <c r="N45" s="39"/>
    </row>
    <row r="46" spans="1:14" s="47" customFormat="1" ht="24.75" customHeight="1" x14ac:dyDescent="0.2">
      <c r="A46" s="39"/>
      <c r="B46" s="61"/>
      <c r="C46" s="45" t="s">
        <v>186</v>
      </c>
      <c r="D46" s="48">
        <v>59</v>
      </c>
      <c r="E46" s="50" t="s">
        <v>191</v>
      </c>
      <c r="F46" s="45">
        <v>14</v>
      </c>
      <c r="G46" s="59"/>
      <c r="H46" s="59"/>
      <c r="I46" s="60">
        <v>0</v>
      </c>
      <c r="J46" s="42">
        <f>Table2[[#This Row],[Prijs per stuk]]*Table2[[#This Row],[Aantal]]</f>
        <v>0</v>
      </c>
      <c r="K46" s="44" t="s">
        <v>192</v>
      </c>
      <c r="L46" s="39" t="s">
        <v>47</v>
      </c>
      <c r="M46" s="39"/>
      <c r="N46" s="39"/>
    </row>
    <row r="47" spans="1:14" s="47" customFormat="1" ht="12.75" x14ac:dyDescent="0.2">
      <c r="B47" s="39"/>
      <c r="E47" s="51"/>
    </row>
    <row r="48" spans="1:14" s="47" customFormat="1" ht="12.75" x14ac:dyDescent="0.2">
      <c r="B48" s="39"/>
      <c r="E48" s="51"/>
    </row>
    <row r="49" spans="2:5" s="47" customFormat="1" ht="12.75" x14ac:dyDescent="0.2">
      <c r="B49" s="39"/>
      <c r="E49" s="51"/>
    </row>
    <row r="50" spans="2:5" s="47" customFormat="1" ht="12.75" x14ac:dyDescent="0.2">
      <c r="B50" s="39"/>
      <c r="E50" s="51"/>
    </row>
    <row r="51" spans="2:5" s="47" customFormat="1" ht="12.75" x14ac:dyDescent="0.2">
      <c r="B51" s="39"/>
      <c r="E51" s="51"/>
    </row>
    <row r="52" spans="2:5" s="47" customFormat="1" ht="12.75" x14ac:dyDescent="0.2">
      <c r="B52" s="39"/>
      <c r="E52" s="51"/>
    </row>
    <row r="53" spans="2:5" s="47" customFormat="1" ht="12.75" x14ac:dyDescent="0.2">
      <c r="B53" s="39"/>
      <c r="E53" s="51"/>
    </row>
    <row r="54" spans="2:5" s="47" customFormat="1" ht="12.75" x14ac:dyDescent="0.2">
      <c r="B54" s="39"/>
      <c r="E54" s="51"/>
    </row>
    <row r="55" spans="2:5" s="47" customFormat="1" ht="12.75" x14ac:dyDescent="0.2">
      <c r="B55" s="39"/>
      <c r="E55" s="51"/>
    </row>
    <row r="56" spans="2:5" s="47" customFormat="1" ht="12.75" x14ac:dyDescent="0.2">
      <c r="B56" s="39"/>
      <c r="E56" s="51"/>
    </row>
    <row r="57" spans="2:5" s="47" customFormat="1" ht="12.75" x14ac:dyDescent="0.2">
      <c r="B57" s="39"/>
      <c r="E57" s="51"/>
    </row>
    <row r="58" spans="2:5" s="47" customFormat="1" ht="12.75" x14ac:dyDescent="0.2">
      <c r="B58" s="39"/>
      <c r="E58" s="51"/>
    </row>
    <row r="59" spans="2:5" s="47" customFormat="1" ht="12.75" x14ac:dyDescent="0.2">
      <c r="B59" s="39"/>
      <c r="E59" s="51"/>
    </row>
    <row r="60" spans="2:5" s="47" customFormat="1" ht="12.75" x14ac:dyDescent="0.2">
      <c r="B60" s="39"/>
      <c r="E60" s="51"/>
    </row>
    <row r="61" spans="2:5" s="47" customFormat="1" ht="12.75" x14ac:dyDescent="0.2">
      <c r="B61" s="39"/>
      <c r="E61" s="51"/>
    </row>
    <row r="62" spans="2:5" s="47" customFormat="1" ht="12.75" x14ac:dyDescent="0.2">
      <c r="B62" s="39"/>
      <c r="E62" s="51"/>
    </row>
    <row r="63" spans="2:5" s="47" customFormat="1" ht="12.75" x14ac:dyDescent="0.2">
      <c r="B63" s="39"/>
      <c r="E63" s="51"/>
    </row>
    <row r="64" spans="2:5" s="47" customFormat="1" ht="12.75" x14ac:dyDescent="0.2">
      <c r="B64" s="39"/>
      <c r="E64" s="51"/>
    </row>
    <row r="65" spans="1:14" s="47" customFormat="1" ht="12.75" x14ac:dyDescent="0.2">
      <c r="B65" s="39"/>
      <c r="E65" s="51"/>
    </row>
    <row r="66" spans="1:14" s="47" customFormat="1" ht="12.75" x14ac:dyDescent="0.2">
      <c r="B66" s="39"/>
      <c r="E66" s="51"/>
    </row>
    <row r="67" spans="1:14" s="47" customFormat="1" ht="12.75" x14ac:dyDescent="0.2">
      <c r="B67" s="39"/>
      <c r="E67" s="51"/>
    </row>
    <row r="68" spans="1:14" s="47" customFormat="1" ht="12.75" x14ac:dyDescent="0.2">
      <c r="B68" s="39"/>
      <c r="E68" s="51"/>
    </row>
    <row r="69" spans="1:14" s="47" customFormat="1" ht="12.75" x14ac:dyDescent="0.2">
      <c r="B69" s="39"/>
      <c r="E69" s="51"/>
    </row>
    <row r="70" spans="1:14" s="47" customFormat="1" ht="12.75" x14ac:dyDescent="0.2">
      <c r="B70" s="39"/>
      <c r="E70" s="51"/>
    </row>
    <row r="71" spans="1:14" s="47" customFormat="1" ht="12.75" x14ac:dyDescent="0.2">
      <c r="B71" s="39"/>
      <c r="E71" s="51"/>
    </row>
    <row r="72" spans="1:14" s="47" customFormat="1" ht="12.75" x14ac:dyDescent="0.2">
      <c r="B72" s="39"/>
      <c r="E72" s="51"/>
    </row>
    <row r="73" spans="1:14" s="47" customFormat="1" ht="12.75" x14ac:dyDescent="0.2">
      <c r="B73" s="39"/>
      <c r="E73" s="51"/>
    </row>
    <row r="74" spans="1:14" x14ac:dyDescent="0.25">
      <c r="A74" s="47"/>
      <c r="B74" s="39"/>
      <c r="C74" s="47"/>
      <c r="D74" s="47"/>
      <c r="E74" s="51"/>
      <c r="F74" s="47"/>
      <c r="G74" s="47"/>
      <c r="H74" s="47"/>
      <c r="I74" s="47"/>
      <c r="J74" s="47"/>
      <c r="K74" s="47"/>
      <c r="L74" s="47"/>
      <c r="M74" s="47"/>
      <c r="N74" s="47"/>
    </row>
    <row r="75" spans="1:14" x14ac:dyDescent="0.25">
      <c r="A75" s="47"/>
      <c r="B75" s="39"/>
      <c r="C75" s="47"/>
      <c r="D75" s="47"/>
      <c r="E75" s="51"/>
      <c r="F75" s="47"/>
      <c r="G75" s="47"/>
      <c r="H75" s="47"/>
      <c r="I75" s="47"/>
      <c r="J75" s="47"/>
      <c r="K75" s="47"/>
      <c r="L75" s="47"/>
      <c r="M75" s="47"/>
      <c r="N75" s="47"/>
    </row>
    <row r="76" spans="1:14" x14ac:dyDescent="0.25">
      <c r="A76" s="47"/>
      <c r="B76" s="39"/>
      <c r="C76" s="47"/>
      <c r="D76" s="47"/>
      <c r="E76" s="51"/>
      <c r="F76" s="47"/>
      <c r="G76" s="47"/>
      <c r="H76" s="47"/>
      <c r="I76" s="47"/>
      <c r="J76" s="47"/>
      <c r="K76" s="47"/>
      <c r="L76" s="47"/>
      <c r="M76" s="47"/>
      <c r="N76" s="47"/>
    </row>
    <row r="77" spans="1:14" x14ac:dyDescent="0.25">
      <c r="A77" s="47"/>
      <c r="B77" s="39"/>
      <c r="C77" s="47"/>
      <c r="D77" s="47"/>
      <c r="E77" s="51"/>
      <c r="F77" s="47"/>
      <c r="G77" s="47"/>
      <c r="H77" s="47"/>
      <c r="I77" s="47"/>
      <c r="J77" s="47"/>
      <c r="K77" s="47"/>
      <c r="L77" s="47"/>
      <c r="M77" s="47"/>
      <c r="N77" s="47"/>
    </row>
    <row r="78" spans="1:14" x14ac:dyDescent="0.25">
      <c r="A78" s="47"/>
      <c r="B78" s="39"/>
      <c r="C78" s="47"/>
      <c r="D78" s="47"/>
      <c r="E78" s="51"/>
      <c r="F78" s="47"/>
      <c r="G78" s="47"/>
      <c r="H78" s="47"/>
      <c r="I78" s="47"/>
      <c r="J78" s="47"/>
      <c r="K78" s="47"/>
      <c r="L78" s="47"/>
      <c r="M78" s="47"/>
      <c r="N78" s="47"/>
    </row>
    <row r="79" spans="1:14" x14ac:dyDescent="0.25">
      <c r="B79" s="39"/>
    </row>
    <row r="80" spans="1:14" x14ac:dyDescent="0.25">
      <c r="B80" s="39"/>
    </row>
    <row r="81" spans="2:2" x14ac:dyDescent="0.25">
      <c r="B81" s="39"/>
    </row>
    <row r="82" spans="2:2" x14ac:dyDescent="0.25">
      <c r="B82" s="39"/>
    </row>
    <row r="83" spans="2:2" x14ac:dyDescent="0.25">
      <c r="B83" s="39"/>
    </row>
    <row r="84" spans="2:2" x14ac:dyDescent="0.25">
      <c r="B84" s="39"/>
    </row>
    <row r="85" spans="2:2" x14ac:dyDescent="0.25">
      <c r="B85" s="39"/>
    </row>
    <row r="86" spans="2:2" x14ac:dyDescent="0.25">
      <c r="B86" s="39"/>
    </row>
    <row r="87" spans="2:2" x14ac:dyDescent="0.25">
      <c r="B87" s="39"/>
    </row>
    <row r="88" spans="2:2" x14ac:dyDescent="0.25">
      <c r="B88" s="39"/>
    </row>
    <row r="89" spans="2:2" x14ac:dyDescent="0.25">
      <c r="B89" s="39"/>
    </row>
    <row r="90" spans="2:2" x14ac:dyDescent="0.25">
      <c r="B90" s="39"/>
    </row>
    <row r="91" spans="2:2" x14ac:dyDescent="0.25">
      <c r="B91" s="39"/>
    </row>
    <row r="92" spans="2:2" x14ac:dyDescent="0.25">
      <c r="B92" s="39"/>
    </row>
    <row r="93" spans="2:2" x14ac:dyDescent="0.25">
      <c r="B93" s="39"/>
    </row>
    <row r="94" spans="2:2" x14ac:dyDescent="0.25">
      <c r="B94" s="39"/>
    </row>
    <row r="95" spans="2:2" x14ac:dyDescent="0.25">
      <c r="B95" s="39"/>
    </row>
    <row r="96" spans="2:2" x14ac:dyDescent="0.25">
      <c r="B96" s="39"/>
    </row>
    <row r="97" spans="2:2" x14ac:dyDescent="0.25">
      <c r="B97" s="39"/>
    </row>
    <row r="98" spans="2:2" x14ac:dyDescent="0.25">
      <c r="B98" s="39"/>
    </row>
    <row r="99" spans="2:2" x14ac:dyDescent="0.25">
      <c r="B99" s="39"/>
    </row>
    <row r="100" spans="2:2" x14ac:dyDescent="0.25">
      <c r="B100" s="39"/>
    </row>
    <row r="101" spans="2:2" x14ac:dyDescent="0.25">
      <c r="B101" s="39"/>
    </row>
    <row r="102" spans="2:2" x14ac:dyDescent="0.25">
      <c r="B102" s="39"/>
    </row>
    <row r="103" spans="2:2" x14ac:dyDescent="0.25">
      <c r="B103" s="39"/>
    </row>
    <row r="104" spans="2:2" x14ac:dyDescent="0.25">
      <c r="B104" s="39"/>
    </row>
    <row r="105" spans="2:2" x14ac:dyDescent="0.25">
      <c r="B105" s="39"/>
    </row>
    <row r="106" spans="2:2" x14ac:dyDescent="0.25">
      <c r="B106" s="39"/>
    </row>
    <row r="107" spans="2:2" x14ac:dyDescent="0.25">
      <c r="B107" s="39"/>
    </row>
    <row r="108" spans="2:2" x14ac:dyDescent="0.25">
      <c r="B108" s="39"/>
    </row>
    <row r="109" spans="2:2" x14ac:dyDescent="0.25">
      <c r="B109" s="39"/>
    </row>
    <row r="110" spans="2:2" x14ac:dyDescent="0.25">
      <c r="B110" s="39"/>
    </row>
    <row r="111" spans="2:2" x14ac:dyDescent="0.25">
      <c r="B111" s="39"/>
    </row>
    <row r="112" spans="2:2" x14ac:dyDescent="0.25">
      <c r="B112" s="39"/>
    </row>
    <row r="113" spans="2:2" x14ac:dyDescent="0.25">
      <c r="B113" s="39"/>
    </row>
    <row r="114" spans="2:2" x14ac:dyDescent="0.25">
      <c r="B114" s="39"/>
    </row>
    <row r="115" spans="2:2" x14ac:dyDescent="0.25">
      <c r="B115" s="39"/>
    </row>
    <row r="116" spans="2:2" x14ac:dyDescent="0.25">
      <c r="B116" s="39"/>
    </row>
    <row r="117" spans="2:2" x14ac:dyDescent="0.25">
      <c r="B117" s="39"/>
    </row>
    <row r="118" spans="2:2" x14ac:dyDescent="0.25">
      <c r="B118" s="39"/>
    </row>
    <row r="119" spans="2:2" x14ac:dyDescent="0.25">
      <c r="B119" s="39"/>
    </row>
    <row r="120" spans="2:2" x14ac:dyDescent="0.25">
      <c r="B120" s="39"/>
    </row>
    <row r="121" spans="2:2" x14ac:dyDescent="0.25">
      <c r="B121" s="39"/>
    </row>
    <row r="122" spans="2:2" x14ac:dyDescent="0.25">
      <c r="B122" s="39"/>
    </row>
    <row r="123" spans="2:2" x14ac:dyDescent="0.25">
      <c r="B123" s="39"/>
    </row>
    <row r="124" spans="2:2" x14ac:dyDescent="0.25">
      <c r="B124" s="39"/>
    </row>
    <row r="125" spans="2:2" x14ac:dyDescent="0.25">
      <c r="B125" s="39"/>
    </row>
    <row r="126" spans="2:2" x14ac:dyDescent="0.25">
      <c r="B126" s="39"/>
    </row>
    <row r="127" spans="2:2" x14ac:dyDescent="0.25">
      <c r="B127" s="39"/>
    </row>
    <row r="128" spans="2:2" x14ac:dyDescent="0.25">
      <c r="B128" s="39"/>
    </row>
    <row r="129" spans="2:2" x14ac:dyDescent="0.25">
      <c r="B129" s="39"/>
    </row>
    <row r="130" spans="2:2" x14ac:dyDescent="0.25">
      <c r="B130" s="39"/>
    </row>
    <row r="131" spans="2:2" x14ac:dyDescent="0.25">
      <c r="B131" s="39"/>
    </row>
    <row r="132" spans="2:2" x14ac:dyDescent="0.25">
      <c r="B132" s="39"/>
    </row>
    <row r="133" spans="2:2" x14ac:dyDescent="0.25">
      <c r="B133" s="39"/>
    </row>
    <row r="134" spans="2:2" x14ac:dyDescent="0.25">
      <c r="B134" s="39"/>
    </row>
    <row r="135" spans="2:2" x14ac:dyDescent="0.25">
      <c r="B135" s="39"/>
    </row>
    <row r="136" spans="2:2" x14ac:dyDescent="0.25">
      <c r="B136" s="39"/>
    </row>
    <row r="137" spans="2:2" x14ac:dyDescent="0.25">
      <c r="B137" s="39"/>
    </row>
    <row r="138" spans="2:2" x14ac:dyDescent="0.25">
      <c r="B138" s="39"/>
    </row>
    <row r="139" spans="2:2" x14ac:dyDescent="0.25">
      <c r="B139" s="39"/>
    </row>
    <row r="140" spans="2:2" x14ac:dyDescent="0.25">
      <c r="B140" s="39"/>
    </row>
    <row r="141" spans="2:2" x14ac:dyDescent="0.25">
      <c r="B141" s="39"/>
    </row>
    <row r="142" spans="2:2" x14ac:dyDescent="0.25">
      <c r="B142" s="39"/>
    </row>
    <row r="143" spans="2:2" x14ac:dyDescent="0.25">
      <c r="B143" s="39"/>
    </row>
    <row r="144" spans="2:2" x14ac:dyDescent="0.25">
      <c r="B144" s="39"/>
    </row>
    <row r="145" spans="2:2" x14ac:dyDescent="0.25">
      <c r="B145" s="39"/>
    </row>
    <row r="146" spans="2:2" x14ac:dyDescent="0.25">
      <c r="B146" s="39"/>
    </row>
    <row r="147" spans="2:2" x14ac:dyDescent="0.25">
      <c r="B147" s="39"/>
    </row>
    <row r="148" spans="2:2" x14ac:dyDescent="0.25">
      <c r="B148" s="39"/>
    </row>
    <row r="149" spans="2:2" x14ac:dyDescent="0.25">
      <c r="B149" s="39"/>
    </row>
    <row r="150" spans="2:2" x14ac:dyDescent="0.25">
      <c r="B150" s="39"/>
    </row>
    <row r="151" spans="2:2" x14ac:dyDescent="0.25">
      <c r="B151" s="39"/>
    </row>
    <row r="152" spans="2:2" x14ac:dyDescent="0.25">
      <c r="B152" s="39"/>
    </row>
    <row r="153" spans="2:2" x14ac:dyDescent="0.25">
      <c r="B153" s="39"/>
    </row>
    <row r="154" spans="2:2" x14ac:dyDescent="0.25">
      <c r="B154" s="39"/>
    </row>
    <row r="155" spans="2:2" x14ac:dyDescent="0.25">
      <c r="B155" s="39"/>
    </row>
    <row r="156" spans="2:2" x14ac:dyDescent="0.25">
      <c r="B156" s="39"/>
    </row>
    <row r="157" spans="2:2" x14ac:dyDescent="0.25">
      <c r="B157" s="39"/>
    </row>
    <row r="158" spans="2:2" x14ac:dyDescent="0.25">
      <c r="B158" s="39"/>
    </row>
    <row r="159" spans="2:2" x14ac:dyDescent="0.25">
      <c r="B159" s="39"/>
    </row>
    <row r="160" spans="2:2" x14ac:dyDescent="0.25">
      <c r="B160" s="39"/>
    </row>
    <row r="161" spans="2:2" x14ac:dyDescent="0.25">
      <c r="B161" s="39"/>
    </row>
    <row r="162" spans="2:2" x14ac:dyDescent="0.25">
      <c r="B162" s="39"/>
    </row>
    <row r="163" spans="2:2" x14ac:dyDescent="0.25">
      <c r="B163" s="39"/>
    </row>
    <row r="164" spans="2:2" x14ac:dyDescent="0.25">
      <c r="B164" s="39"/>
    </row>
    <row r="165" spans="2:2" x14ac:dyDescent="0.25">
      <c r="B165" s="39"/>
    </row>
    <row r="166" spans="2:2" x14ac:dyDescent="0.25">
      <c r="B166" s="39"/>
    </row>
    <row r="167" spans="2:2" x14ac:dyDescent="0.25">
      <c r="B167" s="39"/>
    </row>
    <row r="168" spans="2:2" x14ac:dyDescent="0.25">
      <c r="B168" s="39"/>
    </row>
    <row r="169" spans="2:2" x14ac:dyDescent="0.25">
      <c r="B169" s="39"/>
    </row>
    <row r="170" spans="2:2" x14ac:dyDescent="0.25">
      <c r="B170" s="39"/>
    </row>
    <row r="171" spans="2:2" x14ac:dyDescent="0.25">
      <c r="B171" s="39"/>
    </row>
    <row r="172" spans="2:2" x14ac:dyDescent="0.25">
      <c r="B172" s="39"/>
    </row>
    <row r="173" spans="2:2" x14ac:dyDescent="0.25">
      <c r="B173" s="39"/>
    </row>
    <row r="174" spans="2:2" x14ac:dyDescent="0.25">
      <c r="B174" s="39"/>
    </row>
    <row r="175" spans="2:2" x14ac:dyDescent="0.25">
      <c r="B175" s="39"/>
    </row>
    <row r="176" spans="2:2" x14ac:dyDescent="0.25">
      <c r="B176" s="39"/>
    </row>
    <row r="177" spans="2:2" x14ac:dyDescent="0.25">
      <c r="B177" s="39"/>
    </row>
    <row r="178" spans="2:2" x14ac:dyDescent="0.25">
      <c r="B178" s="39"/>
    </row>
    <row r="179" spans="2:2" x14ac:dyDescent="0.25">
      <c r="B179" s="39"/>
    </row>
    <row r="180" spans="2:2" x14ac:dyDescent="0.25">
      <c r="B180" s="39"/>
    </row>
    <row r="181" spans="2:2" x14ac:dyDescent="0.25">
      <c r="B181" s="39"/>
    </row>
    <row r="182" spans="2:2" x14ac:dyDescent="0.25">
      <c r="B182" s="39"/>
    </row>
    <row r="183" spans="2:2" x14ac:dyDescent="0.25">
      <c r="B183" s="39"/>
    </row>
    <row r="184" spans="2:2" x14ac:dyDescent="0.25">
      <c r="B184" s="39"/>
    </row>
    <row r="185" spans="2:2" x14ac:dyDescent="0.25">
      <c r="B185" s="39"/>
    </row>
    <row r="186" spans="2:2" x14ac:dyDescent="0.25">
      <c r="B186" s="39"/>
    </row>
    <row r="187" spans="2:2" x14ac:dyDescent="0.25">
      <c r="B187" s="39"/>
    </row>
    <row r="188" spans="2:2" x14ac:dyDescent="0.25">
      <c r="B188" s="39"/>
    </row>
    <row r="189" spans="2:2" x14ac:dyDescent="0.25">
      <c r="B189" s="39"/>
    </row>
    <row r="190" spans="2:2" x14ac:dyDescent="0.25">
      <c r="B190" s="39"/>
    </row>
    <row r="191" spans="2:2" x14ac:dyDescent="0.25">
      <c r="B191" s="39"/>
    </row>
    <row r="192" spans="2:2" x14ac:dyDescent="0.25">
      <c r="B192" s="39"/>
    </row>
    <row r="193" spans="2:2" x14ac:dyDescent="0.25">
      <c r="B193" s="39"/>
    </row>
    <row r="194" spans="2:2" x14ac:dyDescent="0.25">
      <c r="B194" s="39"/>
    </row>
    <row r="195" spans="2:2" x14ac:dyDescent="0.25">
      <c r="B195" s="39"/>
    </row>
    <row r="196" spans="2:2" x14ac:dyDescent="0.25">
      <c r="B196" s="39"/>
    </row>
    <row r="197" spans="2:2" x14ac:dyDescent="0.25">
      <c r="B197" s="39"/>
    </row>
    <row r="198" spans="2:2" x14ac:dyDescent="0.25">
      <c r="B198" s="39"/>
    </row>
    <row r="199" spans="2:2" x14ac:dyDescent="0.25">
      <c r="B199" s="39"/>
    </row>
    <row r="200" spans="2:2" x14ac:dyDescent="0.25">
      <c r="B200" s="39"/>
    </row>
    <row r="201" spans="2:2" x14ac:dyDescent="0.25">
      <c r="B201" s="39"/>
    </row>
    <row r="202" spans="2:2" x14ac:dyDescent="0.25">
      <c r="B202" s="39"/>
    </row>
    <row r="203" spans="2:2" x14ac:dyDescent="0.25">
      <c r="B203" s="39"/>
    </row>
    <row r="204" spans="2:2" x14ac:dyDescent="0.25">
      <c r="B204" s="39"/>
    </row>
    <row r="205" spans="2:2" x14ac:dyDescent="0.25">
      <c r="B205" s="39"/>
    </row>
    <row r="206" spans="2:2" x14ac:dyDescent="0.25">
      <c r="B206" s="39"/>
    </row>
    <row r="207" spans="2:2" x14ac:dyDescent="0.25">
      <c r="B207" s="39"/>
    </row>
    <row r="208" spans="2:2" x14ac:dyDescent="0.25">
      <c r="B208" s="39"/>
    </row>
    <row r="209" spans="2:2" x14ac:dyDescent="0.25">
      <c r="B209" s="39"/>
    </row>
    <row r="210" spans="2:2" x14ac:dyDescent="0.25">
      <c r="B210" s="39"/>
    </row>
    <row r="211" spans="2:2" x14ac:dyDescent="0.25">
      <c r="B211" s="39"/>
    </row>
    <row r="212" spans="2:2" x14ac:dyDescent="0.25">
      <c r="B212" s="39"/>
    </row>
    <row r="213" spans="2:2" x14ac:dyDescent="0.25">
      <c r="B213" s="39"/>
    </row>
    <row r="214" spans="2:2" x14ac:dyDescent="0.25">
      <c r="B214" s="39"/>
    </row>
    <row r="215" spans="2:2" x14ac:dyDescent="0.25">
      <c r="B215" s="39"/>
    </row>
    <row r="216" spans="2:2" x14ac:dyDescent="0.25">
      <c r="B216" s="39"/>
    </row>
    <row r="217" spans="2:2" x14ac:dyDescent="0.25">
      <c r="B217" s="39"/>
    </row>
    <row r="218" spans="2:2" x14ac:dyDescent="0.25">
      <c r="B218" s="39"/>
    </row>
    <row r="219" spans="2:2" x14ac:dyDescent="0.25">
      <c r="B219" s="39"/>
    </row>
    <row r="220" spans="2:2" x14ac:dyDescent="0.25">
      <c r="B220" s="39"/>
    </row>
    <row r="221" spans="2:2" x14ac:dyDescent="0.25">
      <c r="B221" s="39"/>
    </row>
    <row r="222" spans="2:2" x14ac:dyDescent="0.25">
      <c r="B222" s="39"/>
    </row>
    <row r="223" spans="2:2" x14ac:dyDescent="0.25">
      <c r="B223" s="39"/>
    </row>
    <row r="224" spans="2:2" x14ac:dyDescent="0.25">
      <c r="B224" s="39"/>
    </row>
    <row r="225" spans="2:2" x14ac:dyDescent="0.25">
      <c r="B225" s="39"/>
    </row>
    <row r="226" spans="2:2" x14ac:dyDescent="0.25">
      <c r="B226" s="53"/>
    </row>
    <row r="227" spans="2:2" x14ac:dyDescent="0.25">
      <c r="B227" s="39"/>
    </row>
    <row r="228" spans="2:2" x14ac:dyDescent="0.25">
      <c r="B228" s="39"/>
    </row>
    <row r="229" spans="2:2" x14ac:dyDescent="0.25">
      <c r="B229" s="39"/>
    </row>
    <row r="230" spans="2:2" x14ac:dyDescent="0.25">
      <c r="B230" s="39"/>
    </row>
    <row r="231" spans="2:2" x14ac:dyDescent="0.25">
      <c r="B231" s="39"/>
    </row>
    <row r="232" spans="2:2" x14ac:dyDescent="0.25">
      <c r="B232" s="39"/>
    </row>
    <row r="233" spans="2:2" x14ac:dyDescent="0.25">
      <c r="B233" s="39"/>
    </row>
    <row r="234" spans="2:2" x14ac:dyDescent="0.25">
      <c r="B234" s="39"/>
    </row>
    <row r="235" spans="2:2" x14ac:dyDescent="0.25">
      <c r="B235" s="39"/>
    </row>
    <row r="236" spans="2:2" x14ac:dyDescent="0.25">
      <c r="B236" s="39"/>
    </row>
    <row r="237" spans="2:2" x14ac:dyDescent="0.25">
      <c r="B237" s="39"/>
    </row>
    <row r="238" spans="2:2" x14ac:dyDescent="0.25">
      <c r="B238" s="39"/>
    </row>
    <row r="239" spans="2:2" x14ac:dyDescent="0.25">
      <c r="B239" s="39"/>
    </row>
    <row r="240" spans="2:2" x14ac:dyDescent="0.25">
      <c r="B240" s="39"/>
    </row>
    <row r="241" spans="2:2" x14ac:dyDescent="0.25">
      <c r="B241" s="53"/>
    </row>
    <row r="242" spans="2:2" x14ac:dyDescent="0.25">
      <c r="B242" s="39"/>
    </row>
    <row r="243" spans="2:2" x14ac:dyDescent="0.25">
      <c r="B243" s="39"/>
    </row>
    <row r="244" spans="2:2" x14ac:dyDescent="0.25">
      <c r="B244" s="39"/>
    </row>
    <row r="245" spans="2:2" x14ac:dyDescent="0.25">
      <c r="B245" s="39"/>
    </row>
    <row r="246" spans="2:2" x14ac:dyDescent="0.25">
      <c r="B246" s="39"/>
    </row>
    <row r="247" spans="2:2" x14ac:dyDescent="0.25">
      <c r="B247" s="39"/>
    </row>
    <row r="248" spans="2:2" x14ac:dyDescent="0.25">
      <c r="B248" s="39"/>
    </row>
    <row r="249" spans="2:2" x14ac:dyDescent="0.25">
      <c r="B249" s="39"/>
    </row>
    <row r="250" spans="2:2" x14ac:dyDescent="0.25">
      <c r="B250" s="39"/>
    </row>
    <row r="251" spans="2:2" x14ac:dyDescent="0.25">
      <c r="B251" s="39"/>
    </row>
    <row r="252" spans="2:2" x14ac:dyDescent="0.25">
      <c r="B252" s="39"/>
    </row>
    <row r="253" spans="2:2" x14ac:dyDescent="0.25">
      <c r="B253" s="39"/>
    </row>
    <row r="254" spans="2:2" x14ac:dyDescent="0.25">
      <c r="B254" s="39"/>
    </row>
    <row r="255" spans="2:2" x14ac:dyDescent="0.25">
      <c r="B255" s="39"/>
    </row>
    <row r="256" spans="2:2" x14ac:dyDescent="0.25">
      <c r="B256" s="39"/>
    </row>
    <row r="257" spans="2:2" x14ac:dyDescent="0.25">
      <c r="B257" s="39"/>
    </row>
    <row r="258" spans="2:2" x14ac:dyDescent="0.25">
      <c r="B258" s="39"/>
    </row>
    <row r="259" spans="2:2" x14ac:dyDescent="0.25">
      <c r="B259" s="39"/>
    </row>
    <row r="260" spans="2:2" x14ac:dyDescent="0.25">
      <c r="B260" s="39"/>
    </row>
    <row r="261" spans="2:2" x14ac:dyDescent="0.25">
      <c r="B261" s="39"/>
    </row>
    <row r="262" spans="2:2" x14ac:dyDescent="0.25">
      <c r="B262" s="39"/>
    </row>
    <row r="263" spans="2:2" x14ac:dyDescent="0.25">
      <c r="B263" s="39"/>
    </row>
    <row r="264" spans="2:2" x14ac:dyDescent="0.25">
      <c r="B264" s="39"/>
    </row>
    <row r="265" spans="2:2" x14ac:dyDescent="0.25">
      <c r="B265" s="53"/>
    </row>
    <row r="266" spans="2:2" x14ac:dyDescent="0.25">
      <c r="B266" s="39"/>
    </row>
    <row r="267" spans="2:2" x14ac:dyDescent="0.25">
      <c r="B267" s="39"/>
    </row>
    <row r="268" spans="2:2" x14ac:dyDescent="0.25">
      <c r="B268" s="39"/>
    </row>
    <row r="269" spans="2:2" x14ac:dyDescent="0.25">
      <c r="B269" s="39"/>
    </row>
    <row r="270" spans="2:2" x14ac:dyDescent="0.25">
      <c r="B270" s="39"/>
    </row>
    <row r="271" spans="2:2" x14ac:dyDescent="0.25">
      <c r="B271" s="39"/>
    </row>
    <row r="272" spans="2:2" x14ac:dyDescent="0.25">
      <c r="B272" s="39"/>
    </row>
    <row r="273" spans="2:2" x14ac:dyDescent="0.25">
      <c r="B273" s="39"/>
    </row>
    <row r="274" spans="2:2" x14ac:dyDescent="0.25">
      <c r="B274" s="39"/>
    </row>
    <row r="275" spans="2:2" x14ac:dyDescent="0.25">
      <c r="B275" s="39"/>
    </row>
    <row r="276" spans="2:2" x14ac:dyDescent="0.25">
      <c r="B276" s="39"/>
    </row>
    <row r="277" spans="2:2" x14ac:dyDescent="0.25">
      <c r="B277" s="39"/>
    </row>
    <row r="278" spans="2:2" x14ac:dyDescent="0.25">
      <c r="B278" s="39"/>
    </row>
    <row r="279" spans="2:2" x14ac:dyDescent="0.25">
      <c r="B279" s="39"/>
    </row>
    <row r="280" spans="2:2" x14ac:dyDescent="0.25">
      <c r="B280" s="39"/>
    </row>
    <row r="281" spans="2:2" x14ac:dyDescent="0.25">
      <c r="B281" s="39"/>
    </row>
    <row r="282" spans="2:2" x14ac:dyDescent="0.25">
      <c r="B282" s="39"/>
    </row>
    <row r="283" spans="2:2" x14ac:dyDescent="0.25">
      <c r="B283" s="39"/>
    </row>
    <row r="284" spans="2:2" x14ac:dyDescent="0.25">
      <c r="B284" s="39"/>
    </row>
    <row r="285" spans="2:2" x14ac:dyDescent="0.25">
      <c r="B285" s="39"/>
    </row>
    <row r="286" spans="2:2" x14ac:dyDescent="0.25">
      <c r="B286" s="39"/>
    </row>
    <row r="287" spans="2:2" x14ac:dyDescent="0.25">
      <c r="B287" s="39"/>
    </row>
    <row r="288" spans="2:2" x14ac:dyDescent="0.25">
      <c r="B288" s="39"/>
    </row>
    <row r="289" spans="2:2" x14ac:dyDescent="0.25">
      <c r="B289" s="39"/>
    </row>
    <row r="290" spans="2:2" x14ac:dyDescent="0.25">
      <c r="B290" s="39"/>
    </row>
    <row r="291" spans="2:2" x14ac:dyDescent="0.25">
      <c r="B291" s="39"/>
    </row>
    <row r="292" spans="2:2" x14ac:dyDescent="0.25">
      <c r="B292" s="39"/>
    </row>
    <row r="293" spans="2:2" x14ac:dyDescent="0.25">
      <c r="B293" s="39"/>
    </row>
    <row r="294" spans="2:2" x14ac:dyDescent="0.25">
      <c r="B294" s="39"/>
    </row>
    <row r="295" spans="2:2" x14ac:dyDescent="0.25">
      <c r="B295" s="39"/>
    </row>
    <row r="296" spans="2:2" x14ac:dyDescent="0.25">
      <c r="B296" s="39"/>
    </row>
    <row r="297" spans="2:2" x14ac:dyDescent="0.25">
      <c r="B297" s="39"/>
    </row>
    <row r="298" spans="2:2" x14ac:dyDescent="0.25">
      <c r="B298" s="39"/>
    </row>
    <row r="299" spans="2:2" x14ac:dyDescent="0.25">
      <c r="B299" s="39"/>
    </row>
    <row r="300" spans="2:2" x14ac:dyDescent="0.25">
      <c r="B300" s="39"/>
    </row>
    <row r="301" spans="2:2" x14ac:dyDescent="0.25">
      <c r="B301" s="53"/>
    </row>
    <row r="302" spans="2:2" x14ac:dyDescent="0.25">
      <c r="B302" s="39"/>
    </row>
    <row r="303" spans="2:2" x14ac:dyDescent="0.25">
      <c r="B303" s="39"/>
    </row>
    <row r="304" spans="2:2" x14ac:dyDescent="0.25">
      <c r="B304" s="39"/>
    </row>
    <row r="305" spans="2:2" x14ac:dyDescent="0.25">
      <c r="B305" s="39"/>
    </row>
    <row r="306" spans="2:2" x14ac:dyDescent="0.25">
      <c r="B306" s="39"/>
    </row>
    <row r="307" spans="2:2" x14ac:dyDescent="0.25">
      <c r="B307" s="39"/>
    </row>
    <row r="308" spans="2:2" x14ac:dyDescent="0.25">
      <c r="B308" s="39"/>
    </row>
    <row r="309" spans="2:2" x14ac:dyDescent="0.25">
      <c r="B309" s="39"/>
    </row>
    <row r="310" spans="2:2" x14ac:dyDescent="0.25">
      <c r="B310" s="39"/>
    </row>
    <row r="311" spans="2:2" x14ac:dyDescent="0.25">
      <c r="B311" s="39"/>
    </row>
    <row r="312" spans="2:2" x14ac:dyDescent="0.25">
      <c r="B312" s="39"/>
    </row>
    <row r="313" spans="2:2" x14ac:dyDescent="0.25">
      <c r="B313" s="39"/>
    </row>
    <row r="314" spans="2:2" x14ac:dyDescent="0.25"/>
    <row r="315" spans="2:2" x14ac:dyDescent="0.25"/>
    <row r="316" spans="2:2" x14ac:dyDescent="0.25"/>
    <row r="317" spans="2:2" x14ac:dyDescent="0.25"/>
    <row r="318" spans="2:2" x14ac:dyDescent="0.25"/>
    <row r="319" spans="2:2" x14ac:dyDescent="0.25"/>
    <row r="320" spans="2:2" x14ac:dyDescent="0.25"/>
    <row r="321" spans="2:2" x14ac:dyDescent="0.25"/>
    <row r="322" spans="2:2" x14ac:dyDescent="0.25"/>
    <row r="323" spans="2:2" x14ac:dyDescent="0.25"/>
    <row r="324" spans="2:2" x14ac:dyDescent="0.25">
      <c r="B324" s="47"/>
    </row>
    <row r="325" spans="2:2" x14ac:dyDescent="0.25">
      <c r="B325" s="47"/>
    </row>
    <row r="326" spans="2:2" x14ac:dyDescent="0.25">
      <c r="B326" s="47"/>
    </row>
    <row r="327" spans="2:2" x14ac:dyDescent="0.25">
      <c r="B327" s="47"/>
    </row>
    <row r="328" spans="2:2" x14ac:dyDescent="0.25">
      <c r="B328" s="47"/>
    </row>
    <row r="329" spans="2:2" x14ac:dyDescent="0.25"/>
    <row r="330" spans="2:2" x14ac:dyDescent="0.25"/>
    <row r="331" spans="2:2" x14ac:dyDescent="0.25"/>
    <row r="332" spans="2:2" x14ac:dyDescent="0.25"/>
    <row r="333" spans="2:2" x14ac:dyDescent="0.25"/>
    <row r="334" spans="2:2" x14ac:dyDescent="0.25"/>
    <row r="335" spans="2:2" x14ac:dyDescent="0.25"/>
    <row r="336" spans="2:2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</sheetData>
  <sheetProtection algorithmName="SHA-512" hashValue="62ioBi8581ng7FoYKTxDOlWeYuyDIYVfAbTqfVt81+YqnCQDBSbdBIcm6FFr9SnoddNWPu2smwzQdOsmZSt8hw==" saltValue="2TJeAp23Pj5Aorvi5nUzpw==" spinCount="100000" sheet="1" objects="1" scenarios="1"/>
  <phoneticPr fontId="25" type="noConversion"/>
  <conditionalFormatting sqref="I21">
    <cfRule type="cellIs" dxfId="17" priority="3" operator="equal">
      <formula>0</formula>
    </cfRule>
    <cfRule type="cellIs" dxfId="16" priority="4" operator="greaterThan">
      <formula>0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f52719ceab826e0e200d592d949b05ae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3147855e258a5313b20d1fe2b3245105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A84936-C8A1-42F4-8AB9-B5A1D82E4ADE}">
  <ds:schemaRefs>
    <ds:schemaRef ds:uri="5d75fdf1-ceb8-40e1-9447-032c03e88bfb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a7ad661e-bc5f-489f-ae7a-bde69c7415b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CFF7647-F298-4198-AE2D-7706653045D3}"/>
</file>

<file path=customXml/itemProps3.xml><?xml version="1.0" encoding="utf-8"?>
<ds:datastoreItem xmlns:ds="http://schemas.openxmlformats.org/officeDocument/2006/customXml" ds:itemID="{11C22ACF-E44C-4E75-B405-0C78DE0F81B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 blad</vt:lpstr>
      <vt:lpstr>Dienstverlening</vt:lpstr>
      <vt:lpstr>Wayfinding elementen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Mathias Foulon</dc:creator>
  <cp:keywords/>
  <dc:description/>
  <cp:lastModifiedBy>Kuling-Bakker, J (Jacqueline)</cp:lastModifiedBy>
  <cp:revision/>
  <dcterms:created xsi:type="dcterms:W3CDTF">2024-03-22T20:49:51Z</dcterms:created>
  <dcterms:modified xsi:type="dcterms:W3CDTF">2026-01-16T13:11:25Z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  <property fmtid="{D5CDD505-2E9C-101B-9397-08002B2CF9AE}" pid="4" name="Order">
    <vt:r8>446000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