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05"/>
  <workbookPr autoCompressPictures="0"/>
  <mc:AlternateContent xmlns:mc="http://schemas.openxmlformats.org/markup-compatibility/2006">
    <mc:Choice Requires="x15">
      <x15ac:absPath xmlns:x15ac="http://schemas.microsoft.com/office/spreadsheetml/2010/11/ac" url="/Users/jmpisters/Library/CloudStorage/Dropbox/Light2020/Gem. Maasluis/Bijlage(n)/"/>
    </mc:Choice>
  </mc:AlternateContent>
  <xr:revisionPtr revIDLastSave="0" documentId="13_ncr:1_{16DEA4F5-1665-6B43-88BB-33B2C56F276F}" xr6:coauthVersionLast="47" xr6:coauthVersionMax="47" xr10:uidLastSave="{00000000-0000-0000-0000-000000000000}"/>
  <workbookProtection workbookAlgorithmName="SHA-512" workbookHashValue="yNmETS86n1urhgvZtVuoHaKu20UwhUvG2Thx50KhOIhCqq3CULTvOoVqd9wT4iklKMF/4KaLkZ3Dj9kRW5uBbw==" workbookSaltValue="HnsCjWvyTh2QwXofNjRc3Q==" workbookSpinCount="100000" lockStructure="1"/>
  <bookViews>
    <workbookView xWindow="1420" yWindow="600" windowWidth="49780" windowHeight="23040" xr2:uid="{00000000-000D-0000-FFFF-FFFF00000000}"/>
  </bookViews>
  <sheets>
    <sheet name="kortingen" sheetId="2" r:id="rId1"/>
  </sheets>
  <externalReferences>
    <externalReference r:id="rId2"/>
  </externalReferences>
  <definedNames>
    <definedName name="_xlnm.Print_Area" localSheetId="0">kortingen!$D$1:$Y$27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10" i="2" l="1"/>
  <c r="Q10" i="2" s="1"/>
  <c r="P7" i="2"/>
  <c r="Q7" i="2" s="1"/>
  <c r="R7" i="2" s="1"/>
  <c r="P8" i="2"/>
  <c r="Q8" i="2" s="1"/>
  <c r="P9" i="2"/>
  <c r="Q9" i="2" s="1"/>
  <c r="P11" i="2"/>
  <c r="Q11" i="2" s="1"/>
  <c r="P6" i="2"/>
  <c r="Q6" i="2" s="1"/>
  <c r="R6" i="2" s="1"/>
  <c r="F22" i="2"/>
  <c r="F47" i="2" s="1"/>
  <c r="S11" i="2" l="1"/>
  <c r="R11" i="2"/>
  <c r="S10" i="2"/>
  <c r="R10" i="2"/>
  <c r="T10" i="2" s="1"/>
  <c r="U10" i="2" s="1"/>
  <c r="I10" i="2" s="1"/>
  <c r="H19" i="2" s="1"/>
  <c r="I19" i="2" s="1"/>
  <c r="T11" i="2"/>
  <c r="U11" i="2" s="1"/>
  <c r="I11" i="2" s="1"/>
  <c r="H20" i="2" s="1"/>
  <c r="I20" i="2" s="1"/>
  <c r="S6" i="2"/>
  <c r="T6" i="2" s="1"/>
  <c r="U6" i="2" s="1"/>
  <c r="I6" i="2" s="1"/>
  <c r="H15" i="2" s="1"/>
  <c r="I15" i="2" s="1"/>
  <c r="R9" i="2"/>
  <c r="S9" i="2"/>
  <c r="R8" i="2"/>
  <c r="S8" i="2"/>
  <c r="S7" i="2"/>
  <c r="T7" i="2" s="1"/>
  <c r="U7" i="2" s="1"/>
  <c r="I7" i="2" s="1"/>
  <c r="H16" i="2" s="1"/>
  <c r="I16" i="2" s="1"/>
  <c r="T9" i="2" l="1"/>
  <c r="U9" i="2" s="1"/>
  <c r="I9" i="2" s="1"/>
  <c r="H18" i="2" s="1"/>
  <c r="I18" i="2" s="1"/>
  <c r="T8" i="2"/>
  <c r="U8" i="2" s="1"/>
  <c r="I8" i="2" s="1"/>
  <c r="H17" i="2" s="1"/>
  <c r="I17" i="2" s="1"/>
  <c r="I21" i="2" l="1"/>
  <c r="I46" i="2" s="1"/>
  <c r="H21" i="2" s="1"/>
</calcChain>
</file>

<file path=xl/sharedStrings.xml><?xml version="1.0" encoding="utf-8"?>
<sst xmlns="http://schemas.openxmlformats.org/spreadsheetml/2006/main" count="16" uniqueCount="15">
  <si>
    <t>winst/risico</t>
  </si>
  <si>
    <t xml:space="preserve">De inschrijver is verantwoordelijk voor de compleetheid van deze lijst </t>
  </si>
  <si>
    <t>en geldt voor alle productgroepen van de betreffende leverancier</t>
  </si>
  <si>
    <t>Handelings kosten</t>
  </si>
  <si>
    <t>Door te berekenen korting aan opdrachtgever</t>
  </si>
  <si>
    <t>Korting bij leverancier</t>
  </si>
  <si>
    <t xml:space="preserve">Aantal </t>
  </si>
  <si>
    <t>Netto Prijs</t>
  </si>
  <si>
    <t>Brutto Prijs</t>
  </si>
  <si>
    <t>Totaal</t>
  </si>
  <si>
    <t>TELEMANAGEMENT</t>
  </si>
  <si>
    <t>Signify - Philips</t>
  </si>
  <si>
    <t xml:space="preserve">NB: de definitieve TM-systeem keuze wordt in de contractperiode vastgesteld. </t>
  </si>
  <si>
    <t>In te vullen in post 526</t>
  </si>
  <si>
    <t xml:space="preserve">Inschrijver dient in onderstaande tabel de kortingspercentages in te vullen die gedurende de contractperiode gehanteerd worden. Deze netto in te vullen bedragen dienen overeen te komen met de ingevulde bedragen uit post 526 uit de RAW-raamovereenkomst. Mocht dit niet met elkaar overeenkomen, kan opdrachtgever overgaan tot uitsluiting.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</si>
</sst>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0.0%"/>
  </numFmts>
  <fonts count="3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9" tint="0.59999389629810485"/>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69">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2"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28"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7" fillId="0" borderId="10" xfId="0" applyFont="1" applyBorder="1" applyAlignment="1" applyProtection="1">
      <alignment horizontal="center" wrapText="1"/>
      <protection hidden="1"/>
    </xf>
    <xf numFmtId="0" fontId="0" fillId="36" borderId="11" xfId="0" applyFill="1" applyBorder="1" applyAlignment="1" applyProtection="1">
      <alignment vertical="center"/>
      <protection hidden="1"/>
    </xf>
    <xf numFmtId="0" fontId="0" fillId="36" borderId="11" xfId="0" applyFill="1" applyBorder="1" applyAlignment="1" applyProtection="1">
      <alignment horizontal="center" vertical="center"/>
      <protection hidden="1"/>
    </xf>
    <xf numFmtId="0" fontId="0" fillId="39" borderId="11" xfId="0" applyFill="1" applyBorder="1" applyAlignment="1" applyProtection="1">
      <alignment vertical="center"/>
      <protection hidden="1"/>
    </xf>
    <xf numFmtId="0" fontId="0" fillId="39" borderId="11" xfId="0" applyFill="1" applyBorder="1" applyAlignment="1" applyProtection="1">
      <alignment horizontal="center" vertical="center"/>
      <protection hidden="1"/>
    </xf>
    <xf numFmtId="0" fontId="29" fillId="0" borderId="0" xfId="0" applyFont="1" applyAlignment="1" applyProtection="1">
      <alignment horizontal="left" vertical="top" wrapText="1"/>
      <protection hidden="1"/>
    </xf>
    <xf numFmtId="0" fontId="0" fillId="37" borderId="11" xfId="0" applyFill="1" applyBorder="1" applyAlignment="1" applyProtection="1">
      <alignment vertical="center"/>
      <protection hidden="1"/>
    </xf>
    <xf numFmtId="0" fontId="0" fillId="37" borderId="11" xfId="0" applyFill="1" applyBorder="1" applyAlignment="1" applyProtection="1">
      <alignment horizontal="center" vertical="center"/>
      <protection hidden="1"/>
    </xf>
    <xf numFmtId="0" fontId="0" fillId="35" borderId="11" xfId="0" applyFill="1" applyBorder="1" applyAlignment="1" applyProtection="1">
      <alignment vertical="center"/>
      <protection hidden="1"/>
    </xf>
    <xf numFmtId="0" fontId="0" fillId="35" borderId="11" xfId="0"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0" fillId="36" borderId="11" xfId="42" applyFont="1" applyFill="1" applyBorder="1" applyAlignment="1" applyProtection="1">
      <alignment horizontal="center" vertical="center"/>
      <protection hidden="1"/>
    </xf>
    <xf numFmtId="44" fontId="0" fillId="36" borderId="10" xfId="42" applyFont="1" applyFill="1" applyBorder="1" applyAlignment="1" applyProtection="1">
      <alignment horizontal="center" vertical="center"/>
      <protection hidden="1"/>
    </xf>
    <xf numFmtId="44" fontId="0" fillId="39" borderId="11" xfId="42" applyFont="1" applyFill="1" applyBorder="1" applyAlignment="1" applyProtection="1">
      <alignment horizontal="center" vertical="center"/>
      <protection hidden="1"/>
    </xf>
    <xf numFmtId="44" fontId="0" fillId="39" borderId="10" xfId="42" applyFont="1" applyFill="1" applyBorder="1" applyAlignment="1" applyProtection="1">
      <alignment horizontal="center" vertical="center"/>
      <protection hidden="1"/>
    </xf>
    <xf numFmtId="44" fontId="0" fillId="37" borderId="11" xfId="42" applyFont="1" applyFill="1" applyBorder="1" applyAlignment="1" applyProtection="1">
      <alignment horizontal="center" vertical="center"/>
      <protection hidden="1"/>
    </xf>
    <xf numFmtId="44" fontId="0" fillId="37" borderId="10" xfId="42" applyFont="1" applyFill="1" applyBorder="1" applyAlignment="1" applyProtection="1">
      <alignment horizontal="center" vertical="center"/>
      <protection hidden="1"/>
    </xf>
    <xf numFmtId="44" fontId="0" fillId="35" borderId="11" xfId="42" applyFont="1" applyFill="1" applyBorder="1" applyAlignment="1" applyProtection="1">
      <alignment horizontal="center" vertical="center"/>
      <protection hidden="1"/>
    </xf>
    <xf numFmtId="44" fontId="0" fillId="35" borderId="10" xfId="42" applyFont="1" applyFill="1" applyBorder="1" applyAlignment="1" applyProtection="1">
      <alignment horizontal="center" vertical="center"/>
      <protection hidden="1"/>
    </xf>
    <xf numFmtId="0" fontId="25" fillId="33" borderId="19" xfId="0" applyFont="1" applyFill="1" applyBorder="1" applyProtection="1">
      <protection hidden="1"/>
    </xf>
    <xf numFmtId="0" fontId="33" fillId="33" borderId="21" xfId="0" applyFont="1" applyFill="1" applyBorder="1" applyAlignment="1" applyProtection="1">
      <alignment horizontal="right"/>
      <protection hidden="1"/>
    </xf>
    <xf numFmtId="44" fontId="31" fillId="33" borderId="18" xfId="0" applyNumberFormat="1" applyFont="1" applyFill="1" applyBorder="1" applyProtection="1">
      <protection hidden="1"/>
    </xf>
    <xf numFmtId="0" fontId="26" fillId="0" borderId="0" xfId="0" applyFont="1" applyProtection="1">
      <protection hidden="1"/>
    </xf>
    <xf numFmtId="44" fontId="32" fillId="0" borderId="0" xfId="0" applyNumberFormat="1" applyFont="1" applyProtection="1">
      <protection hidden="1"/>
    </xf>
    <xf numFmtId="0" fontId="32" fillId="0" borderId="0" xfId="0" applyFont="1" applyProtection="1">
      <protection hidden="1"/>
    </xf>
    <xf numFmtId="0" fontId="21" fillId="0" borderId="0" xfId="0" applyFont="1" applyProtection="1">
      <protection hidden="1"/>
    </xf>
    <xf numFmtId="44" fontId="21" fillId="0" borderId="0" xfId="0" applyNumberFormat="1" applyFont="1" applyProtection="1">
      <protection hidden="1"/>
    </xf>
    <xf numFmtId="9" fontId="23" fillId="0" borderId="0" xfId="0" applyNumberFormat="1" applyFont="1" applyProtection="1">
      <protection hidden="1"/>
    </xf>
    <xf numFmtId="9" fontId="23" fillId="0" borderId="0" xfId="43" applyFont="1" applyAlignment="1" applyProtection="1">
      <alignment horizontal="center"/>
      <protection hidden="1"/>
    </xf>
    <xf numFmtId="164" fontId="23" fillId="0" borderId="0" xfId="43" applyNumberFormat="1" applyFont="1" applyAlignment="1" applyProtection="1">
      <alignment horizontal="center"/>
      <protection hidden="1"/>
    </xf>
    <xf numFmtId="9" fontId="0" fillId="39" borderId="10" xfId="43" applyFont="1" applyFill="1" applyBorder="1" applyAlignment="1" applyProtection="1">
      <alignment horizontal="center" vertical="center"/>
      <protection hidden="1"/>
    </xf>
    <xf numFmtId="9" fontId="0" fillId="37" borderId="10" xfId="43" applyFont="1" applyFill="1" applyBorder="1" applyAlignment="1" applyProtection="1">
      <alignment horizontal="center" vertical="center"/>
      <protection hidden="1"/>
    </xf>
    <xf numFmtId="9" fontId="0" fillId="35" borderId="10" xfId="43" applyFont="1" applyFill="1" applyBorder="1" applyAlignment="1" applyProtection="1">
      <alignment horizontal="center" vertical="center"/>
      <protection hidden="1"/>
    </xf>
    <xf numFmtId="0" fontId="17" fillId="0" borderId="0" xfId="0" applyFont="1" applyAlignment="1" applyProtection="1">
      <alignment horizontal="center" vertical="center"/>
      <protection hidden="1"/>
    </xf>
    <xf numFmtId="44" fontId="17" fillId="0" borderId="0" xfId="0" applyNumberFormat="1" applyFont="1" applyAlignment="1" applyProtection="1">
      <alignment horizontal="center" vertical="center"/>
      <protection hidden="1"/>
    </xf>
    <xf numFmtId="0" fontId="21" fillId="34" borderId="0" xfId="0" applyFont="1" applyFill="1" applyProtection="1">
      <protection hidden="1"/>
    </xf>
    <xf numFmtId="0" fontId="21" fillId="33" borderId="0" xfId="0" applyFont="1" applyFill="1" applyAlignment="1" applyProtection="1">
      <alignment horizontal="left" vertical="top"/>
      <protection hidden="1"/>
    </xf>
    <xf numFmtId="10" fontId="17" fillId="0" borderId="0" xfId="43" applyNumberFormat="1" applyFont="1" applyBorder="1" applyAlignment="1" applyProtection="1">
      <alignment horizontal="left" vertical="center" indent="3"/>
      <protection hidden="1"/>
    </xf>
    <xf numFmtId="9" fontId="0" fillId="36" borderId="10" xfId="43" applyFont="1" applyFill="1" applyBorder="1" applyAlignment="1" applyProtection="1">
      <alignment horizontal="center" vertical="center"/>
      <protection hidden="1"/>
    </xf>
    <xf numFmtId="0" fontId="0" fillId="40" borderId="11" xfId="0" applyFill="1" applyBorder="1" applyAlignment="1" applyProtection="1">
      <alignment vertical="center"/>
      <protection hidden="1"/>
    </xf>
    <xf numFmtId="9" fontId="0" fillId="40" borderId="10" xfId="43" applyFont="1" applyFill="1" applyBorder="1" applyAlignment="1" applyProtection="1">
      <alignment horizontal="center" vertical="center"/>
      <protection hidden="1"/>
    </xf>
    <xf numFmtId="0" fontId="0" fillId="40" borderId="11" xfId="0" applyFill="1" applyBorder="1" applyAlignment="1" applyProtection="1">
      <alignment horizontal="center" vertical="center"/>
      <protection hidden="1"/>
    </xf>
    <xf numFmtId="44" fontId="0" fillId="40" borderId="11" xfId="42" applyFont="1" applyFill="1" applyBorder="1" applyAlignment="1" applyProtection="1">
      <alignment horizontal="center" vertical="center"/>
      <protection hidden="1"/>
    </xf>
    <xf numFmtId="44" fontId="0" fillId="40" borderId="10" xfId="42" applyFont="1" applyFill="1" applyBorder="1" applyAlignment="1" applyProtection="1">
      <alignment horizontal="center" vertical="center"/>
      <protection hidden="1"/>
    </xf>
    <xf numFmtId="164" fontId="0" fillId="36" borderId="11" xfId="43" applyNumberFormat="1" applyFont="1" applyFill="1" applyBorder="1" applyAlignment="1" applyProtection="1">
      <alignment horizontal="center" vertical="center"/>
      <protection locked="0" hidden="1"/>
    </xf>
    <xf numFmtId="164" fontId="0" fillId="39" borderId="11" xfId="43" applyNumberFormat="1" applyFont="1" applyFill="1" applyBorder="1" applyAlignment="1" applyProtection="1">
      <alignment horizontal="center" vertical="center"/>
      <protection locked="0" hidden="1"/>
    </xf>
    <xf numFmtId="164" fontId="0" fillId="37" borderId="11" xfId="43" applyNumberFormat="1" applyFont="1" applyFill="1" applyBorder="1" applyAlignment="1" applyProtection="1">
      <alignment horizontal="center" vertical="center"/>
      <protection locked="0" hidden="1"/>
    </xf>
    <xf numFmtId="164" fontId="0" fillId="35" borderId="11" xfId="43" applyNumberFormat="1" applyFont="1" applyFill="1" applyBorder="1" applyAlignment="1" applyProtection="1">
      <alignment horizontal="center" vertical="center"/>
      <protection locked="0" hidden="1"/>
    </xf>
    <xf numFmtId="164" fontId="0" fillId="40" borderId="11" xfId="43" applyNumberFormat="1" applyFont="1" applyFill="1" applyBorder="1" applyAlignment="1" applyProtection="1">
      <alignment horizontal="center" vertical="center"/>
      <protection locked="0" hidden="1"/>
    </xf>
    <xf numFmtId="0" fontId="17" fillId="38" borderId="12" xfId="0" applyFont="1" applyFill="1" applyBorder="1" applyAlignment="1" applyProtection="1">
      <alignment horizontal="center" vertical="center"/>
      <protection hidden="1"/>
    </xf>
    <xf numFmtId="0" fontId="17" fillId="38" borderId="13" xfId="0" applyFont="1" applyFill="1" applyBorder="1" applyAlignment="1" applyProtection="1">
      <alignment horizontal="center" vertical="center"/>
      <protection hidden="1"/>
    </xf>
    <xf numFmtId="0" fontId="17" fillId="38" borderId="14" xfId="0" applyFont="1" applyFill="1" applyBorder="1" applyAlignment="1" applyProtection="1">
      <alignment horizontal="center" vertical="center"/>
      <protection hidden="1"/>
    </xf>
    <xf numFmtId="0" fontId="17" fillId="38" borderId="15" xfId="0" applyFont="1" applyFill="1" applyBorder="1" applyAlignment="1" applyProtection="1">
      <alignment horizontal="center" vertical="center"/>
      <protection hidden="1"/>
    </xf>
    <xf numFmtId="0" fontId="17" fillId="38" borderId="16" xfId="0" applyFont="1" applyFill="1" applyBorder="1" applyAlignment="1" applyProtection="1">
      <alignment horizontal="center" vertical="center"/>
      <protection hidden="1"/>
    </xf>
    <xf numFmtId="0" fontId="17" fillId="38" borderId="17" xfId="0" applyFont="1" applyFill="1" applyBorder="1" applyAlignment="1" applyProtection="1">
      <alignment horizontal="center" vertical="center"/>
      <protection hidden="1"/>
    </xf>
    <xf numFmtId="0" fontId="1" fillId="0" borderId="19" xfId="0" applyFont="1" applyBorder="1" applyAlignment="1" applyProtection="1">
      <alignment horizontal="center" vertical="center" wrapText="1"/>
      <protection hidden="1"/>
    </xf>
    <xf numFmtId="0" fontId="24" fillId="0" borderId="20" xfId="0" applyFont="1" applyBorder="1" applyAlignment="1" applyProtection="1">
      <alignment horizontal="center" vertical="center" wrapText="1"/>
      <protection hidden="1"/>
    </xf>
    <xf numFmtId="0" fontId="24" fillId="0" borderId="21" xfId="0" applyFont="1" applyBorder="1" applyAlignment="1" applyProtection="1">
      <alignment horizontal="center" vertical="center" wrapText="1"/>
      <protection hidden="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3" builtinId="5"/>
    <cellStyle name="Standaard" xfId="0" builtinId="0"/>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0</xdr:colOff>
          <xdr:row>4</xdr:row>
          <xdr:rowOff>0</xdr:rowOff>
        </xdr:from>
        <xdr:to>
          <xdr:col>14</xdr:col>
          <xdr:colOff>186267</xdr:colOff>
          <xdr:row>30</xdr:row>
          <xdr:rowOff>0</xdr:rowOff>
        </xdr:to>
        <xdr:pic>
          <xdr:nvPicPr>
            <xdr:cNvPr id="2" name="Afbeelding 1">
              <a:extLst>
                <a:ext uri="{FF2B5EF4-FFF2-40B4-BE49-F238E27FC236}">
                  <a16:creationId xmlns:a16="http://schemas.microsoft.com/office/drawing/2014/main" id="{25CB8AD3-0E31-1BBA-B79E-1B0FCA2C36C3}"/>
                </a:ext>
              </a:extLst>
            </xdr:cNvPr>
            <xdr:cNvPicPr>
              <a:picLocks noChangeAspect="1" noChangeArrowheads="1"/>
              <a:extLst>
                <a:ext uri="{84589F7E-364E-4C9E-8A38-B11213B215E9}">
                  <a14:cameraTool cellRange="[1]Blad1!$F$10:$I$33" spid="_x0000_s1034"/>
                </a:ext>
              </a:extLst>
            </xdr:cNvPicPr>
          </xdr:nvPicPr>
          <xdr:blipFill>
            <a:blip xmlns:r="http://schemas.openxmlformats.org/officeDocument/2006/relationships" r:embed="rId1"/>
            <a:srcRect/>
            <a:stretch>
              <a:fillRect/>
            </a:stretch>
          </xdr:blipFill>
          <xdr:spPr bwMode="auto">
            <a:xfrm>
              <a:off x="10922000" y="1439333"/>
              <a:ext cx="3640667" cy="38100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ap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s>
    <sheetDataSet>
      <sheetData sheetId="0">
        <row r="12">
          <cell r="H12">
            <v>250</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0"/>
  <sheetViews>
    <sheetView showGridLines="0" tabSelected="1" zoomScale="150" zoomScaleNormal="150" workbookViewId="0">
      <selection activeCell="F23" sqref="F23"/>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8.5" style="2" customWidth="1"/>
    <col min="16" max="22" width="14.1640625" style="36" hidden="1" customWidth="1"/>
    <col min="23" max="23" width="3.6640625" style="2" customWidth="1"/>
    <col min="24" max="24" width="5.83203125" style="2" hidden="1" customWidth="1"/>
    <col min="25" max="25" width="3" style="2" hidden="1" customWidth="1"/>
    <col min="26" max="26" width="8.83203125" style="2" hidden="1" customWidth="1"/>
    <col min="27" max="27" width="42.6640625" style="2" hidden="1" customWidth="1"/>
    <col min="28" max="16384" width="8.83203125" style="2" hidden="1"/>
  </cols>
  <sheetData>
    <row r="1" spans="5:27" x14ac:dyDescent="0.2">
      <c r="E1" s="1"/>
    </row>
    <row r="2" spans="5:27" ht="17" thickBot="1" x14ac:dyDescent="0.25">
      <c r="E2" s="5"/>
    </row>
    <row r="3" spans="5:27" ht="65.25" customHeight="1" thickBot="1" x14ac:dyDescent="0.25">
      <c r="E3" s="66" t="s">
        <v>14</v>
      </c>
      <c r="F3" s="67"/>
      <c r="G3" s="67"/>
      <c r="H3" s="67"/>
      <c r="I3" s="67"/>
      <c r="J3" s="67"/>
      <c r="K3" s="67"/>
      <c r="L3" s="68"/>
    </row>
    <row r="4" spans="5:27" ht="15" customHeight="1" x14ac:dyDescent="0.2">
      <c r="E4" s="6"/>
      <c r="F4" s="7"/>
      <c r="G4" s="7"/>
      <c r="H4" s="7"/>
      <c r="I4" s="7"/>
      <c r="J4" s="7"/>
      <c r="K4" s="7"/>
      <c r="L4" s="7"/>
    </row>
    <row r="5" spans="5:27" ht="65.25" customHeight="1" x14ac:dyDescent="0.2">
      <c r="E5" s="8" t="s">
        <v>10</v>
      </c>
      <c r="F5" s="9" t="s">
        <v>5</v>
      </c>
      <c r="G5" s="10" t="s">
        <v>3</v>
      </c>
      <c r="H5" s="10" t="s">
        <v>0</v>
      </c>
      <c r="I5" s="11" t="s">
        <v>4</v>
      </c>
      <c r="L5" s="2"/>
      <c r="N5" s="2"/>
    </row>
    <row r="6" spans="5:27" hidden="1" x14ac:dyDescent="0.2">
      <c r="E6" s="12"/>
      <c r="F6" s="55"/>
      <c r="G6" s="55"/>
      <c r="H6" s="55"/>
      <c r="I6" s="49">
        <f>U6</f>
        <v>0</v>
      </c>
      <c r="P6" s="44">
        <f>[1]Blad1!$H$12*F6</f>
        <v>0</v>
      </c>
      <c r="Q6" s="45">
        <f>[1]Blad1!$H$12-P6</f>
        <v>250</v>
      </c>
      <c r="R6" s="45">
        <f>Q6*G6</f>
        <v>0</v>
      </c>
      <c r="S6" s="45">
        <f>Q6*H6</f>
        <v>0</v>
      </c>
      <c r="T6" s="45">
        <f>Q6+R6+S6</f>
        <v>250</v>
      </c>
      <c r="U6" s="48">
        <f>([1]Blad1!$H$12-T6)/[1]Blad1!$H$12</f>
        <v>0</v>
      </c>
      <c r="V6" s="44"/>
    </row>
    <row r="7" spans="5:27" hidden="1" x14ac:dyDescent="0.2">
      <c r="E7" s="14"/>
      <c r="F7" s="56"/>
      <c r="G7" s="56"/>
      <c r="H7" s="56"/>
      <c r="I7" s="41">
        <f t="shared" ref="I7:I11" si="0">U7</f>
        <v>0</v>
      </c>
      <c r="P7" s="44">
        <f>[1]Blad1!$H$12*F7</f>
        <v>0</v>
      </c>
      <c r="Q7" s="45">
        <f>[1]Blad1!$H$12-P7</f>
        <v>250</v>
      </c>
      <c r="R7" s="45">
        <f t="shared" ref="R7:R11" si="1">Q7*G7</f>
        <v>0</v>
      </c>
      <c r="S7" s="45">
        <f t="shared" ref="S7:S11" si="2">Q7*H7</f>
        <v>0</v>
      </c>
      <c r="T7" s="45">
        <f t="shared" ref="T7:T11" si="3">Q7+R7+S7</f>
        <v>250</v>
      </c>
      <c r="U7" s="48">
        <f>([1]Blad1!$H$12-T7)/[1]Blad1!$H$12</f>
        <v>0</v>
      </c>
      <c r="V7" s="46"/>
      <c r="AA7" s="16"/>
    </row>
    <row r="8" spans="5:27" x14ac:dyDescent="0.2">
      <c r="E8" s="17" t="s">
        <v>11</v>
      </c>
      <c r="F8" s="57"/>
      <c r="G8" s="57"/>
      <c r="H8" s="57"/>
      <c r="I8" s="42">
        <f t="shared" si="0"/>
        <v>0</v>
      </c>
      <c r="P8" s="44">
        <f>[1]Blad1!$H$12*F8</f>
        <v>0</v>
      </c>
      <c r="Q8" s="45">
        <f>[1]Blad1!$H$12-P8</f>
        <v>250</v>
      </c>
      <c r="R8" s="45">
        <f t="shared" si="1"/>
        <v>0</v>
      </c>
      <c r="S8" s="45">
        <f t="shared" si="2"/>
        <v>0</v>
      </c>
      <c r="T8" s="45">
        <f t="shared" si="3"/>
        <v>250</v>
      </c>
      <c r="U8" s="48">
        <f>([1]Blad1!$H$12-T8)/[1]Blad1!$H$12</f>
        <v>0</v>
      </c>
      <c r="V8" s="46"/>
      <c r="AA8" s="16"/>
    </row>
    <row r="9" spans="5:27" hidden="1" x14ac:dyDescent="0.2">
      <c r="E9" s="19"/>
      <c r="F9" s="58"/>
      <c r="G9" s="58"/>
      <c r="H9" s="58"/>
      <c r="I9" s="43">
        <f t="shared" si="0"/>
        <v>0</v>
      </c>
      <c r="P9" s="44">
        <f>[1]Blad1!$H$12*F9</f>
        <v>0</v>
      </c>
      <c r="Q9" s="45">
        <f>[1]Blad1!$H$12-P9</f>
        <v>250</v>
      </c>
      <c r="R9" s="45">
        <f t="shared" si="1"/>
        <v>0</v>
      </c>
      <c r="S9" s="45">
        <f t="shared" si="2"/>
        <v>0</v>
      </c>
      <c r="T9" s="45">
        <f t="shared" si="3"/>
        <v>250</v>
      </c>
      <c r="U9" s="48">
        <f>([1]Blad1!$H$12-T9)/[1]Blad1!$H$12</f>
        <v>0</v>
      </c>
      <c r="V9" s="46"/>
      <c r="AA9" s="16"/>
    </row>
    <row r="10" spans="5:27" hidden="1" x14ac:dyDescent="0.2">
      <c r="E10" s="50"/>
      <c r="F10" s="59"/>
      <c r="G10" s="59"/>
      <c r="H10" s="59"/>
      <c r="I10" s="51">
        <f t="shared" ref="I10" si="4">U10</f>
        <v>0</v>
      </c>
      <c r="P10" s="44">
        <f>[1]Blad1!$H$12*F10</f>
        <v>0</v>
      </c>
      <c r="Q10" s="45">
        <f>[1]Blad1!$H$12-P10</f>
        <v>250</v>
      </c>
      <c r="R10" s="45">
        <f t="shared" ref="R10" si="5">Q10*G10</f>
        <v>0</v>
      </c>
      <c r="S10" s="45">
        <f t="shared" ref="S10" si="6">Q10*H10</f>
        <v>0</v>
      </c>
      <c r="T10" s="45">
        <f t="shared" ref="T10" si="7">Q10+R10+S10</f>
        <v>250</v>
      </c>
      <c r="U10" s="48">
        <f>([1]Blad1!$H$12-T10)/[1]Blad1!$H$12</f>
        <v>0</v>
      </c>
      <c r="V10" s="46"/>
      <c r="AA10" s="16"/>
    </row>
    <row r="11" spans="5:27" hidden="1" x14ac:dyDescent="0.2">
      <c r="E11" s="14"/>
      <c r="F11" s="56"/>
      <c r="G11" s="56"/>
      <c r="H11" s="56"/>
      <c r="I11" s="41">
        <f t="shared" si="0"/>
        <v>0</v>
      </c>
      <c r="P11" s="44">
        <f>[1]Blad1!$H$12*F11</f>
        <v>0</v>
      </c>
      <c r="Q11" s="45">
        <f>[1]Blad1!$H$12-P11</f>
        <v>250</v>
      </c>
      <c r="R11" s="45">
        <f t="shared" si="1"/>
        <v>0</v>
      </c>
      <c r="S11" s="45">
        <f t="shared" si="2"/>
        <v>0</v>
      </c>
      <c r="T11" s="45">
        <f t="shared" si="3"/>
        <v>250</v>
      </c>
      <c r="U11" s="48">
        <f>([1]Blad1!$H$12-T11)/[1]Blad1!$H$12</f>
        <v>0</v>
      </c>
      <c r="V11" s="46"/>
      <c r="AA11" s="16"/>
    </row>
    <row r="12" spans="5:27" x14ac:dyDescent="0.2">
      <c r="F12" s="39"/>
      <c r="G12" s="40"/>
      <c r="H12" s="40"/>
      <c r="I12" s="38"/>
      <c r="P12" s="44"/>
      <c r="Q12" s="45"/>
      <c r="R12" s="45"/>
      <c r="S12" s="45"/>
      <c r="T12" s="45"/>
      <c r="U12" s="48"/>
      <c r="V12" s="46"/>
      <c r="AA12" s="16"/>
    </row>
    <row r="13" spans="5:27" x14ac:dyDescent="0.2">
      <c r="P13" s="46"/>
      <c r="Q13" s="46"/>
      <c r="R13" s="46"/>
      <c r="S13" s="46"/>
      <c r="T13" s="46"/>
      <c r="U13" s="46"/>
      <c r="V13" s="46"/>
      <c r="AA13" s="16"/>
    </row>
    <row r="14" spans="5:27" x14ac:dyDescent="0.2">
      <c r="F14" s="21" t="s">
        <v>6</v>
      </c>
      <c r="G14" s="21" t="s">
        <v>8</v>
      </c>
      <c r="H14" s="21" t="s">
        <v>7</v>
      </c>
      <c r="I14" s="21" t="s">
        <v>9</v>
      </c>
      <c r="P14" s="46"/>
      <c r="Q14" s="46"/>
      <c r="R14" s="46"/>
      <c r="S14" s="46"/>
      <c r="T14" s="46"/>
      <c r="U14" s="46"/>
      <c r="V14" s="46"/>
      <c r="AA14" s="16"/>
    </row>
    <row r="15" spans="5:27" hidden="1" x14ac:dyDescent="0.2">
      <c r="E15" s="12"/>
      <c r="F15" s="13">
        <v>0</v>
      </c>
      <c r="G15" s="22">
        <v>250</v>
      </c>
      <c r="H15" s="22">
        <f>G15-(G15*I6)</f>
        <v>250</v>
      </c>
      <c r="I15" s="23">
        <f>F15*H15</f>
        <v>0</v>
      </c>
      <c r="P15" s="46"/>
      <c r="Q15" s="46"/>
      <c r="R15" s="46"/>
      <c r="S15" s="46"/>
      <c r="T15" s="46"/>
      <c r="U15" s="46"/>
      <c r="V15" s="46"/>
      <c r="AA15" s="16"/>
    </row>
    <row r="16" spans="5:27" hidden="1" x14ac:dyDescent="0.2">
      <c r="E16" s="14"/>
      <c r="F16" s="15">
        <v>0</v>
      </c>
      <c r="G16" s="24">
        <v>250</v>
      </c>
      <c r="H16" s="24">
        <f>G16-(G16*I7)</f>
        <v>250</v>
      </c>
      <c r="I16" s="25">
        <f t="shared" ref="I16:I20" si="8">F16*H16</f>
        <v>0</v>
      </c>
      <c r="P16" s="46"/>
      <c r="Q16" s="46"/>
      <c r="R16" s="46"/>
      <c r="S16" s="46"/>
      <c r="T16" s="46"/>
      <c r="U16" s="46"/>
      <c r="V16" s="46"/>
      <c r="AA16" s="16"/>
    </row>
    <row r="17" spans="5:27" ht="16" thickBot="1" x14ac:dyDescent="0.25">
      <c r="E17" s="17" t="s">
        <v>11</v>
      </c>
      <c r="F17" s="18">
        <v>250</v>
      </c>
      <c r="G17" s="26">
        <v>250</v>
      </c>
      <c r="H17" s="26">
        <f>G17-(G17*I8)</f>
        <v>250</v>
      </c>
      <c r="I17" s="27">
        <f t="shared" si="8"/>
        <v>62500</v>
      </c>
      <c r="P17" s="46"/>
      <c r="Q17" s="46"/>
      <c r="R17" s="46"/>
      <c r="S17" s="46"/>
      <c r="T17" s="46"/>
      <c r="U17" s="46"/>
      <c r="V17" s="46"/>
      <c r="AA17" s="16"/>
    </row>
    <row r="18" spans="5:27" ht="16" hidden="1" thickBot="1" x14ac:dyDescent="0.25">
      <c r="E18" s="19"/>
      <c r="F18" s="20">
        <v>0</v>
      </c>
      <c r="G18" s="28">
        <v>250</v>
      </c>
      <c r="H18" s="28">
        <f>G18-(G18*I9)</f>
        <v>250</v>
      </c>
      <c r="I18" s="29">
        <f t="shared" si="8"/>
        <v>0</v>
      </c>
      <c r="P18" s="46"/>
      <c r="Q18" s="46"/>
      <c r="R18" s="46"/>
      <c r="S18" s="46"/>
      <c r="T18" s="46"/>
      <c r="U18" s="46"/>
      <c r="V18" s="46"/>
      <c r="AA18" s="16"/>
    </row>
    <row r="19" spans="5:27" ht="16" hidden="1" thickBot="1" x14ac:dyDescent="0.25">
      <c r="E19" s="50"/>
      <c r="F19" s="52">
        <v>0</v>
      </c>
      <c r="G19" s="53">
        <v>250</v>
      </c>
      <c r="H19" s="53">
        <f>G19-(G19*I10)</f>
        <v>250</v>
      </c>
      <c r="I19" s="54">
        <f t="shared" ref="I19" si="9">F19*H19</f>
        <v>0</v>
      </c>
      <c r="P19" s="46"/>
      <c r="Q19" s="46"/>
      <c r="R19" s="46"/>
      <c r="S19" s="46"/>
      <c r="T19" s="46"/>
      <c r="U19" s="46"/>
      <c r="V19" s="46"/>
      <c r="AA19" s="16"/>
    </row>
    <row r="20" spans="5:27" ht="16" hidden="1" thickBot="1" x14ac:dyDescent="0.25">
      <c r="E20" s="14"/>
      <c r="F20" s="15">
        <v>0</v>
      </c>
      <c r="G20" s="24">
        <v>250</v>
      </c>
      <c r="H20" s="24">
        <f t="shared" ref="H20" si="10">G20-(G20*I11)</f>
        <v>250</v>
      </c>
      <c r="I20" s="25">
        <f t="shared" si="8"/>
        <v>0</v>
      </c>
      <c r="P20" s="46"/>
      <c r="Q20" s="46"/>
      <c r="R20" s="46"/>
      <c r="S20" s="46"/>
      <c r="T20" s="46"/>
      <c r="U20" s="46"/>
      <c r="V20" s="46"/>
      <c r="AA20" s="16"/>
    </row>
    <row r="21" spans="5:27" ht="16" thickBot="1" x14ac:dyDescent="0.25">
      <c r="F21" s="30"/>
      <c r="G21" s="31" t="s">
        <v>13</v>
      </c>
      <c r="H21" s="32">
        <f>I46/F47</f>
        <v>250</v>
      </c>
      <c r="I21" s="37">
        <f>SUM(I15:I20)</f>
        <v>62500</v>
      </c>
      <c r="P21" s="46"/>
      <c r="Q21" s="46"/>
      <c r="R21" s="46"/>
      <c r="S21" s="46"/>
      <c r="T21" s="46"/>
      <c r="U21" s="46"/>
      <c r="V21" s="46"/>
      <c r="AA21" s="16"/>
    </row>
    <row r="22" spans="5:27" x14ac:dyDescent="0.2">
      <c r="F22" s="36">
        <f>SUM(F15:F20)</f>
        <v>250</v>
      </c>
      <c r="K22" s="33"/>
      <c r="P22" s="46"/>
      <c r="Q22" s="46"/>
      <c r="R22" s="46"/>
      <c r="S22" s="46"/>
      <c r="T22" s="46"/>
      <c r="U22" s="46"/>
      <c r="V22" s="46"/>
      <c r="AA22" s="16"/>
    </row>
    <row r="23" spans="5:27" x14ac:dyDescent="0.2">
      <c r="K23" s="33"/>
      <c r="AA23" s="16"/>
    </row>
    <row r="24" spans="5:27" x14ac:dyDescent="0.2">
      <c r="AA24" s="16"/>
    </row>
    <row r="25" spans="5:27" ht="15" customHeight="1" x14ac:dyDescent="0.2">
      <c r="E25" s="33" t="s">
        <v>1</v>
      </c>
      <c r="F25" s="33"/>
      <c r="G25" s="33"/>
      <c r="H25" s="33"/>
      <c r="I25" s="33"/>
      <c r="J25" s="33"/>
      <c r="P25" s="47"/>
      <c r="Q25" s="47"/>
      <c r="R25" s="47"/>
      <c r="S25" s="47"/>
      <c r="T25" s="47"/>
      <c r="U25" s="47"/>
      <c r="V25" s="47"/>
    </row>
    <row r="26" spans="5:27" ht="16" thickBot="1" x14ac:dyDescent="0.25">
      <c r="E26" s="33" t="s">
        <v>2</v>
      </c>
      <c r="P26" s="47"/>
      <c r="Q26" s="47"/>
      <c r="R26" s="47"/>
      <c r="S26" s="47"/>
      <c r="T26" s="47"/>
      <c r="U26" s="47"/>
      <c r="V26" s="47"/>
    </row>
    <row r="27" spans="5:27" x14ac:dyDescent="0.2">
      <c r="E27" s="60" t="s">
        <v>12</v>
      </c>
      <c r="F27" s="61"/>
      <c r="G27" s="61"/>
      <c r="H27" s="61"/>
      <c r="I27" s="61"/>
      <c r="J27" s="62"/>
      <c r="K27" s="33"/>
      <c r="P27" s="47"/>
      <c r="Q27" s="47"/>
      <c r="R27" s="47"/>
      <c r="S27" s="47"/>
      <c r="T27" s="47"/>
      <c r="U27" s="47"/>
      <c r="V27" s="47"/>
    </row>
    <row r="28" spans="5:27" ht="16" thickBot="1" x14ac:dyDescent="0.25">
      <c r="E28" s="63"/>
      <c r="F28" s="64"/>
      <c r="G28" s="64"/>
      <c r="H28" s="64"/>
      <c r="I28" s="64"/>
      <c r="J28" s="65"/>
      <c r="P28" s="47"/>
      <c r="Q28" s="47"/>
      <c r="R28" s="47"/>
      <c r="S28" s="47"/>
      <c r="T28" s="47"/>
      <c r="U28" s="47"/>
      <c r="V28" s="47"/>
    </row>
    <row r="29" spans="5:27" x14ac:dyDescent="0.2"/>
    <row r="30" spans="5:27" ht="17" customHeight="1" x14ac:dyDescent="0.2">
      <c r="L30" s="2"/>
      <c r="N30" s="2"/>
    </row>
    <row r="31" spans="5:27" hidden="1" x14ac:dyDescent="0.2">
      <c r="J31" s="33"/>
      <c r="L31" s="2"/>
      <c r="N31" s="2"/>
    </row>
    <row r="32" spans="5:27" hidden="1" x14ac:dyDescent="0.2">
      <c r="J32" s="33"/>
      <c r="L32" s="2"/>
      <c r="N32" s="2"/>
    </row>
    <row r="33" spans="6:14" ht="18" hidden="1" customHeight="1" x14ac:dyDescent="0.2">
      <c r="L33" s="2"/>
      <c r="N33" s="2"/>
    </row>
    <row r="34" spans="6:14" ht="15" hidden="1" customHeight="1" x14ac:dyDescent="0.2">
      <c r="L34" s="2"/>
      <c r="N34" s="2"/>
    </row>
    <row r="35" spans="6:14" ht="17" hidden="1" customHeight="1" x14ac:dyDescent="0.2">
      <c r="L35" s="2"/>
      <c r="N35" s="2"/>
    </row>
    <row r="36" spans="6:14" hidden="1" x14ac:dyDescent="0.2">
      <c r="L36" s="2"/>
      <c r="N36" s="2"/>
    </row>
    <row r="37" spans="6:14" ht="17" hidden="1" customHeight="1" x14ac:dyDescent="0.2">
      <c r="L37" s="2"/>
      <c r="N37" s="2"/>
    </row>
    <row r="38" spans="6:14" ht="16" hidden="1" customHeight="1" x14ac:dyDescent="0.2">
      <c r="J38" s="33"/>
      <c r="L38" s="2"/>
      <c r="N38" s="2"/>
    </row>
    <row r="39" spans="6:14" hidden="1" x14ac:dyDescent="0.2">
      <c r="L39" s="2"/>
      <c r="N39" s="2"/>
    </row>
    <row r="40" spans="6:14" hidden="1" x14ac:dyDescent="0.2">
      <c r="L40" s="2"/>
      <c r="N40" s="2"/>
    </row>
    <row r="41" spans="6:14" hidden="1" x14ac:dyDescent="0.2">
      <c r="L41" s="2"/>
      <c r="N41" s="2"/>
    </row>
    <row r="42" spans="6:14" ht="17" hidden="1" customHeight="1" x14ac:dyDescent="0.2">
      <c r="L42" s="2"/>
      <c r="N42" s="2"/>
    </row>
    <row r="43" spans="6:14" hidden="1" x14ac:dyDescent="0.2">
      <c r="L43" s="2"/>
      <c r="N43" s="2"/>
    </row>
    <row r="44" spans="6:14" hidden="1" x14ac:dyDescent="0.2">
      <c r="L44" s="2"/>
      <c r="N44" s="2"/>
    </row>
    <row r="45" spans="6:14" hidden="1" x14ac:dyDescent="0.2">
      <c r="L45" s="2"/>
      <c r="N45" s="2"/>
    </row>
    <row r="46" spans="6:14" hidden="1" x14ac:dyDescent="0.2">
      <c r="I46" s="34">
        <f>SUM(I15:I45)</f>
        <v>125000</v>
      </c>
      <c r="J46" s="33"/>
      <c r="L46" s="2"/>
      <c r="N46" s="2"/>
    </row>
    <row r="47" spans="6:14" ht="17" hidden="1" customHeight="1" x14ac:dyDescent="0.2">
      <c r="F47" s="35">
        <f>SUM(F15:F45)</f>
        <v>500</v>
      </c>
      <c r="G47" s="33"/>
      <c r="H47" s="33"/>
      <c r="I47" s="33"/>
      <c r="J47" s="33"/>
      <c r="L47" s="2"/>
      <c r="N47" s="2"/>
    </row>
    <row r="48" spans="6:14" hidden="1" x14ac:dyDescent="0.2">
      <c r="L48" s="2"/>
      <c r="N48" s="2"/>
    </row>
    <row r="49" spans="12:14" hidden="1" x14ac:dyDescent="0.2">
      <c r="L49" s="2"/>
      <c r="N49" s="2"/>
    </row>
    <row r="50" spans="12:14" hidden="1" x14ac:dyDescent="0.2">
      <c r="L50" s="2"/>
      <c r="N50" s="2"/>
    </row>
  </sheetData>
  <sheetProtection algorithmName="SHA-512" hashValue="9i9dPvBnrs54d5h/z5i0X63QSsLjfT15MlZdeO3LKuYzeVRNnLfFC/s97GYAZmN2UMW5OCBEcxiikftVpDDdaw==" saltValue="wue2TdsJkJvNkyoc6YgnAw==" spinCount="100000" sheet="1" objects="1" scenarios="1"/>
  <mergeCells count="2">
    <mergeCell ref="E27:J28"/>
    <mergeCell ref="E3:L3"/>
  </mergeCells>
  <phoneticPr fontId="30" type="noConversion"/>
  <pageMargins left="0.70866141732283472" right="0.70866141732283472" top="0.55118110236220474" bottom="0.55118110236220474" header="0.31496062992125984" footer="0.31496062992125984"/>
  <pageSetup paperSize="9" scale="78" orientation="landscape"/>
  <ignoredErrors>
    <ignoredError sqref="I11 I6:I9" unlockedFormula="1"/>
  </ignoredErrors>
  <drawing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2026-01-16T12:23:19Z</dcterms:modified>
  <cp:category/>
</cp:coreProperties>
</file>