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9"/>
  <workbookPr filterPrivacy="1" codeName="ThisWorkbook" autoCompressPictures="0"/>
  <xr:revisionPtr revIDLastSave="898" documentId="13_ncr:1_{77C3F10F-3B77-0C4D-92D1-AFD1AED35875}" xr6:coauthVersionLast="47" xr6:coauthVersionMax="47" xr10:uidLastSave="{A7AE9F6E-C0BC-8A4E-88BA-1603A2723D5E}"/>
  <bookViews>
    <workbookView xWindow="37360" yWindow="620" windowWidth="43240" windowHeight="20980" activeTab="6" xr2:uid="{00000000-000D-0000-FFFF-FFFF00000000}"/>
  </bookViews>
  <sheets>
    <sheet name="Beoordelen open vragen" sheetId="6" r:id="rId1"/>
    <sheet name="Beoordelaar 1" sheetId="7" r:id="rId2"/>
    <sheet name="Beoordelaar 2" sheetId="15" r:id="rId3"/>
    <sheet name="Beoordelaar 3" sheetId="16" r:id="rId4"/>
    <sheet name="Beoordelaar 4" sheetId="17" r:id="rId5"/>
    <sheet name="Beoordelaar 5" sheetId="20" r:id="rId6"/>
    <sheet name="Consensus" sheetId="9" r:id="rId7"/>
    <sheet name="Eindscores" sheetId="18" r:id="rId8"/>
  </sheets>
  <definedNames>
    <definedName name="SCORE">'Beoordelen open vragen'!$A$14:$A$19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8" i="9" l="1"/>
  <c r="G38" i="9"/>
  <c r="D38" i="9"/>
  <c r="J24" i="9"/>
  <c r="G24" i="9"/>
  <c r="D24" i="9"/>
  <c r="D17" i="9"/>
  <c r="G17" i="9"/>
  <c r="J17" i="9"/>
  <c r="J10" i="9"/>
  <c r="G10" i="9"/>
  <c r="D10" i="9"/>
  <c r="D31" i="9"/>
  <c r="G31" i="9"/>
  <c r="J31" i="9"/>
  <c r="J40" i="9" l="1"/>
  <c r="G40" i="9"/>
  <c r="D40" i="9"/>
  <c r="J36" i="9"/>
  <c r="J35" i="9"/>
  <c r="J34" i="9"/>
  <c r="J33" i="9"/>
  <c r="J32" i="9"/>
  <c r="G36" i="9"/>
  <c r="G35" i="9"/>
  <c r="G34" i="9"/>
  <c r="G33" i="9"/>
  <c r="G32" i="9"/>
  <c r="D36" i="9"/>
  <c r="D35" i="9"/>
  <c r="D34" i="9"/>
  <c r="D33" i="9"/>
  <c r="D32" i="9"/>
  <c r="A32" i="9"/>
  <c r="A12" i="20"/>
  <c r="A11" i="20"/>
  <c r="A12" i="17"/>
  <c r="A11" i="17"/>
  <c r="A12" i="16"/>
  <c r="A11" i="16"/>
  <c r="A12" i="15"/>
  <c r="A11" i="15"/>
  <c r="A12" i="7"/>
  <c r="A11" i="7"/>
  <c r="G3" i="18" l="1"/>
  <c r="J1" i="9" l="1"/>
  <c r="G1" i="9"/>
  <c r="D1" i="9"/>
  <c r="C1" i="17"/>
  <c r="F1" i="17"/>
  <c r="I1" i="17"/>
  <c r="A3" i="17"/>
  <c r="A4" i="17"/>
  <c r="A5" i="17"/>
  <c r="A6" i="17"/>
  <c r="A7" i="17"/>
  <c r="A8" i="17"/>
  <c r="A9" i="17"/>
  <c r="A10" i="17"/>
  <c r="I1" i="20"/>
  <c r="F1" i="20"/>
  <c r="C1" i="20"/>
  <c r="I1" i="16"/>
  <c r="F1" i="16"/>
  <c r="C1" i="16"/>
  <c r="I1" i="15"/>
  <c r="F1" i="15"/>
  <c r="C1" i="15"/>
  <c r="A10" i="20"/>
  <c r="A9" i="20"/>
  <c r="A8" i="20"/>
  <c r="A7" i="20"/>
  <c r="A6" i="20"/>
  <c r="A5" i="20"/>
  <c r="A4" i="20"/>
  <c r="A3" i="20"/>
  <c r="A10" i="16"/>
  <c r="A9" i="16"/>
  <c r="A8" i="16"/>
  <c r="A7" i="16"/>
  <c r="A6" i="16"/>
  <c r="A5" i="16"/>
  <c r="A4" i="16"/>
  <c r="A3" i="16"/>
  <c r="A10" i="15"/>
  <c r="A9" i="15"/>
  <c r="A8" i="15"/>
  <c r="A7" i="15"/>
  <c r="A6" i="15"/>
  <c r="A5" i="15"/>
  <c r="A4" i="15"/>
  <c r="A3" i="15"/>
  <c r="E3" i="18" l="1"/>
  <c r="E4" i="18" s="1"/>
  <c r="E8" i="18" s="1"/>
  <c r="G4" i="18"/>
  <c r="G8" i="18" s="1"/>
  <c r="C3" i="18"/>
  <c r="C4" i="18" s="1"/>
  <c r="C8" i="18" s="1"/>
  <c r="A9" i="7"/>
  <c r="A10" i="7"/>
  <c r="A7" i="7"/>
  <c r="A8" i="7"/>
  <c r="A5" i="7"/>
  <c r="A6" i="7"/>
  <c r="A3" i="7"/>
  <c r="A4" i="7"/>
  <c r="A25" i="9"/>
  <c r="A18" i="9"/>
  <c r="A11" i="9"/>
  <c r="A4" i="9"/>
  <c r="J29" i="9"/>
  <c r="G29" i="9"/>
  <c r="D29" i="9"/>
  <c r="J22" i="9"/>
  <c r="G22" i="9"/>
  <c r="D22" i="9"/>
  <c r="J15" i="9"/>
  <c r="G15" i="9"/>
  <c r="D15" i="9"/>
  <c r="J8" i="9"/>
  <c r="G8" i="9"/>
  <c r="D8" i="9"/>
  <c r="G2" i="18"/>
  <c r="E2" i="18"/>
  <c r="C2" i="18"/>
  <c r="D3" i="9"/>
  <c r="J3" i="9"/>
  <c r="G3" i="9"/>
  <c r="G4" i="9"/>
  <c r="G5" i="9"/>
  <c r="G6" i="9"/>
  <c r="G7" i="9"/>
  <c r="G11" i="9"/>
  <c r="G12" i="9"/>
  <c r="G13" i="9"/>
  <c r="G14" i="9"/>
  <c r="G18" i="9"/>
  <c r="G19" i="9"/>
  <c r="G20" i="9"/>
  <c r="G21" i="9"/>
  <c r="G25" i="9"/>
  <c r="G26" i="9"/>
  <c r="G27" i="9"/>
  <c r="G28" i="9"/>
  <c r="J28" i="9"/>
  <c r="J27" i="9"/>
  <c r="J21" i="9"/>
  <c r="J20" i="9"/>
  <c r="J14" i="9"/>
  <c r="J13" i="9"/>
  <c r="J7" i="9"/>
  <c r="J6" i="9"/>
  <c r="D28" i="9"/>
  <c r="D27" i="9"/>
  <c r="D21" i="9"/>
  <c r="D20" i="9"/>
  <c r="D14" i="9"/>
  <c r="D13" i="9"/>
  <c r="D7" i="9"/>
  <c r="D6" i="9"/>
  <c r="J12" i="9"/>
  <c r="D12" i="9"/>
  <c r="J5" i="9"/>
  <c r="D5" i="9"/>
  <c r="D25" i="9"/>
  <c r="D18" i="9"/>
  <c r="J11" i="9"/>
  <c r="D11" i="9"/>
  <c r="J4" i="9"/>
  <c r="D4" i="9"/>
  <c r="J26" i="9"/>
  <c r="J19" i="9"/>
  <c r="D26" i="9"/>
  <c r="D19" i="9"/>
  <c r="J18" i="9"/>
  <c r="J25" i="9"/>
</calcChain>
</file>

<file path=xl/sharedStrings.xml><?xml version="1.0" encoding="utf-8"?>
<sst xmlns="http://schemas.openxmlformats.org/spreadsheetml/2006/main" count="271" uniqueCount="44">
  <si>
    <t>Wijze van beoordeling van de open vragen:</t>
  </si>
  <si>
    <t>Beoordelaar 1: &lt;&lt;&gt;&gt;</t>
  </si>
  <si>
    <t>Beoordelaar 2: &lt;&lt;&gt;&gt;</t>
  </si>
  <si>
    <t>Beoordelaar 3: &lt;&lt;&gt;&gt;</t>
  </si>
  <si>
    <t>&lt;MOTIVATIE&gt;</t>
  </si>
  <si>
    <t>Consensus</t>
  </si>
  <si>
    <t>Onvoldoende</t>
  </si>
  <si>
    <t>Matig</t>
  </si>
  <si>
    <t>Voldoende</t>
  </si>
  <si>
    <t>Goed</t>
  </si>
  <si>
    <t>Uitmuntend</t>
  </si>
  <si>
    <t>Beoordelaar 1</t>
  </si>
  <si>
    <t>Beoordelaar 2</t>
  </si>
  <si>
    <t>Beoordelaar 3</t>
  </si>
  <si>
    <t>Beoordeling open vragen</t>
  </si>
  <si>
    <t>Beoordelaar 4: &lt;&lt;&gt;&gt;</t>
  </si>
  <si>
    <t>Beoordelaar 4</t>
  </si>
  <si>
    <t>MOTIVATIE CONSENSUS</t>
  </si>
  <si>
    <t>Totaalwaardes</t>
  </si>
  <si>
    <t>Onderdeel</t>
  </si>
  <si>
    <t>6.1 Open vragen + toelichting</t>
  </si>
  <si>
    <t>Open vragen</t>
  </si>
  <si>
    <t>&lt;&lt;motivatie CONSENSUS&gt;&gt;</t>
  </si>
  <si>
    <t>Beoordelaar 5</t>
  </si>
  <si>
    <t>Beoordelaar 5: &lt;&lt;&gt;&gt;</t>
  </si>
  <si>
    <t>Toelichting beantwoording</t>
  </si>
  <si>
    <t>Dit onderdeel kent GEEN eigen beoordelingskader, maar kan leiden tot een aanpassing van een beoordeling van de beantwoording van de open vragen.</t>
  </si>
  <si>
    <t>SCORE:</t>
  </si>
  <si>
    <t>OPEN VRAGEN</t>
  </si>
  <si>
    <t>Zie bijlage 6 kwaliteit</t>
  </si>
  <si>
    <t xml:space="preserve">Om de kwaliteit en toegevoegde waarde van de Inschrijver(s) te kunnen beoordelen dient Inschrijver haar kwaliteit aan te tonen en meerwaarde uit te werken conform onderstaande open vragen. </t>
  </si>
  <si>
    <t>Inschrijver 1</t>
  </si>
  <si>
    <t>Inschrijver 2</t>
  </si>
  <si>
    <t>Inschrijver 3</t>
  </si>
  <si>
    <t>Open vraag 1: Plan van aanpak implementatie</t>
  </si>
  <si>
    <t>Open vraag 2: Levering</t>
  </si>
  <si>
    <t>Open vraag 3: Duurzaamheid en circulariteit</t>
  </si>
  <si>
    <t>Open vraag 4: Gebruiksvriendelijkheid Kleding Management Systeem (KMS)</t>
  </si>
  <si>
    <t xml:space="preserve">Open vraag 5: Marktconforme prijzen </t>
  </si>
  <si>
    <t>Totaal behaalde score criterium kwaliteit:</t>
  </si>
  <si>
    <t>Totaal behaalde score criterium prijs:</t>
  </si>
  <si>
    <t>FICTIEVE EINDWAARDE (prijs + kwaliteit):</t>
  </si>
  <si>
    <t>Totaal behaalde score open vragen:</t>
  </si>
  <si>
    <t>Totaalscore criterium kwaliteit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</si>
</sst>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_-;&quot;€&quot;\ #,##0.00\-"/>
    <numFmt numFmtId="165" formatCode="&quot;€&quot;\ #,##0_-"/>
  </numFmts>
  <fonts count="23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0"/>
      <name val="Verdana"/>
      <family val="2"/>
    </font>
    <font>
      <sz val="10"/>
      <color rgb="FF000000"/>
      <name val="Verdana"/>
      <family val="2"/>
    </font>
    <font>
      <b/>
      <sz val="10"/>
      <color theme="9"/>
      <name val="Verdana"/>
      <family val="2"/>
    </font>
    <font>
      <sz val="12"/>
      <color rgb="FF454545"/>
      <name val="Helvetica Neue"/>
      <family val="2"/>
    </font>
    <font>
      <sz val="8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b/>
      <sz val="12"/>
      <name val="Verdana"/>
      <family val="2"/>
    </font>
    <font>
      <b/>
      <sz val="18"/>
      <color theme="0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i/>
      <sz val="11"/>
      <color theme="1"/>
      <name val="Verdana"/>
      <family val="2"/>
    </font>
    <font>
      <b/>
      <sz val="11"/>
      <name val="Verdana"/>
      <family val="2"/>
    </font>
    <font>
      <b/>
      <sz val="14"/>
      <color theme="0"/>
      <name val="Verdana"/>
      <family val="2"/>
    </font>
    <font>
      <b/>
      <sz val="14"/>
      <name val="Verdana"/>
      <family val="2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46E3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0"/>
      </bottom>
      <diagonal/>
    </border>
    <border>
      <left style="thin">
        <color auto="1"/>
      </left>
      <right/>
      <top style="medium">
        <color theme="0"/>
      </top>
      <bottom style="thin">
        <color auto="1"/>
      </bottom>
      <diagonal/>
    </border>
    <border>
      <left/>
      <right style="thin">
        <color auto="1"/>
      </right>
      <top style="medium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5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2" borderId="0" xfId="0" applyFont="1" applyFill="1"/>
    <xf numFmtId="0" fontId="3" fillId="2" borderId="7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wrapText="1" indent="1"/>
    </xf>
    <xf numFmtId="0" fontId="4" fillId="2" borderId="7" xfId="0" applyFont="1" applyFill="1" applyBorder="1" applyAlignment="1">
      <alignment horizontal="left" vertical="center" indent="1"/>
    </xf>
    <xf numFmtId="0" fontId="0" fillId="0" borderId="0" xfId="0" applyAlignment="1">
      <alignment horizontal="left"/>
    </xf>
    <xf numFmtId="0" fontId="10" fillId="0" borderId="0" xfId="0" applyFont="1"/>
    <xf numFmtId="0" fontId="4" fillId="0" borderId="7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horizontal="justify" vertical="center" wrapText="1"/>
    </xf>
    <xf numFmtId="0" fontId="8" fillId="5" borderId="11" xfId="0" applyFont="1" applyFill="1" applyBorder="1" applyAlignment="1">
      <alignment horizontal="justify" vertical="center" wrapText="1"/>
    </xf>
    <xf numFmtId="0" fontId="2" fillId="5" borderId="12" xfId="0" applyFont="1" applyFill="1" applyBorder="1" applyAlignment="1">
      <alignment horizontal="justify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vertical="center" wrapText="1"/>
    </xf>
    <xf numFmtId="0" fontId="2" fillId="4" borderId="1" xfId="0" applyFont="1" applyFill="1" applyBorder="1"/>
    <xf numFmtId="0" fontId="2" fillId="4" borderId="2" xfId="0" applyFont="1" applyFill="1" applyBorder="1"/>
    <xf numFmtId="0" fontId="12" fillId="3" borderId="1" xfId="0" applyFont="1" applyFill="1" applyBorder="1" applyAlignment="1">
      <alignment vertical="center" wrapText="1"/>
    </xf>
    <xf numFmtId="0" fontId="2" fillId="4" borderId="3" xfId="0" applyFont="1" applyFill="1" applyBorder="1"/>
    <xf numFmtId="165" fontId="12" fillId="3" borderId="2" xfId="0" applyNumberFormat="1" applyFont="1" applyFill="1" applyBorder="1" applyAlignment="1" applyProtection="1">
      <alignment horizontal="center" vertical="center"/>
      <protection locked="0"/>
    </xf>
    <xf numFmtId="165" fontId="12" fillId="3" borderId="3" xfId="0" applyNumberFormat="1" applyFont="1" applyFill="1" applyBorder="1" applyAlignment="1" applyProtection="1">
      <alignment horizontal="center" vertical="center"/>
      <protection locked="0"/>
    </xf>
    <xf numFmtId="165" fontId="3" fillId="6" borderId="2" xfId="0" applyNumberFormat="1" applyFont="1" applyFill="1" applyBorder="1" applyAlignment="1" applyProtection="1">
      <alignment horizontal="center" vertical="center" wrapText="1"/>
      <protection locked="0"/>
    </xf>
    <xf numFmtId="165" fontId="3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 vertical="center" indent="1"/>
    </xf>
    <xf numFmtId="0" fontId="4" fillId="4" borderId="13" xfId="0" applyFont="1" applyFill="1" applyBorder="1" applyAlignment="1" applyProtection="1">
      <alignment horizontal="left" vertical="center" indent="1"/>
      <protection locked="0"/>
    </xf>
    <xf numFmtId="165" fontId="4" fillId="4" borderId="5" xfId="0" applyNumberFormat="1" applyFont="1" applyFill="1" applyBorder="1" applyAlignment="1" applyProtection="1">
      <alignment horizontal="center" vertical="center"/>
      <protection locked="0"/>
    </xf>
    <xf numFmtId="165" fontId="3" fillId="4" borderId="14" xfId="0" applyNumberFormat="1" applyFont="1" applyFill="1" applyBorder="1" applyAlignment="1">
      <alignment horizontal="center" vertical="center"/>
    </xf>
    <xf numFmtId="165" fontId="4" fillId="4" borderId="16" xfId="0" applyNumberFormat="1" applyFont="1" applyFill="1" applyBorder="1" applyAlignment="1" applyProtection="1">
      <alignment horizontal="center" vertical="center"/>
      <protection locked="0"/>
    </xf>
    <xf numFmtId="165" fontId="3" fillId="4" borderId="15" xfId="0" applyNumberFormat="1" applyFont="1" applyFill="1" applyBorder="1" applyAlignment="1">
      <alignment horizontal="center" vertical="center"/>
    </xf>
    <xf numFmtId="165" fontId="3" fillId="4" borderId="8" xfId="0" applyNumberFormat="1" applyFont="1" applyFill="1" applyBorder="1" applyAlignment="1">
      <alignment horizontal="center" vertical="center"/>
    </xf>
    <xf numFmtId="165" fontId="4" fillId="4" borderId="17" xfId="0" applyNumberFormat="1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vertical="center"/>
    </xf>
    <xf numFmtId="0" fontId="7" fillId="4" borderId="3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 indent="1"/>
    </xf>
    <xf numFmtId="0" fontId="16" fillId="0" borderId="27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7" fillId="0" borderId="2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1"/>
    </xf>
    <xf numFmtId="0" fontId="7" fillId="0" borderId="2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6" fillId="0" borderId="23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164" fontId="16" fillId="2" borderId="0" xfId="0" applyNumberFormat="1" applyFont="1" applyFill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164" fontId="16" fillId="0" borderId="0" xfId="0" applyNumberFormat="1" applyFont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164" fontId="17" fillId="2" borderId="7" xfId="0" applyNumberFormat="1" applyFont="1" applyFill="1" applyBorder="1" applyAlignment="1">
      <alignment horizontal="center" vertical="center" wrapText="1"/>
    </xf>
    <xf numFmtId="164" fontId="17" fillId="5" borderId="9" xfId="0" applyNumberFormat="1" applyFont="1" applyFill="1" applyBorder="1" applyAlignment="1">
      <alignment horizontal="center" vertical="center" wrapText="1"/>
    </xf>
    <xf numFmtId="164" fontId="17" fillId="5" borderId="1" xfId="0" applyNumberFormat="1" applyFont="1" applyFill="1" applyBorder="1" applyAlignment="1">
      <alignment horizontal="center" vertical="center" wrapText="1"/>
    </xf>
    <xf numFmtId="164" fontId="17" fillId="0" borderId="7" xfId="0" applyNumberFormat="1" applyFont="1" applyBorder="1" applyAlignment="1">
      <alignment horizontal="center" vertical="center" wrapText="1"/>
    </xf>
    <xf numFmtId="164" fontId="17" fillId="5" borderId="2" xfId="0" applyNumberFormat="1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/>
    </xf>
    <xf numFmtId="164" fontId="17" fillId="2" borderId="3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19" fillId="2" borderId="7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2" borderId="32" xfId="0" applyFont="1" applyFill="1" applyBorder="1" applyAlignment="1">
      <alignment horizontal="center" vertical="center" wrapText="1"/>
    </xf>
    <xf numFmtId="1" fontId="14" fillId="5" borderId="10" xfId="0" applyNumberFormat="1" applyFont="1" applyFill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left" vertical="center"/>
    </xf>
    <xf numFmtId="1" fontId="0" fillId="0" borderId="0" xfId="0" applyNumberFormat="1"/>
    <xf numFmtId="1" fontId="4" fillId="3" borderId="1" xfId="0" applyNumberFormat="1" applyFont="1" applyFill="1" applyBorder="1" applyAlignment="1">
      <alignment horizontal="center" vertical="center"/>
    </xf>
    <xf numFmtId="1" fontId="1" fillId="8" borderId="1" xfId="0" applyNumberFormat="1" applyFont="1" applyFill="1" applyBorder="1" applyAlignment="1" applyProtection="1">
      <alignment horizontal="center" vertical="center"/>
      <protection locked="0"/>
    </xf>
    <xf numFmtId="0" fontId="1" fillId="8" borderId="1" xfId="0" applyFont="1" applyFill="1" applyBorder="1" applyAlignment="1">
      <alignment horizontal="left" vertical="center"/>
    </xf>
    <xf numFmtId="164" fontId="18" fillId="6" borderId="10" xfId="0" applyNumberFormat="1" applyFont="1" applyFill="1" applyBorder="1" applyAlignment="1" applyProtection="1">
      <alignment horizontal="center" vertical="center" wrapText="1"/>
      <protection locked="0"/>
    </xf>
    <xf numFmtId="164" fontId="18" fillId="6" borderId="7" xfId="0" applyNumberFormat="1" applyFont="1" applyFill="1" applyBorder="1" applyAlignment="1" applyProtection="1">
      <alignment horizontal="center" vertical="center" wrapText="1"/>
      <protection locked="0"/>
    </xf>
    <xf numFmtId="164" fontId="18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26" xfId="0" applyFont="1" applyFill="1" applyBorder="1" applyAlignment="1">
      <alignment horizontal="right" vertical="center" wrapText="1"/>
    </xf>
    <xf numFmtId="0" fontId="7" fillId="3" borderId="22" xfId="0" applyFont="1" applyFill="1" applyBorder="1" applyAlignment="1">
      <alignment horizontal="righ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4" borderId="31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left" vertical="center"/>
    </xf>
    <xf numFmtId="0" fontId="7" fillId="4" borderId="30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right" vertical="center" wrapText="1"/>
    </xf>
    <xf numFmtId="0" fontId="20" fillId="3" borderId="3" xfId="0" applyFont="1" applyFill="1" applyBorder="1" applyAlignment="1">
      <alignment horizontal="right" vertical="center" wrapText="1"/>
    </xf>
    <xf numFmtId="0" fontId="21" fillId="2" borderId="7" xfId="0" applyFont="1" applyFill="1" applyBorder="1" applyAlignment="1">
      <alignment horizontal="center" vertical="center" wrapText="1"/>
    </xf>
    <xf numFmtId="2" fontId="20" fillId="3" borderId="2" xfId="0" applyNumberFormat="1" applyFont="1" applyFill="1" applyBorder="1" applyAlignment="1">
      <alignment horizontal="center" vertical="center"/>
    </xf>
    <xf numFmtId="2" fontId="20" fillId="3" borderId="4" xfId="0" applyNumberFormat="1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0" fontId="22" fillId="0" borderId="6" xfId="0" applyFont="1" applyBorder="1"/>
    <xf numFmtId="0" fontId="22" fillId="0" borderId="0" xfId="0" applyFont="1"/>
  </cellXfs>
  <cellStyles count="5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Standaard" xfId="0" builtinId="0"/>
  </cellStyles>
  <dxfs count="0"/>
  <tableStyles count="0" defaultTableStyle="TableStyleMedium2" defaultPivotStyle="PivotStyleMedium9"/>
  <colors>
    <mruColors>
      <color rgb="FF346E39"/>
      <color rgb="FFFF9A02"/>
      <color rgb="FFFFCC99"/>
      <color rgb="FFFDE9D9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50800</xdr:colOff>
      <xdr:row>0</xdr:row>
      <xdr:rowOff>82550</xdr:rowOff>
    </xdr:from>
    <xdr:to>
      <xdr:col>5</xdr:col>
      <xdr:colOff>645167</xdr:colOff>
      <xdr:row>1</xdr:row>
      <xdr:rowOff>248714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4C1A949-5F4D-416D-A5C4-33182927F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53600" y="82550"/>
          <a:ext cx="1267467" cy="547164"/>
        </a:xfrm>
        <a:prstGeom prst="rect">
          <a:avLst/>
        </a:prstGeom>
      </xdr:spPr>
    </xdr:pic>
    <xdr:clientData/>
  </xdr:twoCellAnchor>
  <xdr:twoCellAnchor editAs="oneCell">
    <xdr:from>
      <xdr:col>1</xdr:col>
      <xdr:colOff>117475</xdr:colOff>
      <xdr:row>0</xdr:row>
      <xdr:rowOff>104775</xdr:rowOff>
    </xdr:from>
    <xdr:to>
      <xdr:col>3</xdr:col>
      <xdr:colOff>584200</xdr:colOff>
      <xdr:row>1</xdr:row>
      <xdr:rowOff>331557</xdr:rowOff>
    </xdr:to>
    <xdr:pic>
      <xdr:nvPicPr>
        <xdr:cNvPr id="3" name="Afbeelding 2" descr="Deltion College | Contact | Opleidingen | Locaties">
          <a:extLst>
            <a:ext uri="{FF2B5EF4-FFF2-40B4-BE49-F238E27FC236}">
              <a16:creationId xmlns:a16="http://schemas.microsoft.com/office/drawing/2014/main" id="{FCE06490-190D-4B26-B0AC-D809B16BC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"/>
          <a:ext cx="1812925" cy="6077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298450</xdr:colOff>
      <xdr:row>0</xdr:row>
      <xdr:rowOff>73025</xdr:rowOff>
    </xdr:from>
    <xdr:to>
      <xdr:col>14</xdr:col>
      <xdr:colOff>162567</xdr:colOff>
      <xdr:row>0</xdr:row>
      <xdr:rowOff>620189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DC613D1-F5C4-4F17-BE77-778402E44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59550" y="73025"/>
          <a:ext cx="1210317" cy="547164"/>
        </a:xfrm>
        <a:prstGeom prst="rect">
          <a:avLst/>
        </a:prstGeom>
      </xdr:spPr>
    </xdr:pic>
    <xdr:clientData/>
  </xdr:twoCellAnchor>
  <xdr:twoCellAnchor editAs="oneCell">
    <xdr:from>
      <xdr:col>10</xdr:col>
      <xdr:colOff>146049</xdr:colOff>
      <xdr:row>0</xdr:row>
      <xdr:rowOff>79375</xdr:rowOff>
    </xdr:from>
    <xdr:to>
      <xdr:col>12</xdr:col>
      <xdr:colOff>229704</xdr:colOff>
      <xdr:row>1</xdr:row>
      <xdr:rowOff>14176</xdr:rowOff>
    </xdr:to>
    <xdr:pic>
      <xdr:nvPicPr>
        <xdr:cNvPr id="3" name="Afbeelding 2" descr="Deltion College | Contact | Opleidingen | Locaties">
          <a:extLst>
            <a:ext uri="{FF2B5EF4-FFF2-40B4-BE49-F238E27FC236}">
              <a16:creationId xmlns:a16="http://schemas.microsoft.com/office/drawing/2014/main" id="{1D5B611C-B381-45BB-A08E-7748BA259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5049" y="79375"/>
          <a:ext cx="1645755" cy="5698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285750</xdr:colOff>
      <xdr:row>0</xdr:row>
      <xdr:rowOff>76200</xdr:rowOff>
    </xdr:from>
    <xdr:to>
      <xdr:col>14</xdr:col>
      <xdr:colOff>149867</xdr:colOff>
      <xdr:row>0</xdr:row>
      <xdr:rowOff>623364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78785DD-6EC7-429E-AEAC-C52F39B5D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46850" y="76200"/>
          <a:ext cx="1210317" cy="547164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127000</xdr:colOff>
      <xdr:row>0</xdr:row>
      <xdr:rowOff>88900</xdr:rowOff>
    </xdr:from>
    <xdr:to>
      <xdr:col>12</xdr:col>
      <xdr:colOff>210655</xdr:colOff>
      <xdr:row>1</xdr:row>
      <xdr:rowOff>23701</xdr:rowOff>
    </xdr:to>
    <xdr:pic>
      <xdr:nvPicPr>
        <xdr:cNvPr id="3" name="Afbeelding 2" descr="Deltion College | Contact | Opleidingen | Locaties">
          <a:extLst>
            <a:ext uri="{FF2B5EF4-FFF2-40B4-BE49-F238E27FC236}">
              <a16:creationId xmlns:a16="http://schemas.microsoft.com/office/drawing/2014/main" id="{EC2E13CD-3946-4953-AE65-C6A0851E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0" y="88900"/>
          <a:ext cx="1645755" cy="5698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215900</xdr:colOff>
      <xdr:row>0</xdr:row>
      <xdr:rowOff>114300</xdr:rowOff>
    </xdr:from>
    <xdr:to>
      <xdr:col>14</xdr:col>
      <xdr:colOff>162567</xdr:colOff>
      <xdr:row>1</xdr:row>
      <xdr:rowOff>26464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34D0BE2-8168-4B37-8433-C9E8BAF21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77000" y="114300"/>
          <a:ext cx="1292867" cy="547164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66675</xdr:colOff>
      <xdr:row>0</xdr:row>
      <xdr:rowOff>136525</xdr:rowOff>
    </xdr:from>
    <xdr:to>
      <xdr:col>12</xdr:col>
      <xdr:colOff>150330</xdr:colOff>
      <xdr:row>1</xdr:row>
      <xdr:rowOff>71326</xdr:rowOff>
    </xdr:to>
    <xdr:pic>
      <xdr:nvPicPr>
        <xdr:cNvPr id="3" name="Afbeelding 2" descr="Deltion College | Contact | Opleidingen | Locaties">
          <a:extLst>
            <a:ext uri="{FF2B5EF4-FFF2-40B4-BE49-F238E27FC236}">
              <a16:creationId xmlns:a16="http://schemas.microsoft.com/office/drawing/2014/main" id="{D19B5F65-18EF-4160-9D7B-279A76369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5675" y="136525"/>
          <a:ext cx="1645755" cy="5698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314325</xdr:colOff>
      <xdr:row>0</xdr:row>
      <xdr:rowOff>50800</xdr:rowOff>
    </xdr:from>
    <xdr:to>
      <xdr:col>14</xdr:col>
      <xdr:colOff>260992</xdr:colOff>
      <xdr:row>0</xdr:row>
      <xdr:rowOff>597964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3D8D5A7-2A09-4E12-8F58-4E42074EB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75425" y="50800"/>
          <a:ext cx="1292867" cy="547164"/>
        </a:xfrm>
        <a:prstGeom prst="rect">
          <a:avLst/>
        </a:prstGeom>
      </xdr:spPr>
    </xdr:pic>
    <xdr:clientData/>
  </xdr:twoCellAnchor>
  <xdr:twoCellAnchor editAs="oneCell">
    <xdr:from>
      <xdr:col>10</xdr:col>
      <xdr:colOff>82550</xdr:colOff>
      <xdr:row>0</xdr:row>
      <xdr:rowOff>63500</xdr:rowOff>
    </xdr:from>
    <xdr:to>
      <xdr:col>12</xdr:col>
      <xdr:colOff>248755</xdr:colOff>
      <xdr:row>0</xdr:row>
      <xdr:rowOff>633301</xdr:rowOff>
    </xdr:to>
    <xdr:pic>
      <xdr:nvPicPr>
        <xdr:cNvPr id="3" name="Afbeelding 2" descr="Deltion College | Contact | Opleidingen | Locaties">
          <a:extLst>
            <a:ext uri="{FF2B5EF4-FFF2-40B4-BE49-F238E27FC236}">
              <a16:creationId xmlns:a16="http://schemas.microsoft.com/office/drawing/2014/main" id="{024C3D82-BF9C-4100-9F71-A6B2D3546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550" y="63500"/>
          <a:ext cx="1728305" cy="5698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301625</xdr:colOff>
      <xdr:row>0</xdr:row>
      <xdr:rowOff>38100</xdr:rowOff>
    </xdr:from>
    <xdr:to>
      <xdr:col>14</xdr:col>
      <xdr:colOff>165742</xdr:colOff>
      <xdr:row>0</xdr:row>
      <xdr:rowOff>585264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5DB36E-8AE3-42DC-ABBF-F19E8EFB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62725" y="38100"/>
          <a:ext cx="1210317" cy="547164"/>
        </a:xfrm>
        <a:prstGeom prst="rect">
          <a:avLst/>
        </a:prstGeom>
      </xdr:spPr>
    </xdr:pic>
    <xdr:clientData/>
  </xdr:twoCellAnchor>
  <xdr:twoCellAnchor editAs="oneCell">
    <xdr:from>
      <xdr:col>10</xdr:col>
      <xdr:colOff>158750</xdr:colOff>
      <xdr:row>0</xdr:row>
      <xdr:rowOff>79375</xdr:rowOff>
    </xdr:from>
    <xdr:to>
      <xdr:col>12</xdr:col>
      <xdr:colOff>242405</xdr:colOff>
      <xdr:row>1</xdr:row>
      <xdr:rowOff>14176</xdr:rowOff>
    </xdr:to>
    <xdr:pic>
      <xdr:nvPicPr>
        <xdr:cNvPr id="3" name="Afbeelding 2" descr="Deltion College | Contact | Opleidingen | Locaties">
          <a:extLst>
            <a:ext uri="{FF2B5EF4-FFF2-40B4-BE49-F238E27FC236}">
              <a16:creationId xmlns:a16="http://schemas.microsoft.com/office/drawing/2014/main" id="{CD19BF64-9DFC-4263-AF80-5207220CA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7750" y="79375"/>
          <a:ext cx="1645755" cy="5698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371475</xdr:colOff>
      <xdr:row>0</xdr:row>
      <xdr:rowOff>219075</xdr:rowOff>
    </xdr:from>
    <xdr:to>
      <xdr:col>13</xdr:col>
      <xdr:colOff>292743</xdr:colOff>
      <xdr:row>2</xdr:row>
      <xdr:rowOff>109014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336042A-B606-47B3-B8A7-C7217226F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83150" y="219075"/>
          <a:ext cx="1102367" cy="547164"/>
        </a:xfrm>
        <a:prstGeom prst="rect">
          <a:avLst/>
        </a:prstGeom>
      </xdr:spPr>
    </xdr:pic>
    <xdr:clientData/>
  </xdr:twoCellAnchor>
  <xdr:twoCellAnchor editAs="oneCell">
    <xdr:from>
      <xdr:col>13</xdr:col>
      <xdr:colOff>466725</xdr:colOff>
      <xdr:row>0</xdr:row>
      <xdr:rowOff>238125</xdr:rowOff>
    </xdr:from>
    <xdr:to>
      <xdr:col>16</xdr:col>
      <xdr:colOff>175729</xdr:colOff>
      <xdr:row>2</xdr:row>
      <xdr:rowOff>144351</xdr:rowOff>
    </xdr:to>
    <xdr:pic>
      <xdr:nvPicPr>
        <xdr:cNvPr id="3" name="Afbeelding 2" descr="Deltion College | Contact | Opleidingen | Locaties">
          <a:extLst>
            <a:ext uri="{FF2B5EF4-FFF2-40B4-BE49-F238E27FC236}">
              <a16:creationId xmlns:a16="http://schemas.microsoft.com/office/drawing/2014/main" id="{931A0380-1EAE-4F6C-9991-B35A7A446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238125"/>
          <a:ext cx="1480655" cy="5634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211666</xdr:colOff>
      <xdr:row>0</xdr:row>
      <xdr:rowOff>45859</xdr:rowOff>
    </xdr:from>
    <xdr:to>
      <xdr:col>10</xdr:col>
      <xdr:colOff>664922</xdr:colOff>
      <xdr:row>1</xdr:row>
      <xdr:rowOff>212023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7344DFB-B7C5-4585-A7EB-12662D8F7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52333" y="45859"/>
          <a:ext cx="1328145" cy="547164"/>
        </a:xfrm>
        <a:prstGeom prst="rect">
          <a:avLst/>
        </a:prstGeom>
      </xdr:spPr>
    </xdr:pic>
    <xdr:clientData/>
  </xdr:twoCellAnchor>
  <xdr:twoCellAnchor editAs="oneCell">
    <xdr:from>
      <xdr:col>7</xdr:col>
      <xdr:colOff>123472</xdr:colOff>
      <xdr:row>0</xdr:row>
      <xdr:rowOff>38807</xdr:rowOff>
    </xdr:from>
    <xdr:to>
      <xdr:col>9</xdr:col>
      <xdr:colOff>169334</xdr:colOff>
      <xdr:row>1</xdr:row>
      <xdr:rowOff>250714</xdr:rowOff>
    </xdr:to>
    <xdr:pic>
      <xdr:nvPicPr>
        <xdr:cNvPr id="3" name="Afbeelding 2" descr="Deltion College | Contact | Opleidingen | Locaties">
          <a:extLst>
            <a:ext uri="{FF2B5EF4-FFF2-40B4-BE49-F238E27FC236}">
              <a16:creationId xmlns:a16="http://schemas.microsoft.com/office/drawing/2014/main" id="{89A81A51-EBF5-4C69-970C-A4F8162D9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4361" y="38807"/>
          <a:ext cx="1795640" cy="5929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A22"/>
  <sheetViews>
    <sheetView showGridLines="0" topLeftCell="A8" zoomScaleNormal="100" workbookViewId="0">
      <selection activeCell="A11" sqref="A11"/>
    </sheetView>
  </sheetViews>
  <sheetFormatPr baseColWidth="10" defaultColWidth="8.83203125" defaultRowHeight="15" x14ac:dyDescent="0.2"/>
  <cols>
    <col min="1" max="1" width="100.83203125" customWidth="1"/>
  </cols>
  <sheetData>
    <row r="1" spans="1:1" s="9" customFormat="1" ht="30" customHeight="1" x14ac:dyDescent="0.2">
      <c r="A1" s="14" t="s">
        <v>14</v>
      </c>
    </row>
    <row r="2" spans="1:1" s="1" customFormat="1" ht="60" customHeight="1" x14ac:dyDescent="0.2">
      <c r="A2" s="13" t="s">
        <v>30</v>
      </c>
    </row>
    <row r="3" spans="1:1" s="1" customFormat="1" ht="30" customHeight="1" x14ac:dyDescent="0.2">
      <c r="A3" s="15" t="s">
        <v>34</v>
      </c>
    </row>
    <row r="4" spans="1:1" s="1" customFormat="1" ht="50" customHeight="1" x14ac:dyDescent="0.2">
      <c r="A4" s="20" t="s">
        <v>29</v>
      </c>
    </row>
    <row r="5" spans="1:1" s="1" customFormat="1" ht="30" customHeight="1" x14ac:dyDescent="0.2">
      <c r="A5" s="15" t="s">
        <v>35</v>
      </c>
    </row>
    <row r="6" spans="1:1" s="1" customFormat="1" ht="50" customHeight="1" x14ac:dyDescent="0.2">
      <c r="A6" s="20" t="s">
        <v>29</v>
      </c>
    </row>
    <row r="7" spans="1:1" s="1" customFormat="1" ht="30" customHeight="1" x14ac:dyDescent="0.2">
      <c r="A7" s="15" t="s">
        <v>36</v>
      </c>
    </row>
    <row r="8" spans="1:1" s="1" customFormat="1" ht="50" customHeight="1" x14ac:dyDescent="0.2">
      <c r="A8" s="20" t="s">
        <v>29</v>
      </c>
    </row>
    <row r="9" spans="1:1" s="1" customFormat="1" ht="30" customHeight="1" x14ac:dyDescent="0.2">
      <c r="A9" s="15" t="s">
        <v>37</v>
      </c>
    </row>
    <row r="10" spans="1:1" s="1" customFormat="1" ht="50" customHeight="1" x14ac:dyDescent="0.2">
      <c r="A10" s="20" t="s">
        <v>29</v>
      </c>
    </row>
    <row r="11" spans="1:1" s="1" customFormat="1" ht="30" customHeight="1" x14ac:dyDescent="0.2">
      <c r="A11" s="15" t="s">
        <v>38</v>
      </c>
    </row>
    <row r="12" spans="1:1" s="1" customFormat="1" ht="50" customHeight="1" x14ac:dyDescent="0.2">
      <c r="A12" s="20" t="s">
        <v>29</v>
      </c>
    </row>
    <row r="13" spans="1:1" ht="25" customHeight="1" x14ac:dyDescent="0.2">
      <c r="A13" s="16" t="s">
        <v>0</v>
      </c>
    </row>
    <row r="14" spans="1:1" ht="20" customHeight="1" x14ac:dyDescent="0.2">
      <c r="A14" s="17" t="s">
        <v>10</v>
      </c>
    </row>
    <row r="15" spans="1:1" ht="20" customHeight="1" x14ac:dyDescent="0.2">
      <c r="A15" s="18" t="s">
        <v>9</v>
      </c>
    </row>
    <row r="16" spans="1:1" ht="20" customHeight="1" x14ac:dyDescent="0.2">
      <c r="A16" s="18" t="s">
        <v>8</v>
      </c>
    </row>
    <row r="17" spans="1:1" ht="20" customHeight="1" x14ac:dyDescent="0.2">
      <c r="A17" s="17" t="s">
        <v>7</v>
      </c>
    </row>
    <row r="18" spans="1:1" ht="20" customHeight="1" x14ac:dyDescent="0.2">
      <c r="A18" s="19" t="s">
        <v>6</v>
      </c>
    </row>
    <row r="19" spans="1:1" ht="20" customHeight="1" thickBot="1" x14ac:dyDescent="0.25">
      <c r="A19" s="42" t="s">
        <v>27</v>
      </c>
    </row>
    <row r="20" spans="1:1" s="9" customFormat="1" ht="30" customHeight="1" thickBot="1" x14ac:dyDescent="0.25">
      <c r="A20" s="43" t="s">
        <v>25</v>
      </c>
    </row>
    <row r="21" spans="1:1" ht="40" customHeight="1" x14ac:dyDescent="0.2">
      <c r="A21" s="41" t="s">
        <v>26</v>
      </c>
    </row>
    <row r="22" spans="1:1" ht="20" customHeight="1" x14ac:dyDescent="0.2">
      <c r="A22" s="21"/>
    </row>
  </sheetData>
  <sheetProtection algorithmName="SHA-512" hashValue="2mKL7nWMgXTqRvpOvqm3YRuNGmUA0zXSLr1PeoOwXDdMd3zeKH6e/Ym41YdnU1KpJDLHWVQvWJD9e97y0knIDQ==" saltValue="y0dtCo+vyL4hSjtVKB0TiQ==" spinCount="100000" sheet="1" objects="1" scenarios="1"/>
  <phoneticPr fontId="11" type="noConversion"/>
  <pageMargins left="0.31496062992125984" right="0.31496062992125984" top="0.35433070866141736" bottom="0.35433070866141736" header="0.31496062992125984" footer="0.31496062992125984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K13"/>
  <sheetViews>
    <sheetView showGridLines="0" zoomScaleNormal="100" zoomScalePageLayoutView="85" workbookViewId="0">
      <pane ySplit="1" topLeftCell="A8" activePane="bottomLeft" state="frozen"/>
      <selection pane="bottomLeft" activeCell="C11" sqref="C11"/>
    </sheetView>
  </sheetViews>
  <sheetFormatPr baseColWidth="10" defaultColWidth="8.83203125" defaultRowHeight="13" x14ac:dyDescent="0.15"/>
  <cols>
    <col min="1" max="1" width="100.83203125" style="3" customWidth="1"/>
    <col min="2" max="2" width="2.83203125" style="5" customWidth="1"/>
    <col min="3" max="3" width="35.83203125" style="4" customWidth="1"/>
    <col min="4" max="4" width="3.83203125" style="4" customWidth="1"/>
    <col min="5" max="5" width="2.83203125" style="4" customWidth="1"/>
    <col min="6" max="6" width="35.83203125" style="4" customWidth="1"/>
    <col min="7" max="7" width="3.83203125" style="4" customWidth="1"/>
    <col min="8" max="8" width="2.83203125" style="4" customWidth="1"/>
    <col min="9" max="9" width="3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1" ht="50" customHeight="1" thickBot="1" x14ac:dyDescent="0.25">
      <c r="A1" s="34" t="s">
        <v>1</v>
      </c>
      <c r="B1" s="8"/>
      <c r="C1" s="35" t="s">
        <v>31</v>
      </c>
      <c r="D1" s="37"/>
      <c r="E1" s="8"/>
      <c r="F1" s="35" t="s">
        <v>32</v>
      </c>
      <c r="G1" s="37"/>
      <c r="H1" s="8"/>
      <c r="I1" s="40" t="s">
        <v>33</v>
      </c>
      <c r="J1" s="37"/>
      <c r="K1" s="2"/>
    </row>
    <row r="2" spans="1:11" ht="33" customHeight="1" x14ac:dyDescent="0.15">
      <c r="A2" s="33" t="s">
        <v>21</v>
      </c>
      <c r="B2" s="6"/>
      <c r="C2" s="36" t="s">
        <v>27</v>
      </c>
      <c r="D2" s="38"/>
      <c r="E2" s="6"/>
      <c r="F2" s="36" t="s">
        <v>27</v>
      </c>
      <c r="G2" s="38"/>
      <c r="H2" s="6"/>
      <c r="I2" s="39" t="s">
        <v>27</v>
      </c>
      <c r="J2" s="38"/>
    </row>
    <row r="3" spans="1:11" ht="30" customHeight="1" x14ac:dyDescent="0.15">
      <c r="A3" s="25" t="str">
        <f>'Beoordelen open vragen'!A3</f>
        <v>Open vraag 1: Plan van aanpak implementatie</v>
      </c>
      <c r="B3" s="7"/>
      <c r="C3" s="27" t="s">
        <v>27</v>
      </c>
      <c r="D3" s="28"/>
      <c r="E3" s="7"/>
      <c r="F3" s="27" t="s">
        <v>27</v>
      </c>
      <c r="G3" s="28"/>
      <c r="H3" s="7"/>
      <c r="I3" s="27" t="s">
        <v>27</v>
      </c>
      <c r="J3" s="28"/>
    </row>
    <row r="4" spans="1:11" ht="165" customHeight="1" x14ac:dyDescent="0.15">
      <c r="A4" s="22" t="str">
        <f>'Beoordelen open vragen'!A4</f>
        <v>Zie bijlage 6 kwaliteit</v>
      </c>
      <c r="B4" s="7"/>
      <c r="C4" s="29" t="s">
        <v>4</v>
      </c>
      <c r="D4" s="30"/>
      <c r="E4" s="7"/>
      <c r="F4" s="29" t="s">
        <v>4</v>
      </c>
      <c r="G4" s="30"/>
      <c r="H4" s="7"/>
      <c r="I4" s="29" t="s">
        <v>4</v>
      </c>
      <c r="J4" s="30"/>
    </row>
    <row r="5" spans="1:11" ht="30" customHeight="1" x14ac:dyDescent="0.15">
      <c r="A5" s="25" t="str">
        <f>'Beoordelen open vragen'!A5</f>
        <v>Open vraag 2: Levering</v>
      </c>
      <c r="B5" s="7"/>
      <c r="C5" s="27" t="s">
        <v>27</v>
      </c>
      <c r="D5" s="28"/>
      <c r="E5" s="7"/>
      <c r="F5" s="27" t="s">
        <v>27</v>
      </c>
      <c r="G5" s="28"/>
      <c r="H5" s="7"/>
      <c r="I5" s="27" t="s">
        <v>27</v>
      </c>
      <c r="J5" s="28"/>
    </row>
    <row r="6" spans="1:11" ht="165" customHeight="1" x14ac:dyDescent="0.15">
      <c r="A6" s="22" t="str">
        <f>'Beoordelen open vragen'!A6</f>
        <v>Zie bijlage 6 kwaliteit</v>
      </c>
      <c r="B6" s="7"/>
      <c r="C6" s="29" t="s">
        <v>4</v>
      </c>
      <c r="D6" s="30"/>
      <c r="E6" s="7"/>
      <c r="F6" s="29" t="s">
        <v>4</v>
      </c>
      <c r="G6" s="30"/>
      <c r="H6" s="7"/>
      <c r="I6" s="29" t="s">
        <v>4</v>
      </c>
      <c r="J6" s="30"/>
    </row>
    <row r="7" spans="1:11" ht="30" customHeight="1" x14ac:dyDescent="0.15">
      <c r="A7" s="25" t="str">
        <f>'Beoordelen open vragen'!A7</f>
        <v>Open vraag 3: Duurzaamheid en circulariteit</v>
      </c>
      <c r="B7" s="7"/>
      <c r="C7" s="27" t="s">
        <v>27</v>
      </c>
      <c r="D7" s="28"/>
      <c r="E7" s="7"/>
      <c r="F7" s="27" t="s">
        <v>27</v>
      </c>
      <c r="G7" s="28"/>
      <c r="H7" s="7"/>
      <c r="I7" s="27" t="s">
        <v>27</v>
      </c>
      <c r="J7" s="28"/>
    </row>
    <row r="8" spans="1:11" ht="165" customHeight="1" x14ac:dyDescent="0.15">
      <c r="A8" s="22" t="str">
        <f>'Beoordelen open vragen'!A8</f>
        <v>Zie bijlage 6 kwaliteit</v>
      </c>
      <c r="B8" s="7"/>
      <c r="C8" s="29" t="s">
        <v>4</v>
      </c>
      <c r="D8" s="30"/>
      <c r="E8" s="7"/>
      <c r="F8" s="29" t="s">
        <v>4</v>
      </c>
      <c r="G8" s="30"/>
      <c r="H8" s="7"/>
      <c r="I8" s="29" t="s">
        <v>4</v>
      </c>
      <c r="J8" s="30"/>
    </row>
    <row r="9" spans="1:11" ht="30" customHeight="1" x14ac:dyDescent="0.15">
      <c r="A9" s="25" t="str">
        <f>'Beoordelen open vragen'!A9</f>
        <v>Open vraag 4: Gebruiksvriendelijkheid Kleding Management Systeem (KMS)</v>
      </c>
      <c r="B9" s="7"/>
      <c r="C9" s="27" t="s">
        <v>27</v>
      </c>
      <c r="D9" s="28"/>
      <c r="E9" s="7"/>
      <c r="F9" s="27" t="s">
        <v>27</v>
      </c>
      <c r="G9" s="28"/>
      <c r="H9" s="7"/>
      <c r="I9" s="27" t="s">
        <v>27</v>
      </c>
      <c r="J9" s="28"/>
    </row>
    <row r="10" spans="1:11" ht="165" customHeight="1" x14ac:dyDescent="0.15">
      <c r="A10" s="22" t="str">
        <f>'Beoordelen open vragen'!A10</f>
        <v>Zie bijlage 6 kwaliteit</v>
      </c>
      <c r="B10" s="7"/>
      <c r="C10" s="29" t="s">
        <v>4</v>
      </c>
      <c r="D10" s="30"/>
      <c r="E10" s="7"/>
      <c r="F10" s="29" t="s">
        <v>4</v>
      </c>
      <c r="G10" s="30"/>
      <c r="H10" s="7"/>
      <c r="I10" s="29" t="s">
        <v>4</v>
      </c>
      <c r="J10" s="30"/>
    </row>
    <row r="11" spans="1:11" ht="30" customHeight="1" x14ac:dyDescent="0.15">
      <c r="A11" s="25" t="str">
        <f>'Beoordelen open vragen'!A11</f>
        <v xml:space="preserve">Open vraag 5: Marktconforme prijzen </v>
      </c>
      <c r="B11" s="7"/>
      <c r="C11" s="27" t="s">
        <v>27</v>
      </c>
      <c r="D11" s="28"/>
      <c r="E11" s="7"/>
      <c r="F11" s="27" t="s">
        <v>27</v>
      </c>
      <c r="G11" s="28"/>
      <c r="H11" s="7"/>
      <c r="I11" s="27" t="s">
        <v>27</v>
      </c>
      <c r="J11" s="28"/>
    </row>
    <row r="12" spans="1:11" ht="165" customHeight="1" x14ac:dyDescent="0.15">
      <c r="A12" s="22" t="str">
        <f>'Beoordelen open vragen'!A12</f>
        <v>Zie bijlage 6 kwaliteit</v>
      </c>
      <c r="B12" s="7"/>
      <c r="C12" s="29" t="s">
        <v>4</v>
      </c>
      <c r="D12" s="30"/>
      <c r="E12" s="7"/>
      <c r="F12" s="29" t="s">
        <v>4</v>
      </c>
      <c r="G12" s="30"/>
      <c r="H12" s="7"/>
      <c r="I12" s="29" t="s">
        <v>4</v>
      </c>
      <c r="J12" s="30"/>
    </row>
    <row r="13" spans="1:11" ht="15" customHeight="1" x14ac:dyDescent="0.15">
      <c r="A13" s="23"/>
      <c r="C13" s="31"/>
      <c r="D13" s="32"/>
      <c r="E13" s="5"/>
      <c r="F13" s="31"/>
      <c r="G13" s="32"/>
      <c r="H13" s="5"/>
      <c r="I13" s="24"/>
      <c r="J13" s="26"/>
    </row>
  </sheetData>
  <sheetProtection algorithmName="SHA-512" hashValue="/ZwvqN6ne/MgkpDnvOTXIuFByH6PGk3EhFyPsk/GwoYBp/wVYd6GP414r1M5avWlRyVYb5D2OLAmnmoq26UFhw==" saltValue="COPgjoXQVOq5DNyFyyQsvg==" spinCount="100000" sheet="1" objects="1" scenarios="1"/>
  <dataValidations count="1">
    <dataValidation type="list" errorStyle="warning" allowBlank="1" showErrorMessage="1" error="Voer juiste waarde in. " sqref="I3 C5 F5 I5 C7 F7 I7 C9 F9 I9 C3 F3 C11 F11 I11" xr:uid="{E4339DB7-DDBB-714B-A3A1-AA2513C76E83}">
      <formula1>SCORE</formula1>
    </dataValidation>
  </dataValidations>
  <pageMargins left="0.7" right="0.7" top="0.75" bottom="0.75" header="0.3" footer="0.3"/>
  <pageSetup paperSize="8"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3"/>
  <sheetViews>
    <sheetView showGridLines="0" zoomScaleNormal="100" zoomScalePageLayoutView="85" workbookViewId="0">
      <pane ySplit="1" topLeftCell="A8" activePane="bottomLeft" state="frozen"/>
      <selection pane="bottomLeft" activeCell="A13" sqref="A13"/>
    </sheetView>
  </sheetViews>
  <sheetFormatPr baseColWidth="10" defaultColWidth="8.83203125" defaultRowHeight="13" x14ac:dyDescent="0.15"/>
  <cols>
    <col min="1" max="1" width="100.83203125" style="3" customWidth="1"/>
    <col min="2" max="2" width="2.83203125" style="5" customWidth="1"/>
    <col min="3" max="3" width="35.83203125" style="4" customWidth="1"/>
    <col min="4" max="4" width="3.83203125" style="4" customWidth="1"/>
    <col min="5" max="5" width="2.83203125" style="4" customWidth="1"/>
    <col min="6" max="6" width="35.83203125" style="4" customWidth="1"/>
    <col min="7" max="7" width="3.83203125" style="4" customWidth="1"/>
    <col min="8" max="8" width="2.83203125" style="4" customWidth="1"/>
    <col min="9" max="9" width="3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1" ht="50" customHeight="1" thickBot="1" x14ac:dyDescent="0.25">
      <c r="A1" s="34" t="s">
        <v>2</v>
      </c>
      <c r="B1" s="8"/>
      <c r="C1" s="35" t="str">
        <f>'Beoordelaar 1'!C1</f>
        <v>Inschrijver 1</v>
      </c>
      <c r="D1" s="37"/>
      <c r="E1" s="8"/>
      <c r="F1" s="35" t="str">
        <f>'Beoordelaar 1'!F1</f>
        <v>Inschrijver 2</v>
      </c>
      <c r="G1" s="37"/>
      <c r="H1" s="8"/>
      <c r="I1" s="40" t="str">
        <f>'Beoordelaar 1'!I1</f>
        <v>Inschrijver 3</v>
      </c>
      <c r="J1" s="37"/>
      <c r="K1" s="2"/>
    </row>
    <row r="2" spans="1:11" ht="33" customHeight="1" x14ac:dyDescent="0.15">
      <c r="A2" s="33" t="s">
        <v>21</v>
      </c>
      <c r="B2" s="6"/>
      <c r="C2" s="36" t="s">
        <v>27</v>
      </c>
      <c r="D2" s="38"/>
      <c r="E2" s="6"/>
      <c r="F2" s="36" t="s">
        <v>27</v>
      </c>
      <c r="G2" s="38"/>
      <c r="H2" s="6"/>
      <c r="I2" s="39" t="s">
        <v>27</v>
      </c>
      <c r="J2" s="38"/>
    </row>
    <row r="3" spans="1:11" ht="30" customHeight="1" x14ac:dyDescent="0.15">
      <c r="A3" s="25" t="str">
        <f>'Beoordelen open vragen'!A3</f>
        <v>Open vraag 1: Plan van aanpak implementatie</v>
      </c>
      <c r="B3" s="7"/>
      <c r="C3" s="27" t="s">
        <v>27</v>
      </c>
      <c r="D3" s="28"/>
      <c r="E3" s="7"/>
      <c r="F3" s="27" t="s">
        <v>27</v>
      </c>
      <c r="G3" s="28"/>
      <c r="H3" s="7"/>
      <c r="I3" s="27" t="s">
        <v>27</v>
      </c>
      <c r="J3" s="28"/>
    </row>
    <row r="4" spans="1:11" ht="165" customHeight="1" x14ac:dyDescent="0.15">
      <c r="A4" s="22" t="str">
        <f>'Beoordelen open vragen'!A4</f>
        <v>Zie bijlage 6 kwaliteit</v>
      </c>
      <c r="B4" s="7"/>
      <c r="C4" s="29" t="s">
        <v>4</v>
      </c>
      <c r="D4" s="30"/>
      <c r="E4" s="7"/>
      <c r="F4" s="29" t="s">
        <v>4</v>
      </c>
      <c r="G4" s="30"/>
      <c r="H4" s="7"/>
      <c r="I4" s="29" t="s">
        <v>4</v>
      </c>
      <c r="J4" s="30"/>
    </row>
    <row r="5" spans="1:11" ht="30" customHeight="1" x14ac:dyDescent="0.15">
      <c r="A5" s="25" t="str">
        <f>'Beoordelen open vragen'!A5</f>
        <v>Open vraag 2: Levering</v>
      </c>
      <c r="B5" s="7"/>
      <c r="C5" s="27" t="s">
        <v>27</v>
      </c>
      <c r="D5" s="28"/>
      <c r="E5" s="7"/>
      <c r="F5" s="27" t="s">
        <v>27</v>
      </c>
      <c r="G5" s="28"/>
      <c r="H5" s="7"/>
      <c r="I5" s="27" t="s">
        <v>27</v>
      </c>
      <c r="J5" s="28"/>
    </row>
    <row r="6" spans="1:11" ht="165" customHeight="1" x14ac:dyDescent="0.15">
      <c r="A6" s="22" t="str">
        <f>'Beoordelen open vragen'!A6</f>
        <v>Zie bijlage 6 kwaliteit</v>
      </c>
      <c r="B6" s="7"/>
      <c r="C6" s="29" t="s">
        <v>4</v>
      </c>
      <c r="D6" s="30"/>
      <c r="E6" s="7"/>
      <c r="F6" s="29" t="s">
        <v>4</v>
      </c>
      <c r="G6" s="30"/>
      <c r="H6" s="7"/>
      <c r="I6" s="29" t="s">
        <v>4</v>
      </c>
      <c r="J6" s="30"/>
    </row>
    <row r="7" spans="1:11" ht="30" customHeight="1" x14ac:dyDescent="0.15">
      <c r="A7" s="25" t="str">
        <f>'Beoordelen open vragen'!A7</f>
        <v>Open vraag 3: Duurzaamheid en circulariteit</v>
      </c>
      <c r="B7" s="7"/>
      <c r="C7" s="27" t="s">
        <v>27</v>
      </c>
      <c r="D7" s="28"/>
      <c r="E7" s="7"/>
      <c r="F7" s="27" t="s">
        <v>27</v>
      </c>
      <c r="G7" s="28"/>
      <c r="H7" s="7"/>
      <c r="I7" s="27" t="s">
        <v>27</v>
      </c>
      <c r="J7" s="28"/>
    </row>
    <row r="8" spans="1:11" ht="165" customHeight="1" x14ac:dyDescent="0.15">
      <c r="A8" s="22" t="str">
        <f>'Beoordelen open vragen'!A8</f>
        <v>Zie bijlage 6 kwaliteit</v>
      </c>
      <c r="B8" s="7"/>
      <c r="C8" s="29" t="s">
        <v>4</v>
      </c>
      <c r="D8" s="30"/>
      <c r="E8" s="7"/>
      <c r="F8" s="29" t="s">
        <v>4</v>
      </c>
      <c r="G8" s="30"/>
      <c r="H8" s="7"/>
      <c r="I8" s="29" t="s">
        <v>4</v>
      </c>
      <c r="J8" s="30"/>
    </row>
    <row r="9" spans="1:11" ht="30" customHeight="1" x14ac:dyDescent="0.15">
      <c r="A9" s="25" t="str">
        <f>'Beoordelen open vragen'!A9</f>
        <v>Open vraag 4: Gebruiksvriendelijkheid Kleding Management Systeem (KMS)</v>
      </c>
      <c r="B9" s="7"/>
      <c r="C9" s="27" t="s">
        <v>27</v>
      </c>
      <c r="D9" s="28"/>
      <c r="E9" s="7"/>
      <c r="F9" s="27" t="s">
        <v>27</v>
      </c>
      <c r="G9" s="28"/>
      <c r="H9" s="7"/>
      <c r="I9" s="27" t="s">
        <v>27</v>
      </c>
      <c r="J9" s="28"/>
    </row>
    <row r="10" spans="1:11" ht="165" customHeight="1" x14ac:dyDescent="0.15">
      <c r="A10" s="22" t="str">
        <f>'Beoordelen open vragen'!A10</f>
        <v>Zie bijlage 6 kwaliteit</v>
      </c>
      <c r="B10" s="7"/>
      <c r="C10" s="29" t="s">
        <v>4</v>
      </c>
      <c r="D10" s="30"/>
      <c r="E10" s="7"/>
      <c r="F10" s="29" t="s">
        <v>4</v>
      </c>
      <c r="G10" s="30"/>
      <c r="H10" s="7"/>
      <c r="I10" s="29" t="s">
        <v>4</v>
      </c>
      <c r="J10" s="30"/>
    </row>
    <row r="11" spans="1:11" ht="30" customHeight="1" x14ac:dyDescent="0.15">
      <c r="A11" s="25" t="str">
        <f>'Beoordelen open vragen'!A11</f>
        <v xml:space="preserve">Open vraag 5: Marktconforme prijzen </v>
      </c>
      <c r="B11" s="7"/>
      <c r="C11" s="27" t="s">
        <v>27</v>
      </c>
      <c r="D11" s="28"/>
      <c r="E11" s="7"/>
      <c r="F11" s="27" t="s">
        <v>27</v>
      </c>
      <c r="G11" s="28"/>
      <c r="H11" s="7"/>
      <c r="I11" s="27" t="s">
        <v>27</v>
      </c>
      <c r="J11" s="28"/>
    </row>
    <row r="12" spans="1:11" ht="165" customHeight="1" x14ac:dyDescent="0.15">
      <c r="A12" s="22" t="str">
        <f>'Beoordelen open vragen'!A12</f>
        <v>Zie bijlage 6 kwaliteit</v>
      </c>
      <c r="B12" s="7"/>
      <c r="C12" s="29" t="s">
        <v>4</v>
      </c>
      <c r="D12" s="30"/>
      <c r="E12" s="7"/>
      <c r="F12" s="29" t="s">
        <v>4</v>
      </c>
      <c r="G12" s="30"/>
      <c r="H12" s="7"/>
      <c r="I12" s="29" t="s">
        <v>4</v>
      </c>
      <c r="J12" s="30"/>
    </row>
    <row r="13" spans="1:11" ht="15" customHeight="1" x14ac:dyDescent="0.15">
      <c r="A13" s="23"/>
      <c r="C13" s="31"/>
      <c r="D13" s="32"/>
      <c r="E13" s="5"/>
      <c r="F13" s="31"/>
      <c r="G13" s="32"/>
      <c r="H13" s="5"/>
      <c r="I13" s="24"/>
      <c r="J13" s="26"/>
    </row>
  </sheetData>
  <sheetProtection algorithmName="SHA-512" hashValue="DmbJ0yQN5Ni5zGaL5fxaX5kkjxZL2NgEradfkJVO3x46Sv1UP+g6NMPjLNvBFjts3RC7lryp3KtPP/9SyzI6lg==" saltValue="WhyfHPGZWM4lqgcFmPqZnw==" spinCount="100000" sheet="1" objects="1" scenarios="1"/>
  <dataValidations count="1">
    <dataValidation type="list" errorStyle="warning" allowBlank="1" showErrorMessage="1" error="Voer juiste waarde in. " sqref="I3 C5 F5 I5 C7 F7 I7 C9 F9 I9 C3 F3 C11 F11 I11" xr:uid="{9ACF975F-9FBE-6542-9D21-AAA5DE1BE423}">
      <formula1>SCORE</formula1>
    </dataValidation>
  </dataValidations>
  <pageMargins left="0.7" right="0.7" top="0.75" bottom="0.75" header="0.3" footer="0.3"/>
  <pageSetup paperSize="8" scale="4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3"/>
  <sheetViews>
    <sheetView showGridLines="0" zoomScaleNormal="100" zoomScalePageLayoutView="85" workbookViewId="0">
      <pane ySplit="1" topLeftCell="A9" activePane="bottomLeft" state="frozen"/>
      <selection pane="bottomLeft" activeCell="A13" sqref="A13"/>
    </sheetView>
  </sheetViews>
  <sheetFormatPr baseColWidth="10" defaultColWidth="8.83203125" defaultRowHeight="13" x14ac:dyDescent="0.15"/>
  <cols>
    <col min="1" max="1" width="100.83203125" style="3" customWidth="1"/>
    <col min="2" max="2" width="2.83203125" style="5" customWidth="1"/>
    <col min="3" max="3" width="35.83203125" style="4" customWidth="1"/>
    <col min="4" max="4" width="3.83203125" style="4" customWidth="1"/>
    <col min="5" max="5" width="2.83203125" style="4" customWidth="1"/>
    <col min="6" max="6" width="35.83203125" style="4" customWidth="1"/>
    <col min="7" max="7" width="3.83203125" style="4" customWidth="1"/>
    <col min="8" max="8" width="2.83203125" style="4" customWidth="1"/>
    <col min="9" max="9" width="3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1" ht="50" customHeight="1" thickBot="1" x14ac:dyDescent="0.25">
      <c r="A1" s="34" t="s">
        <v>3</v>
      </c>
      <c r="B1" s="8"/>
      <c r="C1" s="35" t="str">
        <f>'Beoordelaar 1'!C1</f>
        <v>Inschrijver 1</v>
      </c>
      <c r="D1" s="37"/>
      <c r="E1" s="8"/>
      <c r="F1" s="35" t="str">
        <f>'Beoordelaar 1'!F1</f>
        <v>Inschrijver 2</v>
      </c>
      <c r="G1" s="37"/>
      <c r="H1" s="8"/>
      <c r="I1" s="40" t="str">
        <f>'Beoordelaar 1'!I1</f>
        <v>Inschrijver 3</v>
      </c>
      <c r="J1" s="37"/>
      <c r="K1" s="2"/>
    </row>
    <row r="2" spans="1:11" ht="33" customHeight="1" x14ac:dyDescent="0.15">
      <c r="A2" s="33" t="s">
        <v>21</v>
      </c>
      <c r="B2" s="6"/>
      <c r="C2" s="36" t="s">
        <v>27</v>
      </c>
      <c r="D2" s="38"/>
      <c r="E2" s="6"/>
      <c r="F2" s="36" t="s">
        <v>27</v>
      </c>
      <c r="G2" s="38"/>
      <c r="H2" s="6"/>
      <c r="I2" s="39" t="s">
        <v>27</v>
      </c>
      <c r="J2" s="38"/>
    </row>
    <row r="3" spans="1:11" ht="30" customHeight="1" x14ac:dyDescent="0.15">
      <c r="A3" s="25" t="str">
        <f>'Beoordelen open vragen'!A3</f>
        <v>Open vraag 1: Plan van aanpak implementatie</v>
      </c>
      <c r="B3" s="7"/>
      <c r="C3" s="27" t="s">
        <v>27</v>
      </c>
      <c r="D3" s="28"/>
      <c r="E3" s="7"/>
      <c r="F3" s="27" t="s">
        <v>27</v>
      </c>
      <c r="G3" s="28"/>
      <c r="H3" s="7"/>
      <c r="I3" s="27" t="s">
        <v>27</v>
      </c>
      <c r="J3" s="28"/>
    </row>
    <row r="4" spans="1:11" ht="165" customHeight="1" x14ac:dyDescent="0.15">
      <c r="A4" s="22" t="str">
        <f>'Beoordelen open vragen'!A4</f>
        <v>Zie bijlage 6 kwaliteit</v>
      </c>
      <c r="B4" s="7"/>
      <c r="C4" s="29" t="s">
        <v>4</v>
      </c>
      <c r="D4" s="30"/>
      <c r="E4" s="7"/>
      <c r="F4" s="29" t="s">
        <v>4</v>
      </c>
      <c r="G4" s="30"/>
      <c r="H4" s="7"/>
      <c r="I4" s="29" t="s">
        <v>4</v>
      </c>
      <c r="J4" s="30"/>
    </row>
    <row r="5" spans="1:11" ht="30" customHeight="1" x14ac:dyDescent="0.15">
      <c r="A5" s="25" t="str">
        <f>'Beoordelen open vragen'!A5</f>
        <v>Open vraag 2: Levering</v>
      </c>
      <c r="B5" s="7"/>
      <c r="C5" s="27" t="s">
        <v>27</v>
      </c>
      <c r="D5" s="28"/>
      <c r="E5" s="7"/>
      <c r="F5" s="27" t="s">
        <v>27</v>
      </c>
      <c r="G5" s="28"/>
      <c r="H5" s="7"/>
      <c r="I5" s="27" t="s">
        <v>27</v>
      </c>
      <c r="J5" s="28"/>
    </row>
    <row r="6" spans="1:11" ht="165" customHeight="1" x14ac:dyDescent="0.15">
      <c r="A6" s="22" t="str">
        <f>'Beoordelen open vragen'!A6</f>
        <v>Zie bijlage 6 kwaliteit</v>
      </c>
      <c r="B6" s="7"/>
      <c r="C6" s="29" t="s">
        <v>4</v>
      </c>
      <c r="D6" s="30"/>
      <c r="E6" s="7"/>
      <c r="F6" s="29" t="s">
        <v>4</v>
      </c>
      <c r="G6" s="30"/>
      <c r="H6" s="7"/>
      <c r="I6" s="29" t="s">
        <v>4</v>
      </c>
      <c r="J6" s="30"/>
    </row>
    <row r="7" spans="1:11" ht="30" customHeight="1" x14ac:dyDescent="0.15">
      <c r="A7" s="25" t="str">
        <f>'Beoordelen open vragen'!A7</f>
        <v>Open vraag 3: Duurzaamheid en circulariteit</v>
      </c>
      <c r="B7" s="7"/>
      <c r="C7" s="27" t="s">
        <v>27</v>
      </c>
      <c r="D7" s="28"/>
      <c r="E7" s="7"/>
      <c r="F7" s="27" t="s">
        <v>27</v>
      </c>
      <c r="G7" s="28"/>
      <c r="H7" s="7"/>
      <c r="I7" s="27" t="s">
        <v>27</v>
      </c>
      <c r="J7" s="28"/>
    </row>
    <row r="8" spans="1:11" ht="165" customHeight="1" x14ac:dyDescent="0.15">
      <c r="A8" s="22" t="str">
        <f>'Beoordelen open vragen'!A8</f>
        <v>Zie bijlage 6 kwaliteit</v>
      </c>
      <c r="B8" s="7"/>
      <c r="C8" s="29" t="s">
        <v>4</v>
      </c>
      <c r="D8" s="30"/>
      <c r="E8" s="7"/>
      <c r="F8" s="29" t="s">
        <v>4</v>
      </c>
      <c r="G8" s="30"/>
      <c r="H8" s="7"/>
      <c r="I8" s="29" t="s">
        <v>4</v>
      </c>
      <c r="J8" s="30"/>
    </row>
    <row r="9" spans="1:11" ht="30" customHeight="1" x14ac:dyDescent="0.15">
      <c r="A9" s="25" t="str">
        <f>'Beoordelen open vragen'!A9</f>
        <v>Open vraag 4: Gebruiksvriendelijkheid Kleding Management Systeem (KMS)</v>
      </c>
      <c r="B9" s="7"/>
      <c r="C9" s="27" t="s">
        <v>27</v>
      </c>
      <c r="D9" s="28"/>
      <c r="E9" s="7"/>
      <c r="F9" s="27" t="s">
        <v>27</v>
      </c>
      <c r="G9" s="28"/>
      <c r="H9" s="7"/>
      <c r="I9" s="27" t="s">
        <v>27</v>
      </c>
      <c r="J9" s="28"/>
    </row>
    <row r="10" spans="1:11" ht="165" customHeight="1" x14ac:dyDescent="0.15">
      <c r="A10" s="22" t="str">
        <f>'Beoordelen open vragen'!A10</f>
        <v>Zie bijlage 6 kwaliteit</v>
      </c>
      <c r="B10" s="7"/>
      <c r="C10" s="29" t="s">
        <v>4</v>
      </c>
      <c r="D10" s="30"/>
      <c r="E10" s="7"/>
      <c r="F10" s="29" t="s">
        <v>4</v>
      </c>
      <c r="G10" s="30"/>
      <c r="H10" s="7"/>
      <c r="I10" s="29" t="s">
        <v>4</v>
      </c>
      <c r="J10" s="30"/>
    </row>
    <row r="11" spans="1:11" ht="30" customHeight="1" x14ac:dyDescent="0.15">
      <c r="A11" s="25" t="str">
        <f>'Beoordelen open vragen'!A11</f>
        <v xml:space="preserve">Open vraag 5: Marktconforme prijzen </v>
      </c>
      <c r="B11" s="7"/>
      <c r="C11" s="27" t="s">
        <v>27</v>
      </c>
      <c r="D11" s="28"/>
      <c r="E11" s="7"/>
      <c r="F11" s="27" t="s">
        <v>27</v>
      </c>
      <c r="G11" s="28"/>
      <c r="H11" s="7"/>
      <c r="I11" s="27" t="s">
        <v>27</v>
      </c>
      <c r="J11" s="28"/>
    </row>
    <row r="12" spans="1:11" ht="165" customHeight="1" x14ac:dyDescent="0.15">
      <c r="A12" s="22" t="str">
        <f>'Beoordelen open vragen'!A12</f>
        <v>Zie bijlage 6 kwaliteit</v>
      </c>
      <c r="B12" s="7"/>
      <c r="C12" s="29" t="s">
        <v>4</v>
      </c>
      <c r="D12" s="30"/>
      <c r="E12" s="7"/>
      <c r="F12" s="29" t="s">
        <v>4</v>
      </c>
      <c r="G12" s="30"/>
      <c r="H12" s="7"/>
      <c r="I12" s="29" t="s">
        <v>4</v>
      </c>
      <c r="J12" s="30"/>
    </row>
    <row r="13" spans="1:11" ht="15" customHeight="1" x14ac:dyDescent="0.15">
      <c r="A13" s="23"/>
      <c r="C13" s="31"/>
      <c r="D13" s="32"/>
      <c r="E13" s="5"/>
      <c r="F13" s="31"/>
      <c r="G13" s="32"/>
      <c r="H13" s="5"/>
      <c r="I13" s="24"/>
      <c r="J13" s="26"/>
    </row>
  </sheetData>
  <sheetProtection algorithmName="SHA-512" hashValue="zky5hHO4d+jmeLZYf9JXEEtW0sFwvszaqEwZiDlV2FEd3a4/IXgFaih7ylyp1RnKS1Ze/7oOJ8/gyeCgCsJFSw==" saltValue="Hp5pjvTotMUJu7BUWUY6kQ==" spinCount="100000" sheet="1" objects="1" scenarios="1"/>
  <dataValidations count="1">
    <dataValidation type="list" errorStyle="warning" allowBlank="1" showErrorMessage="1" error="Voer juiste waarde in. " sqref="I3 C5 F5 I5 C7 F7 I7 C9 F9 I9 C3 F3 C11 F11 I11" xr:uid="{7E2C4983-3D22-9F42-9DFE-ABC987438231}">
      <formula1>SCORE</formula1>
    </dataValidation>
  </dataValidations>
  <pageMargins left="0.7" right="0.7" top="0.75" bottom="0.75" header="0.3" footer="0.3"/>
  <pageSetup paperSize="8" scale="4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9A684-3402-094D-B2A8-B30B8AE7F18E}">
  <dimension ref="A1:K13"/>
  <sheetViews>
    <sheetView showGridLines="0" zoomScaleNormal="100" workbookViewId="0">
      <pane ySplit="1" topLeftCell="A10" activePane="bottomLeft" state="frozen"/>
      <selection pane="bottomLeft" activeCell="A13" sqref="A13"/>
    </sheetView>
  </sheetViews>
  <sheetFormatPr baseColWidth="10" defaultColWidth="8.83203125" defaultRowHeight="13" x14ac:dyDescent="0.15"/>
  <cols>
    <col min="1" max="1" width="100.83203125" style="3" customWidth="1"/>
    <col min="2" max="2" width="2.83203125" style="5" customWidth="1"/>
    <col min="3" max="3" width="35.83203125" style="4" customWidth="1"/>
    <col min="4" max="4" width="3.83203125" style="4" customWidth="1"/>
    <col min="5" max="5" width="2.83203125" style="4" customWidth="1"/>
    <col min="6" max="6" width="35.83203125" style="4" customWidth="1"/>
    <col min="7" max="7" width="3.83203125" style="4" customWidth="1"/>
    <col min="8" max="8" width="2.83203125" style="4" customWidth="1"/>
    <col min="9" max="9" width="3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1" ht="50" customHeight="1" thickBot="1" x14ac:dyDescent="0.25">
      <c r="A1" s="34" t="s">
        <v>15</v>
      </c>
      <c r="B1" s="8"/>
      <c r="C1" s="35" t="str">
        <f>'Beoordelaar 1'!C1</f>
        <v>Inschrijver 1</v>
      </c>
      <c r="D1" s="37"/>
      <c r="E1" s="8"/>
      <c r="F1" s="35" t="str">
        <f>'Beoordelaar 1'!F1</f>
        <v>Inschrijver 2</v>
      </c>
      <c r="G1" s="37"/>
      <c r="H1" s="8"/>
      <c r="I1" s="40" t="str">
        <f>'Beoordelaar 1'!I1</f>
        <v>Inschrijver 3</v>
      </c>
      <c r="J1" s="37"/>
      <c r="K1" s="2"/>
    </row>
    <row r="2" spans="1:11" ht="33" customHeight="1" x14ac:dyDescent="0.15">
      <c r="A2" s="33" t="s">
        <v>21</v>
      </c>
      <c r="B2" s="6"/>
      <c r="C2" s="36" t="s">
        <v>27</v>
      </c>
      <c r="D2" s="38"/>
      <c r="E2" s="6"/>
      <c r="F2" s="36" t="s">
        <v>27</v>
      </c>
      <c r="G2" s="38"/>
      <c r="H2" s="6"/>
      <c r="I2" s="39" t="s">
        <v>27</v>
      </c>
      <c r="J2" s="38"/>
    </row>
    <row r="3" spans="1:11" ht="30" customHeight="1" x14ac:dyDescent="0.15">
      <c r="A3" s="25" t="str">
        <f>'Beoordelen open vragen'!A3</f>
        <v>Open vraag 1: Plan van aanpak implementatie</v>
      </c>
      <c r="B3" s="7"/>
      <c r="C3" s="27" t="s">
        <v>27</v>
      </c>
      <c r="D3" s="28"/>
      <c r="E3" s="7"/>
      <c r="F3" s="27" t="s">
        <v>27</v>
      </c>
      <c r="G3" s="28"/>
      <c r="H3" s="7"/>
      <c r="I3" s="27" t="s">
        <v>27</v>
      </c>
      <c r="J3" s="28"/>
    </row>
    <row r="4" spans="1:11" ht="165" customHeight="1" x14ac:dyDescent="0.15">
      <c r="A4" s="22" t="str">
        <f>'Beoordelen open vragen'!A4</f>
        <v>Zie bijlage 6 kwaliteit</v>
      </c>
      <c r="B4" s="7"/>
      <c r="C4" s="29" t="s">
        <v>4</v>
      </c>
      <c r="D4" s="30"/>
      <c r="E4" s="7"/>
      <c r="F4" s="29" t="s">
        <v>4</v>
      </c>
      <c r="G4" s="30"/>
      <c r="H4" s="7"/>
      <c r="I4" s="29" t="s">
        <v>4</v>
      </c>
      <c r="J4" s="30"/>
    </row>
    <row r="5" spans="1:11" ht="30" customHeight="1" x14ac:dyDescent="0.15">
      <c r="A5" s="25" t="str">
        <f>'Beoordelen open vragen'!A5</f>
        <v>Open vraag 2: Levering</v>
      </c>
      <c r="B5" s="7"/>
      <c r="C5" s="27" t="s">
        <v>27</v>
      </c>
      <c r="D5" s="28"/>
      <c r="E5" s="7"/>
      <c r="F5" s="27" t="s">
        <v>27</v>
      </c>
      <c r="G5" s="28"/>
      <c r="H5" s="7"/>
      <c r="I5" s="27" t="s">
        <v>27</v>
      </c>
      <c r="J5" s="28"/>
    </row>
    <row r="6" spans="1:11" ht="165" customHeight="1" x14ac:dyDescent="0.15">
      <c r="A6" s="22" t="str">
        <f>'Beoordelen open vragen'!A6</f>
        <v>Zie bijlage 6 kwaliteit</v>
      </c>
      <c r="B6" s="7"/>
      <c r="C6" s="29" t="s">
        <v>4</v>
      </c>
      <c r="D6" s="30"/>
      <c r="E6" s="7"/>
      <c r="F6" s="29" t="s">
        <v>4</v>
      </c>
      <c r="G6" s="30"/>
      <c r="H6" s="7"/>
      <c r="I6" s="29" t="s">
        <v>4</v>
      </c>
      <c r="J6" s="30"/>
    </row>
    <row r="7" spans="1:11" ht="30" customHeight="1" x14ac:dyDescent="0.15">
      <c r="A7" s="25" t="str">
        <f>'Beoordelen open vragen'!A7</f>
        <v>Open vraag 3: Duurzaamheid en circulariteit</v>
      </c>
      <c r="B7" s="7"/>
      <c r="C7" s="27" t="s">
        <v>27</v>
      </c>
      <c r="D7" s="28"/>
      <c r="E7" s="7"/>
      <c r="F7" s="27" t="s">
        <v>27</v>
      </c>
      <c r="G7" s="28"/>
      <c r="H7" s="7"/>
      <c r="I7" s="27" t="s">
        <v>27</v>
      </c>
      <c r="J7" s="28"/>
    </row>
    <row r="8" spans="1:11" ht="165" customHeight="1" x14ac:dyDescent="0.15">
      <c r="A8" s="22" t="str">
        <f>'Beoordelen open vragen'!A8</f>
        <v>Zie bijlage 6 kwaliteit</v>
      </c>
      <c r="B8" s="7"/>
      <c r="C8" s="29" t="s">
        <v>4</v>
      </c>
      <c r="D8" s="30"/>
      <c r="E8" s="7"/>
      <c r="F8" s="29" t="s">
        <v>4</v>
      </c>
      <c r="G8" s="30"/>
      <c r="H8" s="7"/>
      <c r="I8" s="29" t="s">
        <v>4</v>
      </c>
      <c r="J8" s="30"/>
    </row>
    <row r="9" spans="1:11" ht="30" customHeight="1" x14ac:dyDescent="0.15">
      <c r="A9" s="25" t="str">
        <f>'Beoordelen open vragen'!A9</f>
        <v>Open vraag 4: Gebruiksvriendelijkheid Kleding Management Systeem (KMS)</v>
      </c>
      <c r="B9" s="7"/>
      <c r="C9" s="27" t="s">
        <v>27</v>
      </c>
      <c r="D9" s="28"/>
      <c r="E9" s="7"/>
      <c r="F9" s="27" t="s">
        <v>27</v>
      </c>
      <c r="G9" s="28"/>
      <c r="H9" s="7"/>
      <c r="I9" s="27" t="s">
        <v>27</v>
      </c>
      <c r="J9" s="28"/>
    </row>
    <row r="10" spans="1:11" ht="165" customHeight="1" x14ac:dyDescent="0.15">
      <c r="A10" s="22" t="str">
        <f>'Beoordelen open vragen'!A10</f>
        <v>Zie bijlage 6 kwaliteit</v>
      </c>
      <c r="B10" s="7"/>
      <c r="C10" s="29" t="s">
        <v>4</v>
      </c>
      <c r="D10" s="30"/>
      <c r="E10" s="7"/>
      <c r="F10" s="29" t="s">
        <v>4</v>
      </c>
      <c r="G10" s="30"/>
      <c r="H10" s="7"/>
      <c r="I10" s="29" t="s">
        <v>4</v>
      </c>
      <c r="J10" s="30"/>
    </row>
    <row r="11" spans="1:11" ht="30" customHeight="1" x14ac:dyDescent="0.15">
      <c r="A11" s="25" t="str">
        <f>'Beoordelen open vragen'!A11</f>
        <v xml:space="preserve">Open vraag 5: Marktconforme prijzen </v>
      </c>
      <c r="B11" s="7"/>
      <c r="C11" s="27" t="s">
        <v>27</v>
      </c>
      <c r="D11" s="28"/>
      <c r="E11" s="7"/>
      <c r="F11" s="27" t="s">
        <v>27</v>
      </c>
      <c r="G11" s="28"/>
      <c r="H11" s="7"/>
      <c r="I11" s="27" t="s">
        <v>27</v>
      </c>
      <c r="J11" s="28"/>
    </row>
    <row r="12" spans="1:11" ht="165" customHeight="1" x14ac:dyDescent="0.15">
      <c r="A12" s="22" t="str">
        <f>'Beoordelen open vragen'!A12</f>
        <v>Zie bijlage 6 kwaliteit</v>
      </c>
      <c r="B12" s="7"/>
      <c r="C12" s="29" t="s">
        <v>4</v>
      </c>
      <c r="D12" s="30"/>
      <c r="E12" s="7"/>
      <c r="F12" s="29" t="s">
        <v>4</v>
      </c>
      <c r="G12" s="30"/>
      <c r="H12" s="7"/>
      <c r="I12" s="29" t="s">
        <v>4</v>
      </c>
      <c r="J12" s="30"/>
    </row>
    <row r="13" spans="1:11" ht="15" customHeight="1" x14ac:dyDescent="0.15">
      <c r="A13" s="23"/>
      <c r="C13" s="31"/>
      <c r="D13" s="32"/>
      <c r="E13" s="5"/>
      <c r="F13" s="31"/>
      <c r="G13" s="32"/>
      <c r="H13" s="5"/>
      <c r="I13" s="24"/>
      <c r="J13" s="26"/>
    </row>
  </sheetData>
  <sheetProtection algorithmName="SHA-512" hashValue="+L1Iru2Kl57FUYfav3P95Zj7nf1aP10RqrcLdfpWMW8Jw5OqyWpBE8xU/cpuR1PbCPQrR9x8ZUjsoaG+4kBxgg==" saltValue="PKErsSXd0x+VoFQOn6Nl3g==" spinCount="100000" sheet="1" objects="1" scenarios="1"/>
  <dataValidations count="1">
    <dataValidation type="list" errorStyle="warning" allowBlank="1" showErrorMessage="1" error="Voer juiste waarde in. " sqref="I3 C5 F5 I5 C7 F7 I7 C9 F9 I9 C3 F3 C11 F11 I11" xr:uid="{488F72B2-5A89-4B87-AF61-DEF6B4AF1521}">
      <formula1>SCORE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4E117-BB01-314D-96D4-7BFAB0DBC14A}">
  <dimension ref="A1:K13"/>
  <sheetViews>
    <sheetView showGridLines="0" workbookViewId="0">
      <pane ySplit="1" topLeftCell="A8" activePane="bottomLeft" state="frozen"/>
      <selection pane="bottomLeft" activeCell="A13" sqref="A13"/>
    </sheetView>
  </sheetViews>
  <sheetFormatPr baseColWidth="10" defaultColWidth="8.83203125" defaultRowHeight="13" x14ac:dyDescent="0.15"/>
  <cols>
    <col min="1" max="1" width="100.83203125" style="3" customWidth="1"/>
    <col min="2" max="2" width="2.83203125" style="5" customWidth="1"/>
    <col min="3" max="3" width="35.83203125" style="4" customWidth="1"/>
    <col min="4" max="4" width="3.83203125" style="4" customWidth="1"/>
    <col min="5" max="5" width="2.83203125" style="4" customWidth="1"/>
    <col min="6" max="6" width="35.83203125" style="4" customWidth="1"/>
    <col min="7" max="7" width="3.83203125" style="4" customWidth="1"/>
    <col min="8" max="8" width="2.83203125" style="4" customWidth="1"/>
    <col min="9" max="9" width="3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1" ht="50" customHeight="1" thickBot="1" x14ac:dyDescent="0.25">
      <c r="A1" s="34" t="s">
        <v>24</v>
      </c>
      <c r="B1" s="8"/>
      <c r="C1" s="35" t="str">
        <f>'Beoordelaar 1'!C1</f>
        <v>Inschrijver 1</v>
      </c>
      <c r="D1" s="37"/>
      <c r="E1" s="8"/>
      <c r="F1" s="35" t="str">
        <f>'Beoordelaar 1'!F1</f>
        <v>Inschrijver 2</v>
      </c>
      <c r="G1" s="37"/>
      <c r="H1" s="8"/>
      <c r="I1" s="40" t="str">
        <f>'Beoordelaar 1'!I1</f>
        <v>Inschrijver 3</v>
      </c>
      <c r="J1" s="37"/>
      <c r="K1" s="2"/>
    </row>
    <row r="2" spans="1:11" ht="33" customHeight="1" x14ac:dyDescent="0.15">
      <c r="A2" s="33" t="s">
        <v>21</v>
      </c>
      <c r="B2" s="6"/>
      <c r="C2" s="36" t="s">
        <v>27</v>
      </c>
      <c r="D2" s="38"/>
      <c r="E2" s="6"/>
      <c r="F2" s="36" t="s">
        <v>27</v>
      </c>
      <c r="G2" s="38"/>
      <c r="H2" s="6"/>
      <c r="I2" s="39" t="s">
        <v>27</v>
      </c>
      <c r="J2" s="38"/>
    </row>
    <row r="3" spans="1:11" ht="30" customHeight="1" x14ac:dyDescent="0.15">
      <c r="A3" s="25" t="str">
        <f>'Beoordelen open vragen'!A3</f>
        <v>Open vraag 1: Plan van aanpak implementatie</v>
      </c>
      <c r="B3" s="7"/>
      <c r="C3" s="27" t="s">
        <v>27</v>
      </c>
      <c r="D3" s="28"/>
      <c r="E3" s="7"/>
      <c r="F3" s="27" t="s">
        <v>27</v>
      </c>
      <c r="G3" s="28"/>
      <c r="H3" s="7"/>
      <c r="I3" s="27" t="s">
        <v>27</v>
      </c>
      <c r="J3" s="28"/>
    </row>
    <row r="4" spans="1:11" ht="165" customHeight="1" x14ac:dyDescent="0.15">
      <c r="A4" s="22" t="str">
        <f>'Beoordelen open vragen'!A4</f>
        <v>Zie bijlage 6 kwaliteit</v>
      </c>
      <c r="B4" s="7"/>
      <c r="C4" s="29" t="s">
        <v>4</v>
      </c>
      <c r="D4" s="30"/>
      <c r="E4" s="7"/>
      <c r="F4" s="29" t="s">
        <v>4</v>
      </c>
      <c r="G4" s="30"/>
      <c r="H4" s="7"/>
      <c r="I4" s="29" t="s">
        <v>4</v>
      </c>
      <c r="J4" s="30"/>
    </row>
    <row r="5" spans="1:11" ht="30" customHeight="1" x14ac:dyDescent="0.15">
      <c r="A5" s="25" t="str">
        <f>'Beoordelen open vragen'!A5</f>
        <v>Open vraag 2: Levering</v>
      </c>
      <c r="B5" s="7"/>
      <c r="C5" s="27" t="s">
        <v>27</v>
      </c>
      <c r="D5" s="28"/>
      <c r="E5" s="7"/>
      <c r="F5" s="27" t="s">
        <v>27</v>
      </c>
      <c r="G5" s="28"/>
      <c r="H5" s="7"/>
      <c r="I5" s="27" t="s">
        <v>27</v>
      </c>
      <c r="J5" s="28"/>
    </row>
    <row r="6" spans="1:11" ht="165" customHeight="1" x14ac:dyDescent="0.15">
      <c r="A6" s="22" t="str">
        <f>'Beoordelen open vragen'!A6</f>
        <v>Zie bijlage 6 kwaliteit</v>
      </c>
      <c r="B6" s="7"/>
      <c r="C6" s="29" t="s">
        <v>4</v>
      </c>
      <c r="D6" s="30"/>
      <c r="E6" s="7"/>
      <c r="F6" s="29" t="s">
        <v>4</v>
      </c>
      <c r="G6" s="30"/>
      <c r="H6" s="7"/>
      <c r="I6" s="29" t="s">
        <v>4</v>
      </c>
      <c r="J6" s="30"/>
    </row>
    <row r="7" spans="1:11" ht="30" customHeight="1" x14ac:dyDescent="0.15">
      <c r="A7" s="25" t="str">
        <f>'Beoordelen open vragen'!A7</f>
        <v>Open vraag 3: Duurzaamheid en circulariteit</v>
      </c>
      <c r="B7" s="7"/>
      <c r="C7" s="27" t="s">
        <v>27</v>
      </c>
      <c r="D7" s="28"/>
      <c r="E7" s="7"/>
      <c r="F7" s="27" t="s">
        <v>27</v>
      </c>
      <c r="G7" s="28"/>
      <c r="H7" s="7"/>
      <c r="I7" s="27" t="s">
        <v>27</v>
      </c>
      <c r="J7" s="28"/>
    </row>
    <row r="8" spans="1:11" ht="165" customHeight="1" x14ac:dyDescent="0.15">
      <c r="A8" s="22" t="str">
        <f>'Beoordelen open vragen'!A8</f>
        <v>Zie bijlage 6 kwaliteit</v>
      </c>
      <c r="B8" s="7"/>
      <c r="C8" s="29" t="s">
        <v>4</v>
      </c>
      <c r="D8" s="30"/>
      <c r="E8" s="7"/>
      <c r="F8" s="29" t="s">
        <v>4</v>
      </c>
      <c r="G8" s="30"/>
      <c r="H8" s="7"/>
      <c r="I8" s="29" t="s">
        <v>4</v>
      </c>
      <c r="J8" s="30"/>
    </row>
    <row r="9" spans="1:11" ht="30" customHeight="1" x14ac:dyDescent="0.15">
      <c r="A9" s="25" t="str">
        <f>'Beoordelen open vragen'!A9</f>
        <v>Open vraag 4: Gebruiksvriendelijkheid Kleding Management Systeem (KMS)</v>
      </c>
      <c r="B9" s="7"/>
      <c r="C9" s="27" t="s">
        <v>27</v>
      </c>
      <c r="D9" s="28"/>
      <c r="E9" s="7"/>
      <c r="F9" s="27" t="s">
        <v>27</v>
      </c>
      <c r="G9" s="28"/>
      <c r="H9" s="7"/>
      <c r="I9" s="27" t="s">
        <v>27</v>
      </c>
      <c r="J9" s="28"/>
    </row>
    <row r="10" spans="1:11" ht="165" customHeight="1" x14ac:dyDescent="0.15">
      <c r="A10" s="22" t="str">
        <f>'Beoordelen open vragen'!A10</f>
        <v>Zie bijlage 6 kwaliteit</v>
      </c>
      <c r="B10" s="7"/>
      <c r="C10" s="29" t="s">
        <v>4</v>
      </c>
      <c r="D10" s="30"/>
      <c r="E10" s="7"/>
      <c r="F10" s="29" t="s">
        <v>4</v>
      </c>
      <c r="G10" s="30"/>
      <c r="H10" s="7"/>
      <c r="I10" s="29" t="s">
        <v>4</v>
      </c>
      <c r="J10" s="30"/>
    </row>
    <row r="11" spans="1:11" ht="30" customHeight="1" x14ac:dyDescent="0.15">
      <c r="A11" s="25" t="str">
        <f>'Beoordelen open vragen'!A11</f>
        <v xml:space="preserve">Open vraag 5: Marktconforme prijzen </v>
      </c>
      <c r="B11" s="7"/>
      <c r="C11" s="27" t="s">
        <v>27</v>
      </c>
      <c r="D11" s="28"/>
      <c r="E11" s="7"/>
      <c r="F11" s="27" t="s">
        <v>27</v>
      </c>
      <c r="G11" s="28"/>
      <c r="H11" s="7"/>
      <c r="I11" s="27" t="s">
        <v>27</v>
      </c>
      <c r="J11" s="28"/>
    </row>
    <row r="12" spans="1:11" ht="165" customHeight="1" x14ac:dyDescent="0.15">
      <c r="A12" s="22" t="str">
        <f>'Beoordelen open vragen'!A12</f>
        <v>Zie bijlage 6 kwaliteit</v>
      </c>
      <c r="B12" s="7"/>
      <c r="C12" s="29" t="s">
        <v>4</v>
      </c>
      <c r="D12" s="30"/>
      <c r="E12" s="7"/>
      <c r="F12" s="29" t="s">
        <v>4</v>
      </c>
      <c r="G12" s="30"/>
      <c r="H12" s="7"/>
      <c r="I12" s="29" t="s">
        <v>4</v>
      </c>
      <c r="J12" s="30"/>
    </row>
    <row r="13" spans="1:11" ht="15" customHeight="1" x14ac:dyDescent="0.15">
      <c r="A13" s="23"/>
      <c r="C13" s="31"/>
      <c r="D13" s="32"/>
      <c r="E13" s="5"/>
      <c r="F13" s="31"/>
      <c r="G13" s="32"/>
      <c r="H13" s="5"/>
      <c r="I13" s="24"/>
      <c r="J13" s="26"/>
    </row>
  </sheetData>
  <sheetProtection algorithmName="SHA-512" hashValue="G9zy1FxLcP4PNkyYHksFGBT9Z3OvKg1aDZa7J0jMHurVtiwk+SDf47MSB7xiP6GKycLkef4gAh9iSR8L33lOzw==" saltValue="T20YyQtjV4MN46+cjMhk+g==" spinCount="100000" sheet="1" objects="1" scenarios="1"/>
  <dataValidations count="1">
    <dataValidation type="list" errorStyle="warning" allowBlank="1" showErrorMessage="1" error="Voer juiste waarde in. " sqref="I3 C5 F5 I5 C7 F7 I7 C9 F9 I9 C3 F3 C11 F11 I11" xr:uid="{2EE4BCDB-0841-9942-9E2B-C9FFF350CF6C}">
      <formula1>SCORE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pageSetUpPr fitToPage="1"/>
  </sheetPr>
  <dimension ref="A1:L40"/>
  <sheetViews>
    <sheetView showGridLines="0" tabSelected="1" zoomScale="79" zoomScaleNormal="79" workbookViewId="0">
      <pane xSplit="2" ySplit="3" topLeftCell="C19" activePane="bottomRight" state="frozen"/>
      <selection pane="topRight" activeCell="C1" sqref="C1"/>
      <selection pane="bottomLeft" activeCell="A3" sqref="A3"/>
      <selection pane="bottomRight" activeCell="J38" sqref="J38"/>
    </sheetView>
  </sheetViews>
  <sheetFormatPr baseColWidth="10" defaultColWidth="8.83203125" defaultRowHeight="15" x14ac:dyDescent="0.2"/>
  <cols>
    <col min="1" max="1" width="60.6640625" customWidth="1"/>
    <col min="2" max="2" width="15.6640625" customWidth="1"/>
    <col min="3" max="3" width="2.83203125" customWidth="1"/>
    <col min="4" max="4" width="26.1640625" customWidth="1"/>
    <col min="5" max="5" width="50.83203125" customWidth="1"/>
    <col min="6" max="6" width="2.83203125" customWidth="1"/>
    <col min="7" max="7" width="26.1640625" customWidth="1"/>
    <col min="8" max="8" width="50.83203125" customWidth="1"/>
    <col min="9" max="9" width="5" customWidth="1"/>
    <col min="10" max="10" width="26.1640625" customWidth="1"/>
    <col min="11" max="11" width="50.83203125" customWidth="1"/>
  </cols>
  <sheetData>
    <row r="1" spans="1:11" ht="40" customHeight="1" thickBot="1" x14ac:dyDescent="0.25">
      <c r="A1" s="102" t="s">
        <v>18</v>
      </c>
      <c r="B1" s="103"/>
      <c r="C1" s="52"/>
      <c r="D1" s="104" t="str">
        <f>'Beoordelaar 1'!$C$1</f>
        <v>Inschrijver 1</v>
      </c>
      <c r="E1" s="105"/>
      <c r="F1" s="53"/>
      <c r="G1" s="100" t="str">
        <f>'Beoordelaar 1'!$F$1</f>
        <v>Inschrijver 2</v>
      </c>
      <c r="H1" s="101"/>
      <c r="I1" s="54"/>
      <c r="J1" s="98" t="str">
        <f>'Beoordelaar 1'!$I$1</f>
        <v>Inschrijver 3</v>
      </c>
      <c r="K1" s="99"/>
    </row>
    <row r="2" spans="1:11" ht="12" customHeight="1" thickBot="1" x14ac:dyDescent="0.25">
      <c r="A2" s="55"/>
      <c r="B2" s="56"/>
      <c r="C2" s="57"/>
      <c r="D2" s="58"/>
      <c r="E2" s="59"/>
      <c r="F2" s="60"/>
      <c r="G2" s="61"/>
      <c r="H2" s="61"/>
      <c r="I2" s="54"/>
      <c r="J2" s="62"/>
      <c r="K2" s="62"/>
    </row>
    <row r="3" spans="1:11" ht="28" customHeight="1" thickBot="1" x14ac:dyDescent="0.25">
      <c r="A3" s="44" t="s">
        <v>28</v>
      </c>
      <c r="B3" s="45"/>
      <c r="C3" s="63"/>
      <c r="D3" s="64" t="str">
        <f>'Beoordelaar 1'!C1</f>
        <v>Inschrijver 1</v>
      </c>
      <c r="E3" s="65" t="s">
        <v>17</v>
      </c>
      <c r="F3" s="66"/>
      <c r="G3" s="67" t="str">
        <f>'Beoordelaar 1'!F1</f>
        <v>Inschrijver 2</v>
      </c>
      <c r="H3" s="68" t="s">
        <v>17</v>
      </c>
      <c r="I3" s="69"/>
      <c r="J3" s="64" t="str">
        <f>'Beoordelaar 1'!I1</f>
        <v>Inschrijver 3</v>
      </c>
      <c r="K3" s="65" t="s">
        <v>17</v>
      </c>
    </row>
    <row r="4" spans="1:11" ht="40" customHeight="1" x14ac:dyDescent="0.2">
      <c r="A4" s="97" t="str">
        <f>'Beoordelen open vragen'!A3</f>
        <v>Open vraag 1: Plan van aanpak implementatie</v>
      </c>
      <c r="B4" s="70" t="s">
        <v>11</v>
      </c>
      <c r="C4" s="71"/>
      <c r="D4" s="72" t="str">
        <f>'Beoordelaar 1'!C3</f>
        <v>SCORE:</v>
      </c>
      <c r="E4" s="89" t="s">
        <v>22</v>
      </c>
      <c r="F4" s="71"/>
      <c r="G4" s="73" t="str">
        <f>'Beoordelaar 1'!F3</f>
        <v>SCORE:</v>
      </c>
      <c r="H4" s="89" t="s">
        <v>22</v>
      </c>
      <c r="I4" s="74"/>
      <c r="J4" s="73" t="str">
        <f>'Beoordelaar 1'!I3</f>
        <v>SCORE:</v>
      </c>
      <c r="K4" s="89" t="s">
        <v>22</v>
      </c>
    </row>
    <row r="5" spans="1:11" ht="40" customHeight="1" x14ac:dyDescent="0.2">
      <c r="A5" s="97"/>
      <c r="B5" s="70" t="s">
        <v>12</v>
      </c>
      <c r="C5" s="71"/>
      <c r="D5" s="73" t="str">
        <f>'Beoordelaar 2'!C3</f>
        <v>SCORE:</v>
      </c>
      <c r="E5" s="90"/>
      <c r="F5" s="71"/>
      <c r="G5" s="73" t="str">
        <f>'Beoordelaar 2'!F3</f>
        <v>SCORE:</v>
      </c>
      <c r="H5" s="90"/>
      <c r="I5" s="74"/>
      <c r="J5" s="73" t="str">
        <f>'Beoordelaar 2'!I3</f>
        <v>SCORE:</v>
      </c>
      <c r="K5" s="90"/>
    </row>
    <row r="6" spans="1:11" ht="40" customHeight="1" x14ac:dyDescent="0.2">
      <c r="A6" s="97"/>
      <c r="B6" s="70" t="s">
        <v>13</v>
      </c>
      <c r="C6" s="71"/>
      <c r="D6" s="73" t="str">
        <f>'Beoordelaar 3'!C3</f>
        <v>SCORE:</v>
      </c>
      <c r="E6" s="90"/>
      <c r="F6" s="71"/>
      <c r="G6" s="73" t="str">
        <f>'Beoordelaar 3'!F3</f>
        <v>SCORE:</v>
      </c>
      <c r="H6" s="90"/>
      <c r="I6" s="74"/>
      <c r="J6" s="73" t="str">
        <f>'Beoordelaar 3'!I3</f>
        <v>SCORE:</v>
      </c>
      <c r="K6" s="90"/>
    </row>
    <row r="7" spans="1:11" ht="40" customHeight="1" x14ac:dyDescent="0.2">
      <c r="A7" s="97"/>
      <c r="B7" s="70" t="s">
        <v>16</v>
      </c>
      <c r="C7" s="71"/>
      <c r="D7" s="75" t="str">
        <f>'Beoordelaar 4'!C3</f>
        <v>SCORE:</v>
      </c>
      <c r="E7" s="90"/>
      <c r="F7" s="71"/>
      <c r="G7" s="75" t="str">
        <f>'Beoordelaar 4'!F3</f>
        <v>SCORE:</v>
      </c>
      <c r="H7" s="90"/>
      <c r="I7" s="74"/>
      <c r="J7" s="75" t="str">
        <f>'Beoordelaar 4'!I3</f>
        <v>SCORE:</v>
      </c>
      <c r="K7" s="90"/>
    </row>
    <row r="8" spans="1:11" ht="40" customHeight="1" thickBot="1" x14ac:dyDescent="0.25">
      <c r="A8" s="97"/>
      <c r="B8" s="76" t="s">
        <v>23</v>
      </c>
      <c r="C8" s="71"/>
      <c r="D8" s="75" t="str">
        <f>'Beoordelaar 5'!C3</f>
        <v>SCORE:</v>
      </c>
      <c r="E8" s="90"/>
      <c r="F8" s="71"/>
      <c r="G8" s="73" t="str">
        <f>'Beoordelaar 5'!F3</f>
        <v>SCORE:</v>
      </c>
      <c r="H8" s="90"/>
      <c r="I8" s="74"/>
      <c r="J8" s="73" t="str">
        <f>'Beoordelaar 5'!I3</f>
        <v>SCORE:</v>
      </c>
      <c r="K8" s="90"/>
    </row>
    <row r="9" spans="1:11" ht="40" customHeight="1" thickBot="1" x14ac:dyDescent="0.25">
      <c r="A9" s="92" t="s">
        <v>5</v>
      </c>
      <c r="B9" s="93"/>
      <c r="C9" s="77"/>
      <c r="D9" s="78" t="s">
        <v>27</v>
      </c>
      <c r="E9" s="90"/>
      <c r="F9" s="71"/>
      <c r="G9" s="78" t="s">
        <v>27</v>
      </c>
      <c r="H9" s="90"/>
      <c r="I9" s="74"/>
      <c r="J9" s="78" t="s">
        <v>27</v>
      </c>
      <c r="K9" s="90"/>
    </row>
    <row r="10" spans="1:11" ht="40" customHeight="1" x14ac:dyDescent="0.2">
      <c r="A10" s="94"/>
      <c r="B10" s="95"/>
      <c r="C10" s="79"/>
      <c r="D10" s="80" t="str">
        <f>IF(D9="Uitmuntend","17,50",IF(D9="Goed","12,25",IF(D9="Voldoende","5,25",IF(D9="Matig","0",IF(D9="Onvoldoende","KO"," ")))))</f>
        <v xml:space="preserve"> </v>
      </c>
      <c r="E10" s="91"/>
      <c r="F10" s="79"/>
      <c r="G10" s="80" t="str">
        <f>IF(G9="Uitmuntend","17,50",IF(G9="Goed","12,25",IF(G9="Voldoende","5,25",IF(G9="Matig","0",IF(G9="Onvoldoende","KO"," ")))))</f>
        <v xml:space="preserve"> </v>
      </c>
      <c r="H10" s="91"/>
      <c r="I10" s="81"/>
      <c r="J10" s="80" t="str">
        <f>IF(J9="Uitmuntend","17,50",IF(J9="Goed","12,25",IF(J9="Voldoende","5,25",IF(J9="Matig","0",IF(J9="Onvoldoende","KO"," ")))))</f>
        <v xml:space="preserve"> </v>
      </c>
      <c r="K10" s="91"/>
    </row>
    <row r="11" spans="1:11" ht="40" customHeight="1" x14ac:dyDescent="0.2">
      <c r="A11" s="97" t="str">
        <f>'Beoordelen open vragen'!A5</f>
        <v>Open vraag 2: Levering</v>
      </c>
      <c r="B11" s="70" t="s">
        <v>11</v>
      </c>
      <c r="C11" s="71"/>
      <c r="D11" s="73" t="str">
        <f>'Beoordelaar 1'!C5</f>
        <v>SCORE:</v>
      </c>
      <c r="E11" s="89" t="s">
        <v>22</v>
      </c>
      <c r="F11" s="71"/>
      <c r="G11" s="73" t="str">
        <f>'Beoordelaar 1'!F5</f>
        <v>SCORE:</v>
      </c>
      <c r="H11" s="89" t="s">
        <v>22</v>
      </c>
      <c r="I11" s="74"/>
      <c r="J11" s="73" t="str">
        <f>'Beoordelaar 1'!I5</f>
        <v>SCORE:</v>
      </c>
      <c r="K11" s="89" t="s">
        <v>22</v>
      </c>
    </row>
    <row r="12" spans="1:11" ht="40" customHeight="1" x14ac:dyDescent="0.2">
      <c r="A12" s="97"/>
      <c r="B12" s="70" t="s">
        <v>12</v>
      </c>
      <c r="C12" s="71"/>
      <c r="D12" s="73" t="str">
        <f>'Beoordelaar 2'!C5</f>
        <v>SCORE:</v>
      </c>
      <c r="E12" s="90"/>
      <c r="F12" s="71"/>
      <c r="G12" s="73" t="str">
        <f>'Beoordelaar 2'!F5</f>
        <v>SCORE:</v>
      </c>
      <c r="H12" s="90"/>
      <c r="I12" s="74"/>
      <c r="J12" s="73" t="str">
        <f>'Beoordelaar 2'!I5</f>
        <v>SCORE:</v>
      </c>
      <c r="K12" s="90"/>
    </row>
    <row r="13" spans="1:11" ht="40" customHeight="1" x14ac:dyDescent="0.2">
      <c r="A13" s="97"/>
      <c r="B13" s="70" t="s">
        <v>13</v>
      </c>
      <c r="C13" s="71"/>
      <c r="D13" s="73" t="str">
        <f>'Beoordelaar 3'!C5</f>
        <v>SCORE:</v>
      </c>
      <c r="E13" s="90"/>
      <c r="F13" s="71"/>
      <c r="G13" s="73" t="str">
        <f>'Beoordelaar 3'!F5</f>
        <v>SCORE:</v>
      </c>
      <c r="H13" s="90"/>
      <c r="I13" s="74"/>
      <c r="J13" s="73" t="str">
        <f>'Beoordelaar 3'!I5</f>
        <v>SCORE:</v>
      </c>
      <c r="K13" s="90"/>
    </row>
    <row r="14" spans="1:11" ht="40" customHeight="1" x14ac:dyDescent="0.2">
      <c r="A14" s="97"/>
      <c r="B14" s="70" t="s">
        <v>16</v>
      </c>
      <c r="C14" s="71"/>
      <c r="D14" s="75" t="str">
        <f>'Beoordelaar 4'!C5</f>
        <v>SCORE:</v>
      </c>
      <c r="E14" s="90"/>
      <c r="F14" s="71"/>
      <c r="G14" s="75" t="str">
        <f>'Beoordelaar 4'!F5</f>
        <v>SCORE:</v>
      </c>
      <c r="H14" s="90"/>
      <c r="I14" s="74"/>
      <c r="J14" s="75" t="str">
        <f>'Beoordelaar 4'!I5</f>
        <v>SCORE:</v>
      </c>
      <c r="K14" s="90"/>
    </row>
    <row r="15" spans="1:11" ht="40" customHeight="1" thickBot="1" x14ac:dyDescent="0.25">
      <c r="A15" s="97"/>
      <c r="B15" s="76" t="s">
        <v>23</v>
      </c>
      <c r="C15" s="71"/>
      <c r="D15" s="75" t="str">
        <f>'Beoordelaar 5'!C5</f>
        <v>SCORE:</v>
      </c>
      <c r="E15" s="90"/>
      <c r="F15" s="71"/>
      <c r="G15" s="73" t="str">
        <f>'Beoordelaar 5'!F5</f>
        <v>SCORE:</v>
      </c>
      <c r="H15" s="90"/>
      <c r="I15" s="74"/>
      <c r="J15" s="73" t="str">
        <f>'Beoordelaar 5'!I5</f>
        <v>SCORE:</v>
      </c>
      <c r="K15" s="90"/>
    </row>
    <row r="16" spans="1:11" ht="40" customHeight="1" thickBot="1" x14ac:dyDescent="0.25">
      <c r="A16" s="92" t="s">
        <v>5</v>
      </c>
      <c r="B16" s="93"/>
      <c r="C16" s="82"/>
      <c r="D16" s="78" t="s">
        <v>27</v>
      </c>
      <c r="E16" s="90"/>
      <c r="F16" s="79"/>
      <c r="G16" s="78" t="s">
        <v>27</v>
      </c>
      <c r="H16" s="90"/>
      <c r="I16" s="81"/>
      <c r="J16" s="78" t="s">
        <v>27</v>
      </c>
      <c r="K16" s="90"/>
    </row>
    <row r="17" spans="1:11" ht="40" customHeight="1" x14ac:dyDescent="0.2">
      <c r="A17" s="94"/>
      <c r="B17" s="95"/>
      <c r="C17" s="79"/>
      <c r="D17" s="80" t="str">
        <f>IF(D16="Uitmuntend","17,50",IF(D16="Goed","12,25",IF(D16="Voldoende","5,25",IF(D16="Matig","0",IF(D16="Onvoldoende","KO"," ")))))</f>
        <v xml:space="preserve"> </v>
      </c>
      <c r="E17" s="91"/>
      <c r="F17" s="79"/>
      <c r="G17" s="80" t="str">
        <f>IF(G16="Uitmuntend","17,50",IF(G16="Goed","12,25",IF(G16="Voldoende","5,25",IF(G16="Matig","0",IF(G16="Onvoldoende","KO"," ")))))</f>
        <v xml:space="preserve"> </v>
      </c>
      <c r="H17" s="91"/>
      <c r="I17" s="81"/>
      <c r="J17" s="80" t="str">
        <f>IF(J16="Uitmuntend","17,50",IF(J16="Goed","12,25",IF(J16="Voldoende","5,25",IF(J16="Matig","0",IF(J16="Onvoldoende","KO"," ")))))</f>
        <v xml:space="preserve"> </v>
      </c>
      <c r="K17" s="91"/>
    </row>
    <row r="18" spans="1:11" ht="40" customHeight="1" x14ac:dyDescent="0.2">
      <c r="A18" s="96" t="str">
        <f>'Beoordelen open vragen'!A7</f>
        <v>Open vraag 3: Duurzaamheid en circulariteit</v>
      </c>
      <c r="B18" s="70" t="s">
        <v>11</v>
      </c>
      <c r="C18" s="71"/>
      <c r="D18" s="73" t="str">
        <f>'Beoordelaar 1'!C7</f>
        <v>SCORE:</v>
      </c>
      <c r="E18" s="89" t="s">
        <v>22</v>
      </c>
      <c r="F18" s="71"/>
      <c r="G18" s="73" t="str">
        <f>'Beoordelaar 1'!F7</f>
        <v>SCORE:</v>
      </c>
      <c r="H18" s="89" t="s">
        <v>22</v>
      </c>
      <c r="I18" s="74"/>
      <c r="J18" s="73" t="str">
        <f>'Beoordelaar 1'!I7</f>
        <v>SCORE:</v>
      </c>
      <c r="K18" s="89" t="s">
        <v>22</v>
      </c>
    </row>
    <row r="19" spans="1:11" ht="40" customHeight="1" x14ac:dyDescent="0.2">
      <c r="A19" s="96"/>
      <c r="B19" s="70" t="s">
        <v>12</v>
      </c>
      <c r="C19" s="71"/>
      <c r="D19" s="73" t="str">
        <f>'Beoordelaar 2'!C7</f>
        <v>SCORE:</v>
      </c>
      <c r="E19" s="90"/>
      <c r="F19" s="71"/>
      <c r="G19" s="73" t="str">
        <f>'Beoordelaar 2'!F7</f>
        <v>SCORE:</v>
      </c>
      <c r="H19" s="90"/>
      <c r="I19" s="74"/>
      <c r="J19" s="73" t="str">
        <f>'Beoordelaar 2'!I7</f>
        <v>SCORE:</v>
      </c>
      <c r="K19" s="90"/>
    </row>
    <row r="20" spans="1:11" ht="40" customHeight="1" x14ac:dyDescent="0.2">
      <c r="A20" s="96"/>
      <c r="B20" s="70" t="s">
        <v>13</v>
      </c>
      <c r="C20" s="71"/>
      <c r="D20" s="73" t="str">
        <f>'Beoordelaar 3'!C7</f>
        <v>SCORE:</v>
      </c>
      <c r="E20" s="90"/>
      <c r="F20" s="71"/>
      <c r="G20" s="73" t="str">
        <f>'Beoordelaar 3'!F7</f>
        <v>SCORE:</v>
      </c>
      <c r="H20" s="90"/>
      <c r="I20" s="74"/>
      <c r="J20" s="73" t="str">
        <f>'Beoordelaar 3'!I7</f>
        <v>SCORE:</v>
      </c>
      <c r="K20" s="90"/>
    </row>
    <row r="21" spans="1:11" ht="40" customHeight="1" x14ac:dyDescent="0.2">
      <c r="A21" s="96"/>
      <c r="B21" s="70" t="s">
        <v>16</v>
      </c>
      <c r="C21" s="71"/>
      <c r="D21" s="75" t="str">
        <f>'Beoordelaar 4'!C7</f>
        <v>SCORE:</v>
      </c>
      <c r="E21" s="90"/>
      <c r="F21" s="71"/>
      <c r="G21" s="73" t="str">
        <f>'Beoordelaar 4'!F7</f>
        <v>SCORE:</v>
      </c>
      <c r="H21" s="90"/>
      <c r="I21" s="74"/>
      <c r="J21" s="73" t="str">
        <f>'Beoordelaar 4'!I7</f>
        <v>SCORE:</v>
      </c>
      <c r="K21" s="90"/>
    </row>
    <row r="22" spans="1:11" ht="40" customHeight="1" thickBot="1" x14ac:dyDescent="0.25">
      <c r="A22" s="96"/>
      <c r="B22" s="76" t="s">
        <v>23</v>
      </c>
      <c r="C22" s="71"/>
      <c r="D22" s="75" t="str">
        <f>'Beoordelaar 5'!C7</f>
        <v>SCORE:</v>
      </c>
      <c r="E22" s="90"/>
      <c r="F22" s="71"/>
      <c r="G22" s="73" t="str">
        <f>'Beoordelaar 5'!F7</f>
        <v>SCORE:</v>
      </c>
      <c r="H22" s="90"/>
      <c r="I22" s="74"/>
      <c r="J22" s="73" t="str">
        <f>'Beoordelaar 5'!I7</f>
        <v>SCORE:</v>
      </c>
      <c r="K22" s="90"/>
    </row>
    <row r="23" spans="1:11" ht="40" customHeight="1" thickBot="1" x14ac:dyDescent="0.25">
      <c r="A23" s="92" t="s">
        <v>5</v>
      </c>
      <c r="B23" s="93"/>
      <c r="C23" s="82"/>
      <c r="D23" s="78" t="s">
        <v>27</v>
      </c>
      <c r="E23" s="90"/>
      <c r="F23" s="79"/>
      <c r="G23" s="78" t="s">
        <v>27</v>
      </c>
      <c r="H23" s="90"/>
      <c r="I23" s="81"/>
      <c r="J23" s="78" t="s">
        <v>27</v>
      </c>
      <c r="K23" s="90"/>
    </row>
    <row r="24" spans="1:11" ht="40" customHeight="1" x14ac:dyDescent="0.2">
      <c r="A24" s="94"/>
      <c r="B24" s="95"/>
      <c r="C24" s="79"/>
      <c r="D24" s="80" t="str">
        <f>IF(D23="Uitmuntend","10,50",IF(D23="Goed","7,35",IF(D23="Voldoende","3,15",IF(D23="Matig","0",IF(D23="Onvoldoende","KO"," ")))))</f>
        <v xml:space="preserve"> </v>
      </c>
      <c r="E24" s="91"/>
      <c r="F24" s="79"/>
      <c r="G24" s="80" t="str">
        <f>IF(G23="Uitmuntend","10,50",IF(G23="Goed","7,35",IF(G23="Voldoende","3,15",IF(G23="Matig","0",IF(G23="Onvoldoende","KO"," ")))))</f>
        <v xml:space="preserve"> </v>
      </c>
      <c r="H24" s="91"/>
      <c r="I24" s="81"/>
      <c r="J24" s="80" t="str">
        <f>IF(J23="Uitmuntend","10,50",IF(J23="Goed","7,35",IF(J23="Voldoende","3,15",IF(J23="Matig","0",IF(J23="Onvoldoende","KO"," ")))))</f>
        <v xml:space="preserve"> </v>
      </c>
      <c r="K24" s="91"/>
    </row>
    <row r="25" spans="1:11" ht="40" customHeight="1" x14ac:dyDescent="0.2">
      <c r="A25" s="96" t="str">
        <f>'Beoordelen open vragen'!A9</f>
        <v>Open vraag 4: Gebruiksvriendelijkheid Kleding Management Systeem (KMS)</v>
      </c>
      <c r="B25" s="70" t="s">
        <v>11</v>
      </c>
      <c r="C25" s="71"/>
      <c r="D25" s="73" t="str">
        <f>'Beoordelaar 1'!C9</f>
        <v>SCORE:</v>
      </c>
      <c r="E25" s="89" t="s">
        <v>22</v>
      </c>
      <c r="F25" s="71"/>
      <c r="G25" s="73" t="str">
        <f>'Beoordelaar 1'!F9</f>
        <v>SCORE:</v>
      </c>
      <c r="H25" s="89" t="s">
        <v>22</v>
      </c>
      <c r="I25" s="74"/>
      <c r="J25" s="73" t="str">
        <f>'Beoordelaar 1'!I9</f>
        <v>SCORE:</v>
      </c>
      <c r="K25" s="89" t="s">
        <v>22</v>
      </c>
    </row>
    <row r="26" spans="1:11" ht="40" customHeight="1" x14ac:dyDescent="0.2">
      <c r="A26" s="96"/>
      <c r="B26" s="70" t="s">
        <v>12</v>
      </c>
      <c r="C26" s="71"/>
      <c r="D26" s="73" t="str">
        <f>'Beoordelaar 2'!C9</f>
        <v>SCORE:</v>
      </c>
      <c r="E26" s="90"/>
      <c r="F26" s="71"/>
      <c r="G26" s="73" t="str">
        <f>'Beoordelaar 2'!F9</f>
        <v>SCORE:</v>
      </c>
      <c r="H26" s="90"/>
      <c r="I26" s="74"/>
      <c r="J26" s="73" t="str">
        <f>'Beoordelaar 2'!I9</f>
        <v>SCORE:</v>
      </c>
      <c r="K26" s="90"/>
    </row>
    <row r="27" spans="1:11" ht="40" customHeight="1" x14ac:dyDescent="0.2">
      <c r="A27" s="96"/>
      <c r="B27" s="70" t="s">
        <v>13</v>
      </c>
      <c r="C27" s="71"/>
      <c r="D27" s="73" t="str">
        <f>'Beoordelaar 3'!C9</f>
        <v>SCORE:</v>
      </c>
      <c r="E27" s="90"/>
      <c r="F27" s="71"/>
      <c r="G27" s="73" t="str">
        <f>'Beoordelaar 3'!F9</f>
        <v>SCORE:</v>
      </c>
      <c r="H27" s="90"/>
      <c r="I27" s="74"/>
      <c r="J27" s="73" t="str">
        <f>'Beoordelaar 3'!I9</f>
        <v>SCORE:</v>
      </c>
      <c r="K27" s="90"/>
    </row>
    <row r="28" spans="1:11" ht="40" customHeight="1" x14ac:dyDescent="0.2">
      <c r="A28" s="96"/>
      <c r="B28" s="70" t="s">
        <v>16</v>
      </c>
      <c r="C28" s="71"/>
      <c r="D28" s="75" t="str">
        <f>'Beoordelaar 4'!C9</f>
        <v>SCORE:</v>
      </c>
      <c r="E28" s="90"/>
      <c r="F28" s="71"/>
      <c r="G28" s="73" t="str">
        <f>'Beoordelaar 4'!F9</f>
        <v>SCORE:</v>
      </c>
      <c r="H28" s="90"/>
      <c r="I28" s="74"/>
      <c r="J28" s="73" t="str">
        <f>'Beoordelaar 4'!I9</f>
        <v>SCORE:</v>
      </c>
      <c r="K28" s="90"/>
    </row>
    <row r="29" spans="1:11" ht="40" customHeight="1" thickBot="1" x14ac:dyDescent="0.25">
      <c r="A29" s="96"/>
      <c r="B29" s="76" t="s">
        <v>23</v>
      </c>
      <c r="C29" s="71"/>
      <c r="D29" s="75" t="str">
        <f>'Beoordelaar 5'!C9</f>
        <v>SCORE:</v>
      </c>
      <c r="E29" s="90"/>
      <c r="F29" s="71"/>
      <c r="G29" s="73" t="str">
        <f>'Beoordelaar 5'!F9</f>
        <v>SCORE:</v>
      </c>
      <c r="H29" s="90"/>
      <c r="I29" s="74"/>
      <c r="J29" s="73" t="str">
        <f>'Beoordelaar 5'!I9</f>
        <v>SCORE:</v>
      </c>
      <c r="K29" s="90"/>
    </row>
    <row r="30" spans="1:11" ht="40" customHeight="1" thickBot="1" x14ac:dyDescent="0.25">
      <c r="A30" s="92" t="s">
        <v>5</v>
      </c>
      <c r="B30" s="93"/>
      <c r="C30" s="82"/>
      <c r="D30" s="78" t="s">
        <v>27</v>
      </c>
      <c r="E30" s="90"/>
      <c r="F30" s="79"/>
      <c r="G30" s="78" t="s">
        <v>27</v>
      </c>
      <c r="H30" s="90"/>
      <c r="I30" s="81"/>
      <c r="J30" s="78" t="s">
        <v>27</v>
      </c>
      <c r="K30" s="90"/>
    </row>
    <row r="31" spans="1:11" ht="40" customHeight="1" x14ac:dyDescent="0.2">
      <c r="A31" s="94"/>
      <c r="B31" s="95"/>
      <c r="C31" s="79"/>
      <c r="D31" s="80" t="str">
        <f>IF(D30="Uitmuntend","14",IF(D30="Goed","9,8",IF(D30="Voldoende","4,2",IF(D30="Matig","0",IF(D30="Onvoldoende","KO"," ")))))</f>
        <v xml:space="preserve"> </v>
      </c>
      <c r="E31" s="91"/>
      <c r="F31" s="79"/>
      <c r="G31" s="80" t="str">
        <f>IF(G30="Uitmuntend","14",IF(G30="Goed","9,8",IF(G30="Voldoende","4,2",IF(G30="Matig","0",IF(G30="Onvoldoende","KO"," ")))))</f>
        <v xml:space="preserve"> </v>
      </c>
      <c r="H31" s="91"/>
      <c r="I31" s="81"/>
      <c r="J31" s="80" t="str">
        <f>IF(J30="Uitmuntend","14",IF(J30="Goed","9,8",IF(J30="Voldoende","4,2",IF(J30="Matig","0",IF(J30="Onvoldoende","KO"," ")))))</f>
        <v xml:space="preserve"> </v>
      </c>
      <c r="K31" s="91"/>
    </row>
    <row r="32" spans="1:11" ht="40" customHeight="1" x14ac:dyDescent="0.2">
      <c r="A32" s="96" t="str">
        <f>'Beoordelen open vragen'!A11</f>
        <v xml:space="preserve">Open vraag 5: Marktconforme prijzen </v>
      </c>
      <c r="B32" s="70" t="s">
        <v>11</v>
      </c>
      <c r="C32" s="71"/>
      <c r="D32" s="73" t="str">
        <f>'Beoordelaar 1'!C11</f>
        <v>SCORE:</v>
      </c>
      <c r="E32" s="89" t="s">
        <v>22</v>
      </c>
      <c r="F32" s="71"/>
      <c r="G32" s="73" t="str">
        <f>'Beoordelaar 1'!F11</f>
        <v>SCORE:</v>
      </c>
      <c r="H32" s="89" t="s">
        <v>22</v>
      </c>
      <c r="I32" s="74"/>
      <c r="J32" s="73" t="str">
        <f>'Beoordelaar 1'!I11</f>
        <v>SCORE:</v>
      </c>
      <c r="K32" s="89" t="s">
        <v>22</v>
      </c>
    </row>
    <row r="33" spans="1:12" ht="40" customHeight="1" x14ac:dyDescent="0.2">
      <c r="A33" s="96"/>
      <c r="B33" s="70" t="s">
        <v>12</v>
      </c>
      <c r="C33" s="71"/>
      <c r="D33" s="73" t="str">
        <f>'Beoordelaar 2'!C11</f>
        <v>SCORE:</v>
      </c>
      <c r="E33" s="90"/>
      <c r="F33" s="71"/>
      <c r="G33" s="73" t="str">
        <f>'Beoordelaar 2'!F11</f>
        <v>SCORE:</v>
      </c>
      <c r="H33" s="90"/>
      <c r="I33" s="74"/>
      <c r="J33" s="73" t="str">
        <f>'Beoordelaar 2'!I11</f>
        <v>SCORE:</v>
      </c>
      <c r="K33" s="90"/>
    </row>
    <row r="34" spans="1:12" ht="40" customHeight="1" x14ac:dyDescent="0.2">
      <c r="A34" s="96"/>
      <c r="B34" s="70" t="s">
        <v>13</v>
      </c>
      <c r="C34" s="71"/>
      <c r="D34" s="73" t="str">
        <f>'Beoordelaar 3'!C11</f>
        <v>SCORE:</v>
      </c>
      <c r="E34" s="90"/>
      <c r="F34" s="71"/>
      <c r="G34" s="73" t="str">
        <f>'Beoordelaar 3'!F11</f>
        <v>SCORE:</v>
      </c>
      <c r="H34" s="90"/>
      <c r="I34" s="74"/>
      <c r="J34" s="73" t="str">
        <f>'Beoordelaar 3'!I11</f>
        <v>SCORE:</v>
      </c>
      <c r="K34" s="90"/>
    </row>
    <row r="35" spans="1:12" ht="40" customHeight="1" x14ac:dyDescent="0.2">
      <c r="A35" s="96"/>
      <c r="B35" s="70" t="s">
        <v>16</v>
      </c>
      <c r="C35" s="71"/>
      <c r="D35" s="75" t="str">
        <f>'Beoordelaar 4'!C11</f>
        <v>SCORE:</v>
      </c>
      <c r="E35" s="90"/>
      <c r="F35" s="71"/>
      <c r="G35" s="73" t="str">
        <f>'Beoordelaar 4'!F11</f>
        <v>SCORE:</v>
      </c>
      <c r="H35" s="90"/>
      <c r="I35" s="74"/>
      <c r="J35" s="73" t="str">
        <f>'Beoordelaar 4'!I11</f>
        <v>SCORE:</v>
      </c>
      <c r="K35" s="90"/>
    </row>
    <row r="36" spans="1:12" ht="40" customHeight="1" thickBot="1" x14ac:dyDescent="0.25">
      <c r="A36" s="96"/>
      <c r="B36" s="76" t="s">
        <v>23</v>
      </c>
      <c r="C36" s="71"/>
      <c r="D36" s="75" t="str">
        <f>'Beoordelaar 5'!C11</f>
        <v>SCORE:</v>
      </c>
      <c r="E36" s="90"/>
      <c r="F36" s="71"/>
      <c r="G36" s="73" t="str">
        <f>'Beoordelaar 5'!F11</f>
        <v>SCORE:</v>
      </c>
      <c r="H36" s="90"/>
      <c r="I36" s="74"/>
      <c r="J36" s="73" t="str">
        <f>'Beoordelaar 5'!I11</f>
        <v>SCORE:</v>
      </c>
      <c r="K36" s="90"/>
    </row>
    <row r="37" spans="1:12" ht="40" customHeight="1" thickBot="1" x14ac:dyDescent="0.25">
      <c r="A37" s="92" t="s">
        <v>5</v>
      </c>
      <c r="B37" s="93"/>
      <c r="C37" s="82"/>
      <c r="D37" s="78" t="s">
        <v>27</v>
      </c>
      <c r="E37" s="90"/>
      <c r="F37" s="79"/>
      <c r="G37" s="78" t="s">
        <v>27</v>
      </c>
      <c r="H37" s="90"/>
      <c r="I37" s="81"/>
      <c r="J37" s="78" t="s">
        <v>27</v>
      </c>
      <c r="K37" s="90"/>
    </row>
    <row r="38" spans="1:12" ht="40" customHeight="1" x14ac:dyDescent="0.2">
      <c r="A38" s="94"/>
      <c r="B38" s="95"/>
      <c r="C38" s="79"/>
      <c r="D38" s="80" t="str">
        <f>IF(D37="Uitmuntend","10,50",IF(D37="Goed","7,35",IF(D37="Voldoende","3,15",IF(D37="Matig","0",IF(D37="Onvoldoende","KO"," ")))))</f>
        <v xml:space="preserve"> </v>
      </c>
      <c r="E38" s="91"/>
      <c r="F38" s="79"/>
      <c r="G38" s="80" t="str">
        <f>IF(G37="Uitmuntend","10,50",IF(G37="Goed","7,35",IF(G37="Voldoende","3,15",IF(G37="Matig","0",IF(G37="Onvoldoende","KO"," ")))))</f>
        <v xml:space="preserve"> </v>
      </c>
      <c r="H38" s="91"/>
      <c r="I38" s="81"/>
      <c r="J38" s="80" t="str">
        <f>IF(J37="Uitmuntend","10,50",IF(J37="Goed","7,35",IF(J37="Voldoende","3,15",IF(J37="Matig","0",IF(J37="Onvoldoende","KO"," ")))))</f>
        <v xml:space="preserve"> </v>
      </c>
      <c r="K38" s="91"/>
    </row>
    <row r="40" spans="1:12" s="113" customFormat="1" ht="50" customHeight="1" x14ac:dyDescent="0.25">
      <c r="A40" s="106" t="s">
        <v>42</v>
      </c>
      <c r="B40" s="107"/>
      <c r="C40" s="108"/>
      <c r="D40" s="109" t="e">
        <f>D10+D17+D24+D31+D38</f>
        <v>#VALUE!</v>
      </c>
      <c r="E40" s="110"/>
      <c r="F40" s="108"/>
      <c r="G40" s="109" t="e">
        <f>G10+G17+G24+G31+G38</f>
        <v>#VALUE!</v>
      </c>
      <c r="H40" s="110"/>
      <c r="I40" s="111"/>
      <c r="J40" s="109" t="e">
        <f>J10+J17+J24+J31+J38</f>
        <v>#VALUE!</v>
      </c>
      <c r="K40" s="110"/>
      <c r="L40" s="112"/>
    </row>
  </sheetData>
  <sheetProtection algorithmName="SHA-512" hashValue="QLWOSVKGimTdqhQfTj8rJZBMFuuOUWD0hgvRqtSrO18VOTH70Et/2seRZPJ6IbUxo80xidEJ9FBV7pt8vhLonw==" saltValue="cLo0HQTysnOqHQrRQeTZ+w==" spinCount="100000" sheet="1" objects="1" scenarios="1"/>
  <mergeCells count="38">
    <mergeCell ref="J1:K1"/>
    <mergeCell ref="G1:H1"/>
    <mergeCell ref="A24:B24"/>
    <mergeCell ref="A25:A29"/>
    <mergeCell ref="H4:H10"/>
    <mergeCell ref="A1:B1"/>
    <mergeCell ref="D1:E1"/>
    <mergeCell ref="E4:E10"/>
    <mergeCell ref="E11:E17"/>
    <mergeCell ref="E18:E24"/>
    <mergeCell ref="E25:E31"/>
    <mergeCell ref="H11:H17"/>
    <mergeCell ref="H18:H24"/>
    <mergeCell ref="H25:H31"/>
    <mergeCell ref="K4:K10"/>
    <mergeCell ref="K11:K17"/>
    <mergeCell ref="A9:B9"/>
    <mergeCell ref="A23:B23"/>
    <mergeCell ref="A10:B10"/>
    <mergeCell ref="A4:A8"/>
    <mergeCell ref="A11:A15"/>
    <mergeCell ref="A18:A22"/>
    <mergeCell ref="A16:B16"/>
    <mergeCell ref="A17:B17"/>
    <mergeCell ref="K18:K24"/>
    <mergeCell ref="K25:K31"/>
    <mergeCell ref="A40:B40"/>
    <mergeCell ref="D40:E40"/>
    <mergeCell ref="G40:H40"/>
    <mergeCell ref="J40:K40"/>
    <mergeCell ref="A30:B30"/>
    <mergeCell ref="A31:B31"/>
    <mergeCell ref="A32:A36"/>
    <mergeCell ref="E32:E38"/>
    <mergeCell ref="H32:H38"/>
    <mergeCell ref="K32:K38"/>
    <mergeCell ref="A37:B37"/>
    <mergeCell ref="A38:B38"/>
  </mergeCells>
  <phoneticPr fontId="11" type="noConversion"/>
  <dataValidations count="1">
    <dataValidation type="list" errorStyle="warning" allowBlank="1" showErrorMessage="1" sqref="I16:J16 I30:J30 I23:J23 D9 D16 D23 D30 F30:G30 F16:G16 F9:G9 F23:G23 I9:J9 I37:J37 D37 F37:G37" xr:uid="{00000000-0002-0000-0400-000000000000}">
      <formula1>SCORE</formula1>
    </dataValidation>
  </dataValidations>
  <pageMargins left="0.7" right="0.7" top="0.75" bottom="0.75" header="0.3" footer="0.3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17024-C0F0-B44E-941B-87D79D3F4AD4}">
  <dimension ref="A1:G18"/>
  <sheetViews>
    <sheetView showGridLines="0" zoomScale="90" zoomScaleNormal="90" workbookViewId="0">
      <selection activeCell="D6" sqref="D6"/>
    </sheetView>
  </sheetViews>
  <sheetFormatPr baseColWidth="10" defaultColWidth="11.5" defaultRowHeight="15" x14ac:dyDescent="0.2"/>
  <cols>
    <col min="1" max="1" width="96.5" customWidth="1"/>
    <col min="2" max="2" width="2.83203125" customWidth="1"/>
    <col min="3" max="3" width="28.83203125" customWidth="1"/>
    <col min="4" max="4" width="2.83203125" customWidth="1"/>
    <col min="5" max="5" width="28.83203125" customWidth="1"/>
    <col min="6" max="6" width="2.83203125" customWidth="1"/>
    <col min="7" max="7" width="28.83203125" customWidth="1"/>
  </cols>
  <sheetData>
    <row r="1" spans="1:7" ht="30" customHeight="1" x14ac:dyDescent="0.2">
      <c r="A1" s="46" t="s">
        <v>43</v>
      </c>
      <c r="B1" s="11"/>
      <c r="C1" s="47"/>
      <c r="D1" s="11"/>
      <c r="E1" s="47"/>
      <c r="F1" s="11"/>
      <c r="G1" s="47"/>
    </row>
    <row r="2" spans="1:7" ht="30" customHeight="1" x14ac:dyDescent="0.2">
      <c r="A2" s="48" t="s">
        <v>19</v>
      </c>
      <c r="B2" s="11"/>
      <c r="C2" s="49" t="str">
        <f>'Beoordelaar 1'!C1:D1</f>
        <v>Inschrijver 1</v>
      </c>
      <c r="D2" s="12"/>
      <c r="E2" s="49" t="str">
        <f>'Beoordelaar 1'!F1</f>
        <v>Inschrijver 2</v>
      </c>
      <c r="F2" s="12"/>
      <c r="G2" s="49" t="str">
        <f>'Beoordelaar 1'!I1</f>
        <v>Inschrijver 3</v>
      </c>
    </row>
    <row r="3" spans="1:7" s="1" customFormat="1" ht="35" customHeight="1" x14ac:dyDescent="0.2">
      <c r="A3" s="50" t="s">
        <v>20</v>
      </c>
      <c r="B3" s="11"/>
      <c r="C3" s="83" t="e">
        <f>Consensus!D40</f>
        <v>#VALUE!</v>
      </c>
      <c r="D3" s="84"/>
      <c r="E3" s="83" t="e">
        <f>Consensus!G40</f>
        <v>#VALUE!</v>
      </c>
      <c r="F3" s="84"/>
      <c r="G3" s="83" t="e">
        <f>Consensus!J40</f>
        <v>#VALUE!</v>
      </c>
    </row>
    <row r="4" spans="1:7" ht="30" customHeight="1" x14ac:dyDescent="0.2">
      <c r="A4" s="88" t="s">
        <v>39</v>
      </c>
      <c r="B4" s="11"/>
      <c r="C4" s="87" t="e">
        <f>C3</f>
        <v>#VALUE!</v>
      </c>
      <c r="D4" s="84"/>
      <c r="E4" s="87" t="e">
        <f>E3</f>
        <v>#VALUE!</v>
      </c>
      <c r="F4" s="84"/>
      <c r="G4" s="87" t="e">
        <f>G3</f>
        <v>#VALUE!</v>
      </c>
    </row>
    <row r="5" spans="1:7" ht="15" customHeight="1" x14ac:dyDescent="0.2">
      <c r="C5" s="85"/>
      <c r="D5" s="85"/>
      <c r="E5" s="85"/>
      <c r="F5" s="85"/>
      <c r="G5" s="85"/>
    </row>
    <row r="6" spans="1:7" ht="30" customHeight="1" x14ac:dyDescent="0.2">
      <c r="A6" s="88" t="s">
        <v>40</v>
      </c>
      <c r="B6" s="11"/>
      <c r="C6" s="87">
        <v>0</v>
      </c>
      <c r="D6" s="84"/>
      <c r="E6" s="87">
        <v>0</v>
      </c>
      <c r="F6" s="84"/>
      <c r="G6" s="87">
        <v>0</v>
      </c>
    </row>
    <row r="7" spans="1:7" x14ac:dyDescent="0.2">
      <c r="C7" s="85"/>
      <c r="D7" s="85"/>
      <c r="E7" s="85"/>
      <c r="F7" s="85"/>
      <c r="G7" s="85"/>
    </row>
    <row r="8" spans="1:7" ht="30" customHeight="1" x14ac:dyDescent="0.2">
      <c r="A8" s="51" t="s">
        <v>41</v>
      </c>
      <c r="B8" s="11"/>
      <c r="C8" s="86" t="e">
        <f>C4+C6</f>
        <v>#VALUE!</v>
      </c>
      <c r="D8" s="84"/>
      <c r="E8" s="86" t="e">
        <f>E4+E6</f>
        <v>#VALUE!</v>
      </c>
      <c r="F8" s="84"/>
      <c r="G8" s="86" t="e">
        <f>G4+G6</f>
        <v>#VALUE!</v>
      </c>
    </row>
    <row r="15" spans="1:7" ht="16" x14ac:dyDescent="0.2">
      <c r="C15" s="10"/>
    </row>
    <row r="16" spans="1:7" ht="16" x14ac:dyDescent="0.2">
      <c r="C16" s="10"/>
    </row>
    <row r="17" spans="3:3" ht="16" x14ac:dyDescent="0.2">
      <c r="C17" s="10"/>
    </row>
    <row r="18" spans="3:3" ht="16" x14ac:dyDescent="0.2">
      <c r="C18" s="10"/>
    </row>
  </sheetData>
  <sheetProtection algorithmName="SHA-512" hashValue="hgnJto3UP5tbuxlU4SE8gKX2CXKiAXQXwrraRjXpGFHjBTNRS83BsR7k4saCFdw35wLcz+Ehs/gV9vckNzwOMA==" saltValue="Lv/tlmMWmsgByixCZMh/yA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1080428f18915570fb6f60dbc2472aa0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9ab96669898c621f87e94ee4a43195c9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6541BE-A3D8-4928-A09B-0183A9EF57F4}"/>
</file>

<file path=customXml/itemProps2.xml><?xml version="1.0" encoding="utf-8"?>
<ds:datastoreItem xmlns:ds="http://schemas.openxmlformats.org/officeDocument/2006/customXml" ds:itemID="{87CE1468-92A4-41A9-A4F9-284B19E15A66}">
  <ds:schemaRefs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5c3d9d98-fd83-4a2d-ad8b-eca78eb5c4f8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b7c1464c-830b-4726-8f7d-6b841254411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279A4F8-8BD6-41F4-B2A4-240F30294A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1</vt:i4>
      </vt:variant>
    </vt:vector>
  </HeadingPairs>
  <TitlesOfParts>
    <vt:vector size="9" baseType="lpstr">
      <vt:lpstr>Beoordelen open vragen</vt:lpstr>
      <vt:lpstr>Beoordelaar 1</vt:lpstr>
      <vt:lpstr>Beoordelaar 2</vt:lpstr>
      <vt:lpstr>Beoordelaar 3</vt:lpstr>
      <vt:lpstr>Beoordelaar 4</vt:lpstr>
      <vt:lpstr>Beoordelaar 5</vt:lpstr>
      <vt:lpstr>Consensus</vt:lpstr>
      <vt:lpstr>Eindscores</vt:lpstr>
      <vt:lpstr>SCORE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
RV LOO 25-6</dc:description>
  <cp:lastModifiedBy/>
  <dcterms:created xsi:type="dcterms:W3CDTF">2006-09-16T00:00:00Z</dcterms:created>
  <dcterms:modified xsi:type="dcterms:W3CDTF">2025-11-13T08:44:31Z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