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440" documentId="13_ncr:1_{4A26046C-6D79-4C4E-9D2B-1E8BDD6F27C5}" xr6:coauthVersionLast="47" xr6:coauthVersionMax="47" xr10:uidLastSave="{C25CF521-A678-4675-BF33-FF78495C05BF}"/>
  <bookViews>
    <workbookView xWindow="-105" yWindow="0" windowWidth="14610" windowHeight="17385" xr2:uid="{00000000-000D-0000-FFFF-FFFF00000000}"/>
  </bookViews>
  <sheets>
    <sheet name="prijs perceel 1" sheetId="1" r:id="rId1"/>
    <sheet name="prijs perceel 2" sheetId="6" r:id="rId2"/>
    <sheet name="prijs perceel 3" sheetId="5" r:id="rId3"/>
    <sheet name="prijs perceel 4" sheetId="4" r:id="rId4"/>
    <sheet name="prijs perceel 5" sheetId="3" r:id="rId5"/>
    <sheet name="prijs perceel 6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7" i="2"/>
  <c r="D22" i="2"/>
  <c r="D17" i="6"/>
  <c r="D14" i="6"/>
  <c r="D13" i="6"/>
  <c r="D12" i="6"/>
  <c r="D11" i="6"/>
  <c r="D17" i="5"/>
  <c r="D14" i="5"/>
  <c r="D13" i="5"/>
  <c r="D12" i="5"/>
  <c r="D11" i="5"/>
  <c r="D17" i="4"/>
  <c r="D14" i="4"/>
  <c r="D13" i="4"/>
  <c r="D12" i="4"/>
  <c r="D11" i="4"/>
  <c r="D17" i="3"/>
  <c r="D14" i="3"/>
  <c r="D13" i="3"/>
  <c r="D12" i="3"/>
  <c r="D11" i="3"/>
  <c r="D20" i="2"/>
  <c r="D13" i="2"/>
  <c r="D12" i="2"/>
  <c r="D11" i="2"/>
  <c r="D11" i="1"/>
  <c r="D17" i="1"/>
  <c r="D14" i="1"/>
  <c r="D13" i="1"/>
  <c r="D12" i="1"/>
  <c r="D19" i="3" l="1"/>
  <c r="D19" i="5"/>
  <c r="D19" i="6"/>
  <c r="D19" i="1"/>
  <c r="D19" i="4"/>
</calcChain>
</file>

<file path=xl/sharedStrings.xml><?xml version="1.0" encoding="utf-8"?>
<sst xmlns="http://schemas.openxmlformats.org/spreadsheetml/2006/main" count="173" uniqueCount="30">
  <si>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</si>
  <si>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</si>
  <si>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</si>
  <si>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</si>
  <si>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</si>
  <si>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</si>
  <si>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</si>
  <si>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</si>
  <si>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Prijs per eenheid</t>
  </si>
  <si>
    <t>Subtotaal</t>
  </si>
  <si>
    <t>Ergon | Onderhoud rollend materieel | 2025-204</t>
  </si>
  <si>
    <t>Aantal uren</t>
  </si>
  <si>
    <t>Uurtarief monteur, reguliere werktijden 8 - 17 uur.</t>
  </si>
  <si>
    <t>Uurtarief monteur, onregelmatige werktijden</t>
  </si>
  <si>
    <t>Uurtarief monteur, op locatie van Opdrachtgever, reguliere werktijden 8 - 17 (incl. servicewagen, voorrijkosten)</t>
  </si>
  <si>
    <t>Uurtarief monteur, op locatie van Opdrachtgever, onregelmatige werktijden (incl. servicewagen, voorrijkosten)</t>
  </si>
  <si>
    <t>Korting op materialen</t>
  </si>
  <si>
    <t>korting (%)</t>
  </si>
  <si>
    <t>materiaal-kosten</t>
  </si>
  <si>
    <t>Inschrijver vult alle lichtblauwe cellen in.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</si>
  <si>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</si>
  <si>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Bijlage 6a | Prijs (perceel 1) v2 NVI</t>
  </si>
  <si>
    <t>Bijlage 6b | Prijs (perceel 2) v2 NVI</t>
  </si>
  <si>
    <t>Bijlage 6c | Prijs (perceel 3) v2 NVI</t>
  </si>
  <si>
    <t>Bijlage 6d | Prijs (perceel 4) v2 NVI</t>
  </si>
  <si>
    <t>Bijlage 6e | Prijs (perceel 5) v2 NVI</t>
  </si>
  <si>
    <t>Bijlage 6f | Prijs (perceel 6) v2 NVI</t>
  </si>
  <si>
    <t>Prijs per keer halen en brengen</t>
  </si>
  <si>
    <t>Aantal keer per jaar</t>
  </si>
  <si>
    <t>Transportkosten voor halen én brengen.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</si>
</sst>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2" borderId="15" xfId="1" applyFont="1" applyFill="1" applyBorder="1"/>
    <xf numFmtId="3" fontId="5" fillId="3" borderId="15" xfId="2" applyNumberFormat="1" applyFont="1" applyFill="1" applyBorder="1"/>
    <xf numFmtId="0" fontId="5" fillId="3" borderId="16" xfId="0" applyFont="1" applyFill="1" applyBorder="1" applyAlignment="1">
      <alignment horizontal="left" wrapText="1"/>
    </xf>
    <xf numFmtId="44" fontId="5" fillId="2" borderId="17" xfId="1" applyFont="1" applyFill="1" applyBorder="1"/>
    <xf numFmtId="3" fontId="5" fillId="3" borderId="17" xfId="2" applyNumberFormat="1" applyFont="1" applyFill="1" applyBorder="1"/>
    <xf numFmtId="44" fontId="5" fillId="0" borderId="18" xfId="0" applyNumberFormat="1" applyFont="1" applyBorder="1"/>
    <xf numFmtId="0" fontId="5" fillId="3" borderId="19" xfId="0" applyFont="1" applyFill="1" applyBorder="1" applyAlignment="1">
      <alignment horizontal="left" wrapText="1"/>
    </xf>
    <xf numFmtId="44" fontId="5" fillId="0" borderId="20" xfId="0" applyNumberFormat="1" applyFont="1" applyBorder="1"/>
    <xf numFmtId="0" fontId="5" fillId="3" borderId="21" xfId="0" applyFont="1" applyFill="1" applyBorder="1" applyAlignment="1">
      <alignment horizontal="left" wrapText="1"/>
    </xf>
    <xf numFmtId="44" fontId="5" fillId="2" borderId="22" xfId="1" applyFont="1" applyFill="1" applyBorder="1"/>
    <xf numFmtId="3" fontId="5" fillId="3" borderId="22" xfId="2" applyNumberFormat="1" applyFont="1" applyFill="1" applyBorder="1"/>
    <xf numFmtId="44" fontId="5" fillId="0" borderId="23" xfId="0" applyNumberFormat="1" applyFont="1" applyBorder="1"/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wrapText="1"/>
    </xf>
    <xf numFmtId="44" fontId="5" fillId="0" borderId="12" xfId="0" applyNumberFormat="1" applyFont="1" applyBorder="1"/>
    <xf numFmtId="10" fontId="5" fillId="2" borderId="14" xfId="1" applyNumberFormat="1" applyFont="1" applyFill="1" applyBorder="1"/>
    <xf numFmtId="164" fontId="5" fillId="3" borderId="14" xfId="1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25978</xdr:colOff>
      <xdr:row>4</xdr:row>
      <xdr:rowOff>77931</xdr:rowOff>
    </xdr:from>
    <xdr:to>
      <xdr:col>3</xdr:col>
      <xdr:colOff>541540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25978" y="839931"/>
          <a:ext cx="5962130" cy="5333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7D43A99-2CD4-F475-614F-42378D03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8873" y="131618"/>
          <a:ext cx="1801091" cy="604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8F9B2792-9AD9-4EE8-81D6-6100E70A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E008F0D-D76C-4513-97A7-F04DA81FA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515562</xdr:colOff>
      <xdr:row>4</xdr:row>
      <xdr:rowOff>131270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59AE5CA-D366-451D-9914-60343283F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1977" cy="5714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AC22352-B85D-433B-9A87-8F53B09D7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27415" cy="6083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11431148-CC98-4B32-99C7-7E2C00AE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22686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0FD90D-B649-4246-9840-105CFAA8B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38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511752</xdr:colOff>
      <xdr:row>4</xdr:row>
      <xdr:rowOff>135080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BDE1449-5C1B-4AAB-9843-0086E9C36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5787" cy="5333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706236</xdr:colOff>
      <xdr:row>3</xdr:row>
      <xdr:rowOff>172247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0E43635-C8E2-4FB4-9906-AEFF82FE4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23605" cy="6045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8CC2E105-AF23-4396-8FC4-ADA3B7FAD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9758F8-303A-456B-AC67-12C4603B8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515562</xdr:colOff>
      <xdr:row>4</xdr:row>
      <xdr:rowOff>131270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70711CD-2E0B-44D4-A4E9-69A772CED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1977" cy="5714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91A47CA-CD46-4D00-8E2F-22BEB112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19795" cy="6083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6AB98A72-B8E4-4A68-A66D-032668ED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E4AB655-4295-481B-A153-FBAEC2C13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515562</xdr:colOff>
      <xdr:row>4</xdr:row>
      <xdr:rowOff>131270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7A569D5-E717-49C4-8A21-EA01DEE402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1977" cy="5714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40D9336-43E7-4FD9-86D2-54EFC8639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19795" cy="6083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6DD3ED82-B7BF-4D3F-8B82-3D2A19C2F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677C961-2AEE-4AF2-80FD-AA55FDC7B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515562</xdr:colOff>
      <xdr:row>4</xdr:row>
      <xdr:rowOff>131270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EB0503C-ADE6-4F06-9364-039636A4D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1977" cy="5714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2E70127-39A5-4087-BF31-BF1814730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19795" cy="608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="110" zoomScaleNormal="110" workbookViewId="0">
      <selection activeCell="E6" sqref="E6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21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10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11</v>
      </c>
      <c r="D10" s="47" t="s">
        <v>9</v>
      </c>
      <c r="E10" s="1"/>
    </row>
    <row r="11" spans="1:5" ht="15.75" customHeight="1" x14ac:dyDescent="0.2">
      <c r="A11" s="35" t="s">
        <v>12</v>
      </c>
      <c r="B11" s="36">
        <v>0</v>
      </c>
      <c r="C11" s="37">
        <v>650</v>
      </c>
      <c r="D11" s="38">
        <f>C11*B11</f>
        <v>0</v>
      </c>
      <c r="E11" s="1"/>
    </row>
    <row r="12" spans="1:5" ht="15.75" customHeight="1" x14ac:dyDescent="0.2">
      <c r="A12" s="39" t="s">
        <v>13</v>
      </c>
      <c r="B12" s="33">
        <v>0</v>
      </c>
      <c r="C12" s="34">
        <v>50</v>
      </c>
      <c r="D12" s="40">
        <f t="shared" ref="D12:D13" si="0">C12*B12</f>
        <v>0</v>
      </c>
      <c r="E12" s="1"/>
    </row>
    <row r="13" spans="1:5" ht="28.5" customHeight="1" x14ac:dyDescent="0.2">
      <c r="A13" s="39" t="s">
        <v>14</v>
      </c>
      <c r="B13" s="33">
        <v>0</v>
      </c>
      <c r="C13" s="34">
        <v>25</v>
      </c>
      <c r="D13" s="40">
        <f t="shared" si="0"/>
        <v>0</v>
      </c>
      <c r="E13" s="1"/>
    </row>
    <row r="14" spans="1:5" ht="28.5" customHeight="1" thickBot="1" x14ac:dyDescent="0.25">
      <c r="A14" s="41" t="s">
        <v>15</v>
      </c>
      <c r="B14" s="42">
        <v>0</v>
      </c>
      <c r="C14" s="43">
        <v>25</v>
      </c>
      <c r="D14" s="44">
        <f t="shared" ref="D14" si="1">C14*B14</f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17</v>
      </c>
      <c r="C16" s="46" t="s">
        <v>18</v>
      </c>
      <c r="D16" s="47" t="s">
        <v>9</v>
      </c>
      <c r="E16" s="1"/>
    </row>
    <row r="17" spans="1:5" ht="15.75" customHeight="1" thickBot="1" x14ac:dyDescent="0.25">
      <c r="A17" s="48" t="s">
        <v>16</v>
      </c>
      <c r="B17" s="50">
        <v>0</v>
      </c>
      <c r="C17" s="51">
        <v>20000</v>
      </c>
      <c r="D17" s="49">
        <f>C17-(C17*B17)</f>
        <v>20000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20000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20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19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A45C-9A5F-4C31-A903-6A3BDD075971}">
  <sheetPr>
    <pageSetUpPr fitToPage="1"/>
  </sheetPr>
  <dimension ref="A1:E31"/>
  <sheetViews>
    <sheetView zoomScale="110" zoomScaleNormal="110" workbookViewId="0">
      <selection activeCell="H7" sqref="H7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22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10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11</v>
      </c>
      <c r="D10" s="47" t="s">
        <v>9</v>
      </c>
      <c r="E10" s="1"/>
    </row>
    <row r="11" spans="1:5" ht="15.75" customHeight="1" x14ac:dyDescent="0.2">
      <c r="A11" s="35" t="s">
        <v>12</v>
      </c>
      <c r="B11" s="36">
        <v>0</v>
      </c>
      <c r="C11" s="37">
        <v>500</v>
      </c>
      <c r="D11" s="38">
        <f>C11*B11</f>
        <v>0</v>
      </c>
      <c r="E11" s="1"/>
    </row>
    <row r="12" spans="1:5" ht="15.75" customHeight="1" x14ac:dyDescent="0.2">
      <c r="A12" s="39" t="s">
        <v>13</v>
      </c>
      <c r="B12" s="33">
        <v>0</v>
      </c>
      <c r="C12" s="34">
        <v>50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14</v>
      </c>
      <c r="B13" s="33">
        <v>0</v>
      </c>
      <c r="C13" s="34">
        <v>25</v>
      </c>
      <c r="D13" s="40">
        <f t="shared" si="0"/>
        <v>0</v>
      </c>
      <c r="E13" s="1"/>
    </row>
    <row r="14" spans="1:5" ht="28.5" customHeight="1" thickBot="1" x14ac:dyDescent="0.25">
      <c r="A14" s="41" t="s">
        <v>15</v>
      </c>
      <c r="B14" s="42">
        <v>0</v>
      </c>
      <c r="C14" s="43">
        <v>25</v>
      </c>
      <c r="D14" s="44">
        <f t="shared" si="0"/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17</v>
      </c>
      <c r="C16" s="46" t="s">
        <v>18</v>
      </c>
      <c r="D16" s="47" t="s">
        <v>9</v>
      </c>
      <c r="E16" s="1"/>
    </row>
    <row r="17" spans="1:5" ht="15.75" customHeight="1" thickBot="1" x14ac:dyDescent="0.25">
      <c r="A17" s="48" t="s">
        <v>16</v>
      </c>
      <c r="B17" s="50">
        <v>0</v>
      </c>
      <c r="C17" s="51">
        <v>15000</v>
      </c>
      <c r="D17" s="49">
        <f>C17-(C17*B17)</f>
        <v>15000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15000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20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19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362F-19CE-4642-9FC2-9B5A43EA5C2E}">
  <sheetPr>
    <pageSetUpPr fitToPage="1"/>
  </sheetPr>
  <dimension ref="A1:E31"/>
  <sheetViews>
    <sheetView zoomScale="110" zoomScaleNormal="110" workbookViewId="0">
      <selection activeCell="F26" sqref="F26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23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10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11</v>
      </c>
      <c r="D10" s="47" t="s">
        <v>9</v>
      </c>
      <c r="E10" s="1"/>
    </row>
    <row r="11" spans="1:5" ht="15.75" customHeight="1" x14ac:dyDescent="0.2">
      <c r="A11" s="35" t="s">
        <v>12</v>
      </c>
      <c r="B11" s="36">
        <v>0</v>
      </c>
      <c r="C11" s="37">
        <v>500</v>
      </c>
      <c r="D11" s="38">
        <f>C11*B11</f>
        <v>0</v>
      </c>
      <c r="E11" s="1"/>
    </row>
    <row r="12" spans="1:5" ht="15.75" customHeight="1" x14ac:dyDescent="0.2">
      <c r="A12" s="39" t="s">
        <v>13</v>
      </c>
      <c r="B12" s="33">
        <v>0</v>
      </c>
      <c r="C12" s="34">
        <v>50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14</v>
      </c>
      <c r="B13" s="33">
        <v>0</v>
      </c>
      <c r="C13" s="34">
        <v>25</v>
      </c>
      <c r="D13" s="40">
        <f t="shared" si="0"/>
        <v>0</v>
      </c>
      <c r="E13" s="1"/>
    </row>
    <row r="14" spans="1:5" ht="28.5" customHeight="1" thickBot="1" x14ac:dyDescent="0.25">
      <c r="A14" s="41" t="s">
        <v>15</v>
      </c>
      <c r="B14" s="42">
        <v>0</v>
      </c>
      <c r="C14" s="43">
        <v>25</v>
      </c>
      <c r="D14" s="44">
        <f t="shared" si="0"/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17</v>
      </c>
      <c r="C16" s="46" t="s">
        <v>18</v>
      </c>
      <c r="D16" s="47" t="s">
        <v>9</v>
      </c>
      <c r="E16" s="1"/>
    </row>
    <row r="17" spans="1:5" ht="15.75" customHeight="1" thickBot="1" x14ac:dyDescent="0.25">
      <c r="A17" s="48" t="s">
        <v>16</v>
      </c>
      <c r="B17" s="50">
        <v>0</v>
      </c>
      <c r="C17" s="51">
        <v>15000</v>
      </c>
      <c r="D17" s="49">
        <f>C17-(C17*B17)</f>
        <v>15000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15000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20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19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7580-07EB-4632-AA7E-EE6A602CC804}">
  <sheetPr>
    <pageSetUpPr fitToPage="1"/>
  </sheetPr>
  <dimension ref="A1:E31"/>
  <sheetViews>
    <sheetView zoomScale="110" zoomScaleNormal="110" workbookViewId="0">
      <selection activeCell="E3" sqref="E3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24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10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11</v>
      </c>
      <c r="D10" s="47" t="s">
        <v>9</v>
      </c>
      <c r="E10" s="1"/>
    </row>
    <row r="11" spans="1:5" ht="15.75" customHeight="1" x14ac:dyDescent="0.2">
      <c r="A11" s="35" t="s">
        <v>12</v>
      </c>
      <c r="B11" s="36">
        <v>0</v>
      </c>
      <c r="C11" s="37">
        <v>300</v>
      </c>
      <c r="D11" s="38">
        <f>C11*B11</f>
        <v>0</v>
      </c>
      <c r="E11" s="1"/>
    </row>
    <row r="12" spans="1:5" ht="15.75" customHeight="1" x14ac:dyDescent="0.2">
      <c r="A12" s="39" t="s">
        <v>13</v>
      </c>
      <c r="B12" s="33">
        <v>0</v>
      </c>
      <c r="C12" s="34">
        <v>25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14</v>
      </c>
      <c r="B13" s="33">
        <v>0</v>
      </c>
      <c r="C13" s="34">
        <v>10</v>
      </c>
      <c r="D13" s="40">
        <f t="shared" si="0"/>
        <v>0</v>
      </c>
      <c r="E13" s="1"/>
    </row>
    <row r="14" spans="1:5" ht="28.5" customHeight="1" thickBot="1" x14ac:dyDescent="0.25">
      <c r="A14" s="41" t="s">
        <v>15</v>
      </c>
      <c r="B14" s="42">
        <v>0</v>
      </c>
      <c r="C14" s="43">
        <v>10</v>
      </c>
      <c r="D14" s="44">
        <f t="shared" si="0"/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17</v>
      </c>
      <c r="C16" s="46" t="s">
        <v>18</v>
      </c>
      <c r="D16" s="47" t="s">
        <v>9</v>
      </c>
      <c r="E16" s="1"/>
    </row>
    <row r="17" spans="1:5" ht="15.75" customHeight="1" thickBot="1" x14ac:dyDescent="0.25">
      <c r="A17" s="48" t="s">
        <v>16</v>
      </c>
      <c r="B17" s="50">
        <v>0</v>
      </c>
      <c r="C17" s="51">
        <v>5000</v>
      </c>
      <c r="D17" s="49">
        <f>C17-(C17*B17)</f>
        <v>5000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5000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20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19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7B42-0495-43E4-B4A3-BC3C2D423511}">
  <sheetPr>
    <pageSetUpPr fitToPage="1"/>
  </sheetPr>
  <dimension ref="A1:E31"/>
  <sheetViews>
    <sheetView topLeftCell="A2" zoomScale="110" zoomScaleNormal="110" workbookViewId="0">
      <selection activeCell="E18" sqref="E18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25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10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11</v>
      </c>
      <c r="D10" s="47" t="s">
        <v>9</v>
      </c>
      <c r="E10" s="1"/>
    </row>
    <row r="11" spans="1:5" ht="15.75" customHeight="1" x14ac:dyDescent="0.2">
      <c r="A11" s="35" t="s">
        <v>12</v>
      </c>
      <c r="B11" s="36">
        <v>0</v>
      </c>
      <c r="C11" s="37">
        <v>150</v>
      </c>
      <c r="D11" s="38">
        <f>C11*B11</f>
        <v>0</v>
      </c>
      <c r="E11" s="1"/>
    </row>
    <row r="12" spans="1:5" ht="15.75" customHeight="1" x14ac:dyDescent="0.2">
      <c r="A12" s="39" t="s">
        <v>13</v>
      </c>
      <c r="B12" s="33">
        <v>0</v>
      </c>
      <c r="C12" s="34">
        <v>10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14</v>
      </c>
      <c r="B13" s="33">
        <v>0</v>
      </c>
      <c r="C13" s="34">
        <v>10</v>
      </c>
      <c r="D13" s="40">
        <f t="shared" si="0"/>
        <v>0</v>
      </c>
      <c r="E13" s="1"/>
    </row>
    <row r="14" spans="1:5" ht="28.5" customHeight="1" thickBot="1" x14ac:dyDescent="0.25">
      <c r="A14" s="41" t="s">
        <v>15</v>
      </c>
      <c r="B14" s="42">
        <v>0</v>
      </c>
      <c r="C14" s="43">
        <v>5</v>
      </c>
      <c r="D14" s="44">
        <f t="shared" si="0"/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17</v>
      </c>
      <c r="C16" s="46" t="s">
        <v>18</v>
      </c>
      <c r="D16" s="47" t="s">
        <v>9</v>
      </c>
      <c r="E16" s="1"/>
    </row>
    <row r="17" spans="1:5" ht="15.75" customHeight="1" thickBot="1" x14ac:dyDescent="0.25">
      <c r="A17" s="48" t="s">
        <v>16</v>
      </c>
      <c r="B17" s="50">
        <v>0</v>
      </c>
      <c r="C17" s="51">
        <v>3500</v>
      </c>
      <c r="D17" s="49">
        <f>C17-(C17*B17)</f>
        <v>3500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3500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20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19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8FA3-894D-4647-8C6D-BCFB14FE7FFD}">
  <sheetPr>
    <pageSetUpPr fitToPage="1"/>
  </sheetPr>
  <dimension ref="A1:E34"/>
  <sheetViews>
    <sheetView zoomScale="110" zoomScaleNormal="110" workbookViewId="0">
      <selection activeCell="E18" sqref="E18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26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10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11</v>
      </c>
      <c r="D10" s="47" t="s">
        <v>9</v>
      </c>
      <c r="E10" s="1"/>
    </row>
    <row r="11" spans="1:5" ht="15.75" customHeight="1" x14ac:dyDescent="0.2">
      <c r="A11" s="35" t="s">
        <v>12</v>
      </c>
      <c r="B11" s="36">
        <v>0</v>
      </c>
      <c r="C11" s="37">
        <v>850</v>
      </c>
      <c r="D11" s="38">
        <f>C11*B11</f>
        <v>0</v>
      </c>
      <c r="E11" s="1"/>
    </row>
    <row r="12" spans="1:5" ht="15.75" customHeight="1" x14ac:dyDescent="0.2">
      <c r="A12" s="39" t="s">
        <v>13</v>
      </c>
      <c r="B12" s="33">
        <v>0</v>
      </c>
      <c r="C12" s="34">
        <v>50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14</v>
      </c>
      <c r="B13" s="33">
        <v>0</v>
      </c>
      <c r="C13" s="34">
        <v>25</v>
      </c>
      <c r="D13" s="40">
        <f t="shared" si="0"/>
        <v>0</v>
      </c>
      <c r="E13" s="1"/>
    </row>
    <row r="14" spans="1:5" ht="28.5" customHeight="1" thickBot="1" x14ac:dyDescent="0.25">
      <c r="A14" s="41" t="s">
        <v>15</v>
      </c>
      <c r="B14" s="42">
        <v>0</v>
      </c>
      <c r="C14" s="43">
        <v>25</v>
      </c>
      <c r="D14" s="44">
        <f>C14*B14</f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27</v>
      </c>
      <c r="C16" s="46" t="s">
        <v>28</v>
      </c>
      <c r="D16" s="47" t="s">
        <v>9</v>
      </c>
      <c r="E16" s="1"/>
    </row>
    <row r="17" spans="1:5" ht="15.75" customHeight="1" thickBot="1" x14ac:dyDescent="0.25">
      <c r="A17" s="41" t="s">
        <v>29</v>
      </c>
      <c r="B17" s="42">
        <v>0</v>
      </c>
      <c r="C17" s="43">
        <v>15</v>
      </c>
      <c r="D17" s="44">
        <f>C17*B17</f>
        <v>0</v>
      </c>
      <c r="E17" s="1"/>
    </row>
    <row r="18" spans="1:5" ht="15.95" customHeight="1" thickBot="1" x14ac:dyDescent="0.25">
      <c r="A18" s="29"/>
      <c r="B18" s="29"/>
      <c r="C18" s="10"/>
      <c r="D18" s="9"/>
      <c r="E18" s="1"/>
    </row>
    <row r="19" spans="1:5" ht="28.5" customHeight="1" thickBot="1" x14ac:dyDescent="0.25">
      <c r="A19" s="45" t="s">
        <v>6</v>
      </c>
      <c r="B19" s="46" t="s">
        <v>17</v>
      </c>
      <c r="C19" s="46" t="s">
        <v>18</v>
      </c>
      <c r="D19" s="47" t="s">
        <v>9</v>
      </c>
      <c r="E19" s="1"/>
    </row>
    <row r="20" spans="1:5" ht="15.75" customHeight="1" thickBot="1" x14ac:dyDescent="0.25">
      <c r="A20" s="48" t="s">
        <v>16</v>
      </c>
      <c r="B20" s="50">
        <v>0</v>
      </c>
      <c r="C20" s="51">
        <v>25000</v>
      </c>
      <c r="D20" s="49">
        <f>C20-(C20*B20)</f>
        <v>25000</v>
      </c>
      <c r="E20" s="1"/>
    </row>
    <row r="21" spans="1:5" ht="15.95" customHeight="1" thickBot="1" x14ac:dyDescent="0.25">
      <c r="A21" s="9"/>
      <c r="B21" s="10"/>
      <c r="C21" s="10"/>
      <c r="D21" s="7"/>
      <c r="E21" s="1"/>
    </row>
    <row r="22" spans="1:5" ht="15.95" customHeight="1" thickBot="1" x14ac:dyDescent="0.25">
      <c r="A22" s="19" t="s">
        <v>7</v>
      </c>
      <c r="B22" s="20"/>
      <c r="C22" s="20"/>
      <c r="D22" s="25">
        <f>SUM(D11:D20)</f>
        <v>25000</v>
      </c>
      <c r="E22" s="1"/>
    </row>
    <row r="23" spans="1:5" ht="15.95" customHeight="1" thickBot="1" x14ac:dyDescent="0.25">
      <c r="A23" s="9"/>
      <c r="B23" s="10"/>
      <c r="C23" s="10"/>
      <c r="D23" s="7"/>
      <c r="E23" s="1"/>
    </row>
    <row r="24" spans="1:5" ht="45" customHeight="1" thickBot="1" x14ac:dyDescent="0.25">
      <c r="A24" s="52" t="s">
        <v>20</v>
      </c>
      <c r="B24" s="53"/>
      <c r="C24" s="53"/>
      <c r="D24" s="54"/>
      <c r="E24" s="1"/>
    </row>
    <row r="25" spans="1:5" ht="15.95" customHeight="1" thickBot="1" x14ac:dyDescent="0.3">
      <c r="A25" s="26"/>
      <c r="B25" s="7"/>
      <c r="C25" s="7"/>
      <c r="D25" s="27"/>
      <c r="E25" s="1"/>
    </row>
    <row r="26" spans="1:5" ht="15.95" customHeight="1" thickBot="1" x14ac:dyDescent="0.3">
      <c r="A26" s="11" t="s">
        <v>19</v>
      </c>
      <c r="B26" s="12"/>
      <c r="C26" s="12"/>
      <c r="D26" s="13"/>
      <c r="E26" s="1"/>
    </row>
    <row r="27" spans="1:5" ht="15.95" customHeight="1" thickBot="1" x14ac:dyDescent="0.3">
      <c r="A27" s="7"/>
      <c r="B27" s="7"/>
      <c r="C27" s="7"/>
      <c r="D27" s="27"/>
      <c r="E27" s="1"/>
    </row>
    <row r="28" spans="1:5" ht="15.95" customHeight="1" x14ac:dyDescent="0.2">
      <c r="A28" s="14" t="s">
        <v>0</v>
      </c>
      <c r="B28" s="24" t="s">
        <v>4</v>
      </c>
      <c r="C28" s="4"/>
      <c r="D28" s="5"/>
      <c r="E28" s="1"/>
    </row>
    <row r="29" spans="1:5" ht="15.95" customHeight="1" x14ac:dyDescent="0.2">
      <c r="A29" s="15" t="s">
        <v>1</v>
      </c>
      <c r="B29" s="21" t="s">
        <v>4</v>
      </c>
      <c r="C29" s="7"/>
      <c r="D29" s="8"/>
      <c r="E29" s="1"/>
    </row>
    <row r="30" spans="1:5" ht="15.95" customHeight="1" x14ac:dyDescent="0.2">
      <c r="A30" s="15" t="s">
        <v>2</v>
      </c>
      <c r="B30" s="21" t="s">
        <v>4</v>
      </c>
      <c r="C30" s="7"/>
      <c r="D30" s="8"/>
      <c r="E30" s="1"/>
    </row>
    <row r="31" spans="1:5" ht="15.95" customHeight="1" x14ac:dyDescent="0.2">
      <c r="A31" s="15" t="s">
        <v>3</v>
      </c>
      <c r="B31" s="21" t="s">
        <v>4</v>
      </c>
      <c r="C31" s="7"/>
      <c r="D31" s="8"/>
      <c r="E31" s="1"/>
    </row>
    <row r="32" spans="1:5" ht="15.95" customHeight="1" x14ac:dyDescent="0.25">
      <c r="A32" s="15"/>
      <c r="B32" s="22"/>
      <c r="C32" s="22"/>
      <c r="D32" s="8"/>
      <c r="E32" s="1"/>
    </row>
    <row r="33" spans="1:5" ht="45.75" customHeight="1" thickBot="1" x14ac:dyDescent="0.25">
      <c r="A33" s="16" t="s">
        <v>5</v>
      </c>
      <c r="B33" s="23" t="s">
        <v>4</v>
      </c>
      <c r="C33" s="17"/>
      <c r="D33" s="18"/>
      <c r="E33" s="1"/>
    </row>
    <row r="34" spans="1:5" ht="15.95" customHeight="1" x14ac:dyDescent="0.2">
      <c r="E34" s="1"/>
    </row>
  </sheetData>
  <mergeCells count="1">
    <mergeCell ref="A24:D24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BB26F-1753-44B0-98A8-431551C3F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prijs perceel 1</vt:lpstr>
      <vt:lpstr>prijs perceel 2</vt:lpstr>
      <vt:lpstr>prijs perceel 3</vt:lpstr>
      <vt:lpstr>prijs perceel 4</vt:lpstr>
      <vt:lpstr>prijs perceel 5</vt:lpstr>
      <vt:lpstr>prijs perceel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2025-10-08T09:57:16Z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2025-08-20T11:57:45Z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4e3c3fc4-1c57-4b7b-873a-a55c9c87d6c9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