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provincienoordholland-my.sharepoint.com/personal/rob_van_veen_noord-holland_nl/Documents/Documenten/BVS Fin Ink/"/>
    </mc:Choice>
  </mc:AlternateContent>
  <xr:revisionPtr revIDLastSave="0" documentId="8_{6DED7089-17BB-4117-BD95-3745DED21376}" xr6:coauthVersionLast="47" xr6:coauthVersionMax="47" xr10:uidLastSave="{00000000-0000-0000-0000-000000000000}"/>
  <bookViews>
    <workbookView xWindow="-33780" yWindow="990" windowWidth="27030" windowHeight="17370" xr2:uid="{4E160E54-EDFB-4751-A6A1-43889F12D128}"/>
  </bookViews>
  <sheets>
    <sheet name="ICO wizard" sheetId="5" r:id="rId1"/>
    <sheet name="Technisch + informatiebeheer" sheetId="4" r:id="rId2"/>
    <sheet name="Finance" sheetId="3" r:id="rId3"/>
    <sheet name="0. Instructie" sheetId="1" r:id="rId4"/>
    <sheet name="Inkoop (P2P)" sheetId="2" r:id="rId5"/>
  </sheets>
  <definedNames>
    <definedName name="_xlnm._FilterDatabase" localSheetId="2" hidden="1">Finance!$B$2:$C$2</definedName>
    <definedName name="_xlnm.Print_Area" localSheetId="2">Finance!$B$5:$D$110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 i="5" l="1"/>
  <c r="I3" i="5"/>
  <c r="D6" i="4"/>
  <c r="D5" i="4"/>
  <c r="C2" i="4"/>
  <c r="D6" i="3"/>
  <c r="D5" i="3"/>
  <c r="C2" i="3"/>
  <c r="D6" i="2"/>
  <c r="D5" i="2"/>
  <c r="C2" i="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<sst xmlns="http://schemas.openxmlformats.org/spreadsheetml/2006/main" count="693" uniqueCount="480">
  <si>
    <t>4. In kolom D MOET u aangeven of uw oplossing voldoet aan de gestelde door het vinkje te zetten.</t>
  </si>
  <si>
    <t>3. In kolom C staat de omschrijving van de eis.</t>
  </si>
  <si>
    <t>2. De eisen zijn geclusterd op onderwerp/functionaliteit volgens de scope.</t>
  </si>
  <si>
    <t>1. Er is onderscheid gemaakt tussen:
- Algemene eisen
- Inkoop
- Finance
- Technisch en informatiebeheer
Ieder onderwerp heeft zijn eigen tabblad. Let u erop dat u alle tabbladen invult.</t>
  </si>
  <si>
    <t>Inschrijver wordt verzocht dit Programma van Eisen in te vullen als onderdeel van zijn aanbieding. Hierbij wordt Inschrijver verzocht rekening te houden met onderstaande:</t>
  </si>
  <si>
    <t>Instructie Programma van Eisen Fin en Inkoop</t>
  </si>
  <si>
    <t>Kolom1</t>
  </si>
  <si>
    <t>BEANTWOORD</t>
  </si>
  <si>
    <t>Onderwerp</t>
  </si>
  <si>
    <t>Inkoopbeheer (Bestellen)</t>
  </si>
  <si>
    <t>Doelstelling</t>
  </si>
  <si>
    <t>Het vastleggen van bestellingen/opdrachten voor het verkrijgen van producten of diensten. Vanaf de behoefte (inkoopverzoek of ATB), inkooporder (bestelling), levering (goederenontvangst en prestatieverklaring) tot facturatie.</t>
  </si>
  <si>
    <t>Nr.</t>
  </si>
  <si>
    <t>Omschrijving</t>
  </si>
  <si>
    <t xml:space="preserve">Inschrijver bevestigt te voldoen aan de eis </t>
  </si>
  <si>
    <t>2.01</t>
  </si>
  <si>
    <t>Het systeem moet de mogelijkheid bieden om inkoopverzoeken en Aanvragen tot Bestelling (ATB) zowel decentraal als centraal vast te leggen.</t>
  </si>
  <si>
    <t>2.02</t>
  </si>
  <si>
    <t>Via autorisaties wordt bepaald of een medewerker een inkoopverzoek en/of een inkooporder (bestelling) mag aanmaken.</t>
  </si>
  <si>
    <t>2.03</t>
  </si>
  <si>
    <t>Op basis van de gegevens in een inkoopverzoekregel worden producten of diensten automatisch toegewezen aan één of meer verantwoordelijken: de inhoudelijke expert (functioneel) en/of de budgetverantwoordelijke(n) (financieel), die akkoord moeten geven. De oplossing borgt hierbij de functiescheiding tussen besteller en prestatieverklaarder.</t>
  </si>
  <si>
    <t>2.04</t>
  </si>
  <si>
    <t>Een inkooporder (bestelling) mag pas worden doorgezet naar een verplichting wanneer voor alle regels in het inkoopverzoek akkoord is gegeven door de budgetverantwoordelijke of de mandaathouder.</t>
  </si>
  <si>
    <t>2.05</t>
  </si>
  <si>
    <t>Het systeem moet bijlagen kunnen toegevoegen aan inkoopverzoeken, inkoopverzoekregels, inkooporders en inkooporderregels. Deze bijlagen moeten eenvoudig te raadplegen zijn bij het weergeven van het object.</t>
  </si>
  <si>
    <t>2.06</t>
  </si>
  <si>
    <t>Het BTW‑regime moet automatisch worden afgeleid uit de gegevens van de bestelregel. Alleen medewerkers met speciale autorisaties mogen hiervan afwijken.</t>
  </si>
  <si>
    <t>2.07</t>
  </si>
  <si>
    <t>Een inkooporder moet over meerdere jaren verdeeld kunnen worden, zodat de verplichting in het financiële systeem per jaar wordt geregistreerd. Mutaties hierop moeten mogelijk zijn.</t>
  </si>
  <si>
    <t>2.08</t>
  </si>
  <si>
    <t>Het systeem moet ondersteuning bieden voor verschillende soorten inkoopverzoeken en inkooporders, waarbij per type de procesvoorwaarden, controles en meldingen kunnen worden ingericht.</t>
  </si>
  <si>
    <t>2.09</t>
  </si>
  <si>
    <t>Na vastlegging van een inkooporder moet het mogelijk zijn automatisch een opdrachtbevestiging naar de leverancier te sturen.</t>
  </si>
  <si>
    <t>2.10</t>
  </si>
  <si>
    <t>Het systeem moet zowel 2‑way match als 3‑way match (inkooporder, ontvangst/prestatieverklaring, factuur) ondersteunen.</t>
  </si>
  <si>
    <t>2.11</t>
  </si>
  <si>
    <t>Bij 'goederenontvangst' of prestatieverklaring moet het mogelijk zijn een bijlage toe te voegen.</t>
  </si>
  <si>
    <t>2.12</t>
  </si>
  <si>
    <t>Het uploaden van een bijlage bij ontvangst/prestatieverklaring moet verplicht kunnen worden op basis van ordergegevens, minimaal gebaseerd op het bedrag.</t>
  </si>
  <si>
    <t>2.13</t>
  </si>
  <si>
    <t>Ontvangst/prestatieverklaring moet kunnen worden ingevoerd voor een deel van een orderregel (deellevering). Bij de laatste ontvangst moet de verplichting automatisch worden afgeboekt en afgesloten.</t>
  </si>
  <si>
    <t>2.14</t>
  </si>
  <si>
    <t>Voor alle controleprocessen (inkoopverzoek, inkooporder, prestatieverklaring, factuurontvangst etc.) moet het systeem flexibel kunnen bepalen welke acties volgen bij afwijkingen (flexibele workflow).</t>
  </si>
  <si>
    <t>2.15</t>
  </si>
  <si>
    <t>Voor een bestelling of bestelregel moet eenvoudig inzicht beschikbaar zijn in gekoppelde leveringen (prestatie) en gekoppelde facturen.</t>
  </si>
  <si>
    <t>2.16</t>
  </si>
  <si>
    <t>Het systeem biedt de mogelijkheid bij een aanvraag tot bestelling CPV‑ en PIA‑coderingen te selecteren en te koppelen aan het grootboek.</t>
  </si>
  <si>
    <t>2.17</t>
  </si>
  <si>
    <t>Het proces moet functiescheiding waarborgen; financieel goedkeuren van een inkoopverzoek mag niet worden uitgevoerd door dezelfde medewerker die het verzoek heeft aangevraagd of de ontvangst van levering heeft gemeld.</t>
  </si>
  <si>
    <t>2.18</t>
  </si>
  <si>
    <t>Een medewerker die een ontvangst/prestatieverklaring heeft ingevoerd moet deze kunnen corrigeren, zolang er geen factuurmatch is gemaakt of de inkooporder niet volledig is afgesloten.</t>
  </si>
  <si>
    <t>2.19</t>
  </si>
  <si>
    <t>Een inkooporder die niet volledig als geleverd is gemeld, kan worden afgesloten waardoor verdere ontvangst of prestatieverklaring niet meer mogelijk is</t>
  </si>
  <si>
    <t>2.20</t>
  </si>
  <si>
    <t>Bij het invoeren van een inkoopverzoek(regels) kan het invullen van bepaalde velden verplicht worden gesteld.</t>
  </si>
  <si>
    <t>Crediteurenadministratie (Verplichtingen administratie)</t>
  </si>
  <si>
    <t>Het beheer van crediteuren en het boeken in het crediteuren subgrootboek. Verwerking van leveranciersfacturen en verplichtingenadministratie</t>
  </si>
  <si>
    <t>Leverancier bevestigt te voldoen aan de eis</t>
  </si>
  <si>
    <t>4.01</t>
  </si>
  <si>
    <t>Betaling van open posten bij een crediteur kunnen over meerdere bankrekeningen worden verdeeld.</t>
  </si>
  <si>
    <t>4.02</t>
  </si>
  <si>
    <t>Indien een leveranciersfactuur niet voldoet aan de 3‑way match (binnen ingestelde toleranties), kan het systeem automatisch een factuurcontroleproces starten waarmee zowel prestatie als factuur beoordeeld kunnen worden.</t>
  </si>
  <si>
    <t>4.03</t>
  </si>
  <si>
    <t>Leveranciersfacturen in PDF-formaat moeten verwerkt kunnen worden via OCR met flexibel, zelflerend vermogen en automatisch in de applicatie worden geboekt.</t>
  </si>
  <si>
    <t>4.04</t>
  </si>
  <si>
    <t>Leveranciersfacturen moeten via e-facturatie verwerkt en automatisch in de applicatie geboekt kunnen worden.</t>
  </si>
  <si>
    <t>4.05</t>
  </si>
  <si>
    <t xml:space="preserve">Na goedkeuring van een bestelling legt het systeem automatisch een verplichting vast voor de kostendragers in de bestelregel(s) en vermindert het beschikbaar budget overeenkomstig. Administratieve velden die wél invloed hebben op de verplichting, maar geen effect op de opdracht (zoals activiteit of kostendrager), kunnen na goedkeuring worden aangepast. </t>
  </si>
  <si>
    <t>4.06</t>
  </si>
  <si>
    <t>Bij het boeken van levering of inkoopfactuur wordt automatisch het bedrag van de open verplichting verminderd en worden de gerealiseerde kosten verhoogd.</t>
  </si>
  <si>
    <t>4.07</t>
  </si>
  <si>
    <t>Een open verplichting waarop geen facturen meer worden verwacht kan worden afgesloten, waardoor het budget vrijkomt.</t>
  </si>
  <si>
    <t>4.08</t>
  </si>
  <si>
    <t>Een open verplichting/bestelling waarop in het huidige boekjaar geen facturen meer worden verwacht, kan worden doorgeschoven naar het volgende boekjaar. Dit moet zowel handmatig als in bulk mogelijk zijn.</t>
  </si>
  <si>
    <t>4.09</t>
  </si>
  <si>
    <t>Leveranciersfacturen (in de breedste zin, dus ook bijvoorbeeld een belastingaanslag) kunnen ook zonder bestelling worden verwerkt (kostenfacturen), waarbij de budgetverantwoordelijke de boeking ten laste van zijn budget moet goedkeuren.</t>
  </si>
  <si>
    <t>4.10</t>
  </si>
  <si>
    <t>Het systeem geeft per inkooporder/verplichting een duidelijk overzicht van: de oorspronkelijke verplichting, besteld maar niet geleverd, geleverd maar niet gefactureerd, gefactureerd maar niet betaald en betaald (gerealiseerd). Dit overzicht moet zijn gespecificeerd per boekjaar.</t>
  </si>
  <si>
    <t>4.11</t>
  </si>
  <si>
    <t>Bij factuurverwerking controleert het systeem automatisch of het IBAN‑nummer op de factuur geregistreerd is bij de crediteur. Zo niet, dan start een workflow om vast te stellen of op genoemde IBAN mag worden uitbetaald.</t>
  </si>
  <si>
    <t>4.12</t>
  </si>
  <si>
    <t>Bij invoer van een creditfactuur legt het systeem een directe relatie tussen de creditfactuur en de originele factuur.</t>
  </si>
  <si>
    <t>4.13</t>
  </si>
  <si>
    <t>Een leveranciersfactuur kan worden verdeeld over meerdere bestelregels.</t>
  </si>
  <si>
    <t>4.14</t>
  </si>
  <si>
    <t>De betaalconditie in dagen moet voor alle crediteuren instelbaar zijn, met mogelijkheid tot individuele instelling per crediteur. Daarnaast moet op factuurniveau hiervan kunnen worden afgeweken.</t>
  </si>
  <si>
    <t>Betalingenbeheer</t>
  </si>
  <si>
    <t>Selectie van uit te betalen bedragen, blokkeren van niet uit betalen bedragen, aanleveren aan de bank (via Treasury)</t>
  </si>
  <si>
    <t>5.01</t>
  </si>
  <si>
    <t>Het systeem moet alle open crediteurenboekingen kunnen selecteren op ten minste vervaldatum, type boeking en bedrag, en op basis van deze selectie een betaalvoorstel of betalingslijst kunnen genereren.</t>
  </si>
  <si>
    <t>5.02</t>
  </si>
  <si>
    <t>Vanuit het betaalvoorstel kunnen posten handmatig worden uitgesloten van betaling.</t>
  </si>
  <si>
    <t>5.03</t>
  </si>
  <si>
    <t>Bij verwerking van een dagafschriftregel die direct in de kosten wordt geboekt, splitst het systeem op basis van boekingsparameters automatisch het bedrag naar terug te vorderen en/of te compenseren BTW.</t>
  </si>
  <si>
    <t>5.04</t>
  </si>
  <si>
    <t>Betalingen worden zodanig naar de bankapplicatie (Treasury) verstuurd dat betalingsregels niet kunnen worden aangepast en niet dubbel kunnen worden verzonden.</t>
  </si>
  <si>
    <t>5.05</t>
  </si>
  <si>
    <t>Incasso’s en betalingen kunnen assumed paid worden verzonden naar de bank (post wordt dichtgezet bij opname in de communicatie naar de bank).</t>
  </si>
  <si>
    <t>5.06</t>
  </si>
  <si>
    <t>Dagafschriftregels van betaalbatches kunnen automatisch de open posten op de tussenrekening van de betaalrun afletteren.</t>
  </si>
  <si>
    <t>5.07</t>
  </si>
  <si>
    <t>Het systeem moet bij gebruik van bestanden in de bankverwerking een controlemogelijkheid bieden (bijvoorbeeld via een hash‑key), gelijk aan dat van de bankapplicatie, om te verifiëren dat de verzonden betalingsbatch identiek is aan het door de bank verwerkte bestand.</t>
  </si>
  <si>
    <t>5.08</t>
  </si>
  <si>
    <t>Betalingen aan de bank moeten in een gangbaar Nederlands formaat worden aangeleverd, minimaal SEPA SDD en SEPA SCT (of diens logische opvolger). Via SEPA SDD moeten incasso’s mogelijk zijn op binnenlandse en buitenlandse IBAN’s. Via SEPA SCT moeten betalingen kunnen worden aangeleverd naar zowel IBAN-rekeningen (binnen- en buitenland) als niet-IBAN rekeningen (buitenland).</t>
  </si>
  <si>
    <t>5.09</t>
  </si>
  <si>
    <t>Wanneer uitbetaling wordt voorbereid (betaalvoorstel met te betalen items), is functiescheiding verplicht: de behandelaar en de goedkeurder van het voorstel zijn verschillende personen. Het systeem borgt dat het goedgekeurde voorstel exact wordt uitgevoerd.</t>
  </si>
  <si>
    <t>5.10</t>
  </si>
  <si>
    <t>Het systeem kan dagafschriftregels van reguliere Nederlandse banken (momenteel ABN AMRO en BNG) en van schatkistbankieren met het Ministerie van Financiën automatisch verwerken.</t>
  </si>
  <si>
    <t>Verkoop/debiteurenadministratie (privaat- en publiekrecht)</t>
  </si>
  <si>
    <t>Het beheer van klanten en debiteuren en het boeken in het debiteuren subgrootboek, rappelleren, aanmanen</t>
  </si>
  <si>
    <t>6.01</t>
  </si>
  <si>
    <t>Het systeem moet verkoop- en debiteurencorrespondentie, zowel publiekrechtelijk als privaatrechtelijk, in PDF-formaat kunnen verzenden, waaronder facturen (pacht, huur, grond), legesaanslagen, herinneringen en aanmaningen.</t>
  </si>
  <si>
    <t>6.02</t>
  </si>
  <si>
    <t>Het systeem kan verkoop‑/debiteurendocumenten (waar onder factuur, aanslag, herinnering, aanmaning) verzenden via e‑facturatie (Peppol).</t>
  </si>
  <si>
    <t>6.03</t>
  </si>
  <si>
    <t>Het systeem moet zowel publiekrechtelijke als privaatrechtelijke processen voor herinneringen en aanmaningen kunnen inrichten.</t>
  </si>
  <si>
    <t>6.04</t>
  </si>
  <si>
    <t>Bij het aanmaken van een verkoop- of debiteurenboeking moeten bijlagen, minimaal in PDF-formaat, toegevoegd kunnen worden. Bijlagen voor intern gebruik (zoals goedkeuringen) mogen niet worden meegestuurd met de factuur, terwijl bijlagen die de factuur specificeren wel worden meegestuurd.</t>
  </si>
  <si>
    <t>6.05</t>
  </si>
  <si>
    <t>Het systeem ondersteunt het proces voor het vastleggen van een dwangsom.</t>
  </si>
  <si>
    <t>6.06</t>
  </si>
  <si>
    <t>De automatisch vastgelegde betaaltermijn moet handmatig aangepast kunnen worden.</t>
  </si>
  <si>
    <t>6.07</t>
  </si>
  <si>
    <t>Een debiteurenvordering moet tijdelijk geblokkeerd kunnen worden voor zowel incasso als aanmaning.</t>
  </si>
  <si>
    <t>6.08</t>
  </si>
  <si>
    <t>Ontvangsten via de bank moeten automatisch worden toegewezen aan de juiste debiteur en vordering, waarbij openstaande vorderingen automatisch (gedeeltelijk) worden afgeletterd. Lukt automatische toewijzing niet, dan moet een proces voor handmatige toewijzing starten. (6.11)</t>
  </si>
  <si>
    <t>6.09</t>
  </si>
  <si>
    <t>Het systeem moet verschillende typen vorderingen kunnen vastleggen (zoals debiteurenvorderingen, legesaanslagen en dwangsommen) en processen per type vordering kunnen aansturen.</t>
  </si>
  <si>
    <t>6.10</t>
  </si>
  <si>
    <t>Het systeem moet via een massaproces grote aantallen vorderingen van buiten de applicatie kunnen boeken in de debiteurenadministratie.</t>
  </si>
  <si>
    <t>6.11</t>
  </si>
  <si>
    <t>Voor ontvangsten op het dagafschrift die niet automatisch zijn toegewezen, moet het systeem een proces bieden om deze handmatig toe te wijzen.</t>
  </si>
  <si>
    <t>6.12</t>
  </si>
  <si>
    <t>Het systeem moet automatisch het bedrag aan aanmaankosten kunnen berekenen, boeken en vermelden op de aanmaning.</t>
  </si>
  <si>
    <t>6.13</t>
  </si>
  <si>
    <t>Het systeem ondersteunt het gebruik van bestaande sjablonen voor correspondentie , waarbij sjablonen door de gebruiker gewijzigd kunnen worden zonder specifieke systeemkennis.</t>
  </si>
  <si>
    <t>6.14</t>
  </si>
  <si>
    <t>Het systeem heeft een proces voor terugbetaling aan een debiteur.</t>
  </si>
  <si>
    <t>6.15</t>
  </si>
  <si>
    <t>Vorderingen kunnen een status meekrijgen (zoals overgedragen aan incassobureau, opgenomen in betalingsregeling).</t>
  </si>
  <si>
    <t>6.16</t>
  </si>
  <si>
    <t>Alle verzonden facturen, inclusief via e‑facturatie, kunnen in een leesbaar formaat worden omgezet.</t>
  </si>
  <si>
    <t>6.17</t>
  </si>
  <si>
    <t>Het totaal te betalen bedrag door een debiteur kan worden verdeeld in (periodieke) termijnen. Het systeem bewaakt dat termijnen tijdig worden betaald.</t>
  </si>
  <si>
    <t>Vaste activa</t>
  </si>
  <si>
    <t>Het beheer van materiële en financiële vaste activa, activatie vanuit projecten, afschrijving, rentelasten, kapitaallasten</t>
  </si>
  <si>
    <t>7.01</t>
  </si>
  <si>
    <t>Het financiële systeem beschikt over een (geïntegreerd) subgrootboek voor vaste activa, waarin detailgegevens kunnen worden vastgelegd en processen voor  vaste activa kunnen worden uitgevoerd.</t>
  </si>
  <si>
    <t>7.02</t>
  </si>
  <si>
    <t>Het systeem ondersteunt standaardprocessen voor vaste activa, waaronder: opvoeren van nieuwe activa (in aanbouw), afschrijving per categorie (met afschrijvingstermijn, startdatum en rentetoerekening conform verordening), herwaardering, bijzondere waardevermindering, wijziging van levensduur, statuswijziging per datum van ‘in aanbouw’ naar ‘in onderhoud/gereed’ volgens gangbare overheidsmethoden, jaarafsluiting en -overgang, en koppelen van een verkoopfactuur aan een vast actief.</t>
  </si>
  <si>
    <t>7.03</t>
  </si>
  <si>
    <t>Vaste activa kunnen in verschillende (sub)classificaties en typen worden vastgelegd, waarbij classificatie en type de grootboekrekening bepalen in het grootboek.</t>
  </si>
  <si>
    <t>7.04</t>
  </si>
  <si>
    <t>Bij projecten die deels aan exploitatie en deels aan een vast actief moeten worden toegerekend, voorziet het systeem in een mechanisme om deze toerekening automatisch uit te voeren, zonder afhankelijk te zijn van factuurregels.</t>
  </si>
  <si>
    <t>7.05</t>
  </si>
  <si>
    <t>Volledig afgeschreven vaste activa kunnen een waarde van 0 krijgen, maar blijven als actief geregistreerd met het doel dat zij in rapportages en overzichten als actief worden weergegeven.</t>
  </si>
  <si>
    <t>7.06</t>
  </si>
  <si>
    <t>Financiële vaste activa moeten in verschillende classificaties en typen kunnen worden vastgelegd, waarbij classificatie en type de bijbehorende grootboekrekening in het grootboek bepalen.</t>
  </si>
  <si>
    <t>7.07</t>
  </si>
  <si>
    <t>Bij vaste activa (masterdata) en bij boekingen op vaste activa kunnen bijlagen worden vastgelegd.</t>
  </si>
  <si>
    <t>Grootboek</t>
  </si>
  <si>
    <t>De grootboekmodule vormt een fundamenteel onderdeel van het financieel systeem van provincie Noord-Holland. 
Deze module is verantwoordelijk voor het systematisch vastleggen, structureren en rapporteren van alle financiële transacties, conform de vereisten van de Provinciewet, het Besluit begroting en verantwoording provincies en gemeenten (BBV), en de richtlijnen van het Financieel Beheermodel Provincies.</t>
  </si>
  <si>
    <t>8.01</t>
  </si>
  <si>
    <t>Het systeem beschikt over een grootboekmodule die een betrouwbare en transparante administratie voert over ten minste: verplichtingen, uitgaven en ontvangsten, stortingen en onttrekkingen aan reserves, activa en passiva, begrote versus gerealiseerde bedragen, mutaties en saldi op grootboekrekeningen.</t>
  </si>
  <si>
    <t>8.02</t>
  </si>
  <si>
    <t>Het systeem ondersteunt massaverwerking van masterdata en boekingen die worden aangeleverd vanuit een andere applicatie, zowel voor begroting, budget, prognose als realisatie.</t>
  </si>
  <si>
    <t>8.03</t>
  </si>
  <si>
    <t>Het systeem moet het afsluiten van boekperiodes per onderdeel van de administratie ondersteunen.</t>
  </si>
  <si>
    <t>8.04</t>
  </si>
  <si>
    <t>Het systeem heeft uitgebreide audit- en controlefunctionaliteit, waaronder volledig traceerbare en reproduceerbare transactiestromen.</t>
  </si>
  <si>
    <t>8.05</t>
  </si>
  <si>
    <t>Het systeem moet sturings- en beheersingsmogelijkheden bieden door realtime inzicht in de financiële positie, inclusief formele begroting, ambtelijk budget en prognose.</t>
  </si>
  <si>
    <t>8.06</t>
  </si>
  <si>
    <t>Het systeem moet de mogelijkheid bieden om memoriaalboekingen uit te voeren.</t>
  </si>
  <si>
    <t>8.07</t>
  </si>
  <si>
    <t>Het systeem moet de mogelijkheid bieden om bij boekingen en transacties notities, bijlagen of links naar bijlagen toe te voegen.</t>
  </si>
  <si>
    <t>8.08</t>
  </si>
  <si>
    <t>Masterdata (zoals grootboekrekeningen, kostenplaatsen) hebben uniform statusbeheer (openen, sluiten, blokkeren van periodes) en beschikken over een begin- en einddatum, zodat rapportages over een periode de juiste masterdata tonen.</t>
  </si>
  <si>
    <t>8.09</t>
  </si>
  <si>
    <t>Boekingen in het grootboek moeten kunnen worden verbijzonderd met minimaal 5 dimensies.</t>
  </si>
  <si>
    <t>8.10</t>
  </si>
  <si>
    <t>Voor alle financiële boekingen in de verlies- en winstrekening moet een relatie gelegd kunnen worden met een kostenplaats of kostendrager, en daarmee met de doelenboom.</t>
  </si>
  <si>
    <t>8.11</t>
  </si>
  <si>
    <t>Voor financiële boekingen op (balans) tussenrekeningen met open‑postenadministratie moet het mogelijk zijn om op verschillende attributen (deels) af te letteren.</t>
  </si>
  <si>
    <t>8.12</t>
  </si>
  <si>
    <t>Het systeem maakt het mogelijk meerdere volledig gescheiden administraties te voeren, die indien nodig geconsolideerd kunnen worden naar een hoger niveau.</t>
  </si>
  <si>
    <t>8.13</t>
  </si>
  <si>
    <t>Voor masterdata kan worden ingesteld of deze wel of niet gebruikt kunnen worden in specifieke processen/modules.</t>
  </si>
  <si>
    <t>8.14</t>
  </si>
  <si>
    <t>Het systeem maakt het mogelijk specifieke boekingscombinaties in te stellen of uit te sluiten.</t>
  </si>
  <si>
    <t>8.15</t>
  </si>
  <si>
    <t>Het systeem maakt het mogelijk om aan kostenplaatsen en kostendragers meerdere verantwoordelijken (rollen op persoonsniveau) te koppelen.</t>
  </si>
  <si>
    <t>8.16</t>
  </si>
  <si>
    <t>Per kostendrager kan een dekking worden geselecteerd en vastgelegd.</t>
  </si>
  <si>
    <t>8.17</t>
  </si>
  <si>
    <t>Voor alle typen masterdata kan worden ingericht welke velden verplicht zijn.</t>
  </si>
  <si>
    <t>Fiscaliteiten</t>
  </si>
  <si>
    <t>Fiscaliteiten bij provincie Noord-Holland omvatten het geheel van belastingmaatregelen en financiële regelgeving, waaronder het heffen van provinciale belastingen zoals grondwaterheffing, het omgaan met btw op externe uitgaven, werkkostenregeling, dividendbelasting en vennootschapsbelasting</t>
  </si>
  <si>
    <t>9.01</t>
  </si>
  <si>
    <t>Het systeem biedt standaard ondersteuning voor BTW‑labeling, inclusief: BTW‑aftrek (ondernemers‑BTW), BTW‑compensatie, kostprijsverhogende BTW, verlegde BTW en mengpercentages. BTW‑berekening vindt plaats op basis van het BTW‑label (kostenplaats) en BTW‑percentage (kostensoort).</t>
  </si>
  <si>
    <t>9.02</t>
  </si>
  <si>
    <t>Bij in- en verkoopprocessen moeten BTW-gegevens automatisch worden afgeleid uit de gegevens van de inkoop- of verkoopregel (masterdata). Wijzigingen zijn alleen toegestaan in uitzonderlijke gevallen en uitsluitend door een beperkte groep medewerkers.</t>
  </si>
  <si>
    <t>9.03</t>
  </si>
  <si>
    <t>Het systeem biedt  de mogelijkheid om vooraf ingestelde BTW-labels aan te maken, vast te leggen en te onderhouden (zie 9.01)</t>
  </si>
  <si>
    <t>9.04</t>
  </si>
  <si>
    <t>Het systeem moet boekingen kunnen herkennen als relevant voor de vennootschapsbelasting.</t>
  </si>
  <si>
    <t>Controle en verantwoording</t>
  </si>
  <si>
    <t>Zorgdragen voor een transparante, rechtmatige en doelmatige besteding van provinciale middelen, met tijdige en betrouwbare informatievoorziening aan bestuur, staten en inwoners</t>
  </si>
  <si>
    <t>10.01</t>
  </si>
  <si>
    <t>Het systeem moet rapportagestructuren bevatten waarmee kan worden voldaan aan de wettelijke verantwoordingseisen voortkomend uit BBV, IV3 en andere relevante regelgeving.</t>
  </si>
  <si>
    <t>10.02</t>
  </si>
  <si>
    <t>Vanuit rapportages moet op elk niveau – van de hoogste rapportagestructuur tot en met de documenten die behoren bij afzonderlijke boekingen, zoals facturen – directe inzage mogelijk zijn. Dit geldt zowel voor begrotings- als voor realisatiegegevens.</t>
  </si>
  <si>
    <t>Project administratie</t>
  </si>
  <si>
    <t>Financieel in control zijn voor lopende projecten, rapportage over geplande en gerealiseerde projectkosten, inzicht in dekking van de projectkosten</t>
  </si>
  <si>
    <t>11.01</t>
  </si>
  <si>
    <t>Het systeem moet een projectenadministratie ondersteunen met een meerjarig totaalbeeld, waarmee op projectniveau de realisatie en prognose ten opzichte van het krediet of budget kunnen worden gemonitord. Projecten zonder financieel component worden niet in het financieel systeem opgenomen. De projectenadministratie kan gekoppeld worden aan onder meer vaste activa, grootboekrekeningen, kostendragers en de verplichtingenadministratie.</t>
  </si>
  <si>
    <t>11.02</t>
  </si>
  <si>
    <t>Het systeem biedt functionaliteit voor het inrichten van faseringen binnen projecten.</t>
  </si>
  <si>
    <t>Vermogensbeheer</t>
  </si>
  <si>
    <t>Vermogensbeheer is het geheel aan activiteiten waarmee het provinciebestuur het eigen financiële vermogen beheert, bewaakt en inzet. Kaders en regels worden voornamelijk gesteld door Wet financiering decentrale overheden (Wet Fido) en Regeling uitzettingen en derivaten decentrale overheden (Ruddo)</t>
  </si>
  <si>
    <t>12.01</t>
  </si>
  <si>
    <t>Het systeem biedt de mogelijkheid om verschillende soorten vermogenscomponenten te registreren, inclusief vervaldata, aflossing, rente en andere relevante gegevens. Op basis van vastgelegde data kan het systeem automatisch signaleren en een bijbehorende workflow starten.</t>
  </si>
  <si>
    <t>Begrotingsadministratie</t>
  </si>
  <si>
    <t>Het voeren van een begrotingsadministratie is de basis waarmee het provinciebestuur richting geeft aan het handelen van de provinciale organisatie. Dit conform de vereisten van de Provinciewet en het Besluit Begroting en Verantwoording provincies en gemeenten (BBV).</t>
  </si>
  <si>
    <t>13.01</t>
  </si>
  <si>
    <t xml:space="preserve">Het systeem biedt de mogelijkheid om door Provinciale Staten en Gedeputeerde Staten vastgestelde begroting en begrotingswijzigingen vast te leggen voor het lopende begrotingsjaar. Deze vastlegging moet plaatsvinden in dezelfde dimensies als waarin de administratie wordt gevoerd conform de eisen onder 8.01 tot en met 8.17. </t>
  </si>
  <si>
    <t>Technische en informatiebeheer eisen.</t>
  </si>
  <si>
    <t>99.1</t>
  </si>
  <si>
    <t>Het systeem betreft een SaaS-oplossing.</t>
  </si>
  <si>
    <t>99.2</t>
  </si>
  <si>
    <t>Het systeem wordt gehost binnen de EER.</t>
  </si>
  <si>
    <t>99.3</t>
  </si>
  <si>
    <r>
      <t>Inschrijver committeert zich aan de eisen zoals geïdentificeerd door de ICO wizard. (</t>
    </r>
    <r>
      <rPr>
        <b/>
        <sz val="10"/>
        <color rgb="FF000000"/>
        <rFont val="Calibri"/>
        <family val="2"/>
      </rPr>
      <t>tabblad ICO wizard)</t>
    </r>
  </si>
  <si>
    <t>99.4</t>
  </si>
  <si>
    <t>De Inschrijver beschikt over een ISO 27001-certificering en een ISAE 3402 type II-verklaring.</t>
  </si>
  <si>
    <t>99.5</t>
  </si>
  <si>
    <t>De Inschrijver hanteert een gedetailleerde planning voor software‑releases en communiceert deze tijdig naar alle relevante stakeholders. Daarnaast moet de Inschrijver periodiek een ontwikkel roadmap beschikbaar stellen, waarin toekomstige releases en geplande functionaliteiten worden beschreven.</t>
  </si>
  <si>
    <t>99.6</t>
  </si>
  <si>
    <t>De leverancier dient te voorzien in een oplossing waarbij wijzigingen in de inrichting van het systeem getest kunnen worden zonder het dagelijkse (productie)proces te verstoren. Dit houdt in dat testen uitgevoerd moeten kunnen worden in een afzonderlijke test- en acceptatieomgeving, gescheiden van de productieomgeving. Deze omgevingen blijven gedurende contractperiode beschikbaar.</t>
  </si>
  <si>
    <t>99.7</t>
  </si>
  <si>
    <t>Inschrijver sluit een Operational Level Agreement (OLA) af met de SIAM dienstverlener conform de model OLA die door Opdrachtgever beschikbaar is gesteld.</t>
  </si>
  <si>
    <t>99.8</t>
  </si>
  <si>
    <r>
      <rPr>
        <sz val="10"/>
        <color rgb="FF000000"/>
        <rFont val="Calibri"/>
        <family val="2"/>
        <scheme val="minor"/>
      </rPr>
      <t xml:space="preserve">Inschrijver neemt deel aan Service Integration and Management (SIAM) samenwerkings-, organisatie- en overlegstructuren. (gespecificeerd in </t>
    </r>
    <r>
      <rPr>
        <sz val="10"/>
        <rFont val="Calibri"/>
        <family val="2"/>
        <scheme val="minor"/>
      </rPr>
      <t>Bijlage 12 Samenwerkingsafspraken tussen PNH SIAM en PNH Dienstverleners)</t>
    </r>
  </si>
  <si>
    <t>99.9</t>
  </si>
  <si>
    <t>Inschrijver levert gevraagde informatie aan ten behoeve van waardeketenmanagement. (volgens specs in paragraaf 2.3.4 van Bijlage 13 Aansluitvoorwaarden SIAM)</t>
  </si>
  <si>
    <t>99.10</t>
  </si>
  <si>
    <r>
      <t>Inschrijver moet aansluiten op ketenmonitoring tooling. (volgens specs in paragraaf 2.4.4 van</t>
    </r>
    <r>
      <rPr>
        <b/>
        <sz val="10"/>
        <rFont val="Calibri"/>
        <family val="2"/>
      </rPr>
      <t xml:space="preserve"> </t>
    </r>
    <r>
      <rPr>
        <sz val="10"/>
        <rFont val="Calibri"/>
        <family val="2"/>
      </rPr>
      <t>Bijlage 13</t>
    </r>
    <r>
      <rPr>
        <b/>
        <sz val="10"/>
        <rFont val="Calibri"/>
        <family val="2"/>
      </rPr>
      <t xml:space="preserve"> </t>
    </r>
    <r>
      <rPr>
        <sz val="10"/>
        <rFont val="Calibri"/>
        <family val="2"/>
      </rPr>
      <t>Aansluitvoorwaarden SIAM) </t>
    </r>
  </si>
  <si>
    <t>99.11</t>
  </si>
  <si>
    <t>Inschrijver moet aansluiten op ITSM tooling (volgens specs in paragraaf 2.5.4. van Bijlage 13 Aansluitvoorwaarden SIAM) </t>
  </si>
  <si>
    <t>99.12</t>
  </si>
  <si>
    <t>Het systeem van Inschrijver dient ontsloten te worden op apparatuur van de Aanbestedende dienst conform de Aansluitvoorwaarde Werkplek, (volgens specs in paragraaf 2.1.5 en 2.2.4.2.2 van Bijlage 14 Aansluitvoorwaarden en koppelvlakspecificaties)</t>
  </si>
  <si>
    <t>99.13</t>
  </si>
  <si>
    <t>Inschrijver specificeert overige technische randvoorwaarden (zoals benodigde ACL’s) die de Aanbestedende dienst dient in te vullen om het systeem te kunnen gebruiken.</t>
  </si>
  <si>
    <t>99.14</t>
  </si>
  <si>
    <r>
      <t>Binnen het systeem worden de rollen en rechten toegekend volgens een autorisatiematrix en is het mogelijk meerdere rollen te onderkennen en toe te kennen (aan 1 medewerker).</t>
    </r>
    <r>
      <rPr>
        <i/>
        <sz val="10"/>
        <color rgb="FF000000"/>
        <rFont val="Calibri"/>
        <family val="2"/>
      </rPr>
      <t xml:space="preserve"> </t>
    </r>
    <r>
      <rPr>
        <sz val="10"/>
        <color rgb="FF000000"/>
        <rFont val="Calibri"/>
        <family val="2"/>
      </rPr>
      <t>Bevoegdheden en mandatenregeling kunnen worden ingericht en toegekend op basis van functie in combinatie met organisatieonderdeel.</t>
    </r>
  </si>
  <si>
    <t>99.15</t>
  </si>
  <si>
    <t>De toegang tot het systeem moet met Single-Sign-On worden ingesteld. Op dit moment gebruikt de Inschrijver hiervoor de Microsoft Entra ID omgeving.</t>
  </si>
  <si>
    <t>99.16</t>
  </si>
  <si>
    <t>De realisatie van de koppeling met het Identity and Access Management systeem (IAM-systeem) van de de aanbestedende dienst ten beoeve van de automatische uitgifte van autorisaties aan medewerkers, maakt deel uit van de oplossing.</t>
  </si>
  <si>
    <t>99.17</t>
  </si>
  <si>
    <t>Het systeem moet kunnen koppelen met een integratie platform. Op dit moment gebruikt de opdrachtgever hiervoor SAP Integration Suite (SIS).</t>
  </si>
  <si>
    <t>99.18</t>
  </si>
  <si>
    <t xml:space="preserve">Het systeem moet in staat zijn om gegevens van de Aanbestedende dienst via API's te kunnen uitwisselen, daaronder verstaan we lezen, muteren, toevoegen en verwijderen. </t>
  </si>
  <si>
    <t>99.19</t>
  </si>
  <si>
    <t>Het systeem moet compliant zijn met de verplichte standaarden van Open API Specificatie, REST API Design Rules &amp; NL Gov Assurance Profile Oauth 2.0.
Zie: https://www.forumstandaardisatie.nl/open-standaarden/openapi-specification,  https://www.forumstandaardisatie.nl/open-standaarden/rest-api-design-rules &amp; https://www.forumstandaardisatie.nl/open-standaarden/nl-gov-assurance-profile-oauth-20</t>
  </si>
  <si>
    <t>99.20</t>
  </si>
  <si>
    <t>Het systeem moet compliant zijn met de verplichte standaarden van https://www.forumstandaardisatie.nl/open-standaarden/verplicht.
Hieronder vallen minimaal: HTTPS, HSTS, TLS, DNSSEC, SPF, DKIM, DMARC, DANE, RPKI, Security.txt</t>
  </si>
  <si>
    <t>99.21</t>
  </si>
  <si>
    <t>Het systeem  moet correcte omleidingen implementeren (http://example.nl ⇒ https://example.nl ⇒ https://www.example.nl)</t>
  </si>
  <si>
    <t>99.22</t>
  </si>
  <si>
    <t>Het systeem wordt aangeboden op basis van IPv4 en IPv6.</t>
  </si>
  <si>
    <t>99.23</t>
  </si>
  <si>
    <t>Inschrijver levert voor audit en controle een migratierapport met betrekking tot de gemigreerde data.</t>
  </si>
  <si>
    <t>99.24</t>
  </si>
  <si>
    <t>De Inschrijver biedt deskundige ondersteuning bij de migratie van financiele- en inkoop-data uit de huidige SAP-omgeving naar het nieuwe systeem. De ondersteuning omvat advies over dataselectie, transformatie en import, met inachtneming van het feit dat de Inschrijver geen toegang heeft tot en geen eigenaar is van de huidige SAP-omgeving.</t>
  </si>
  <si>
    <t>99.25</t>
  </si>
  <si>
    <t>De Inschrijver voldoet aan de richtlijn back- up en herstel van de Aanbestedende dienst (zie bijlage 18 Richtlijn back-up en herstel).</t>
  </si>
  <si>
    <t>99.26</t>
  </si>
  <si>
    <t>Het systeem heeft een zoekfunctie waarmee op beschikbare metagegevens kan worden gezocht.</t>
  </si>
  <si>
    <t>99.27</t>
  </si>
  <si>
    <t>Documenten die permanent bewaard moeten blijven, kunnen inclusief hun ordening en metagegevens uit het systeem worden geëxporteerd en overgebracht naar het centrale DMS.</t>
  </si>
  <si>
    <t>99.28</t>
  </si>
  <si>
    <t>De standaard output dient in een geaccepteerd bestandsformaat te zijn, minimaal .pdf, .xlsx en .docx (of diens logische opvolger)</t>
  </si>
  <si>
    <t>99.29</t>
  </si>
  <si>
    <t>Alle bestanden en dossiers kunnen via een koppeling met het centrale DMS worden uitgewisseld. Hierbij wordt ook alle (meta)data en de ordening van deze data uitgewisseld. Verplichte metadata die niet in het bronsysteem beschikbaar zijn, worden zoveel mogelijk automatisch aangevuld in het centrale DMS.</t>
  </si>
  <si>
    <t>99.30</t>
  </si>
  <si>
    <t xml:space="preserve">Monitoring en foutherstel dienen onderdeel te zijn van het koppelingsproces. Dit is zoveel mogelijk geautomatiseerd. </t>
  </si>
  <si>
    <t>99.31</t>
  </si>
  <si>
    <t>Na afhandeling van het dossier (zowel in het bronsysteem als in het centrale DMS) moet het dossier in het bronsysteem worden verwijderd, uiterlijk tegelijk met de vernietiging van het dossier in het centrale DMS</t>
  </si>
  <si>
    <t>99.32</t>
  </si>
  <si>
    <t xml:space="preserve">Het systeem beschikt over een rappelfunctie die de verantwoordelijke medewerker informeert bij dreigende overschrijding en bij overschrijding van de uiterlijke datum van afhandeling van dossiers. </t>
  </si>
  <si>
    <t>99.33</t>
  </si>
  <si>
    <t>De Inschrijver zorgt dat het systeem bij inkoop, oplevering en doorontwikkeling voldoet aan de wettelijk verplichte digitale toegankelijkheidsstandaard WCAG 2.1, niveaus A en AA. Het meegeleverde bewijs bestaat uit een door een ter zake kundige expert opgesteld toegankelijkheidsrapport, opgesteld volgens de WCAG-EM-methode. Een automatisch gegenereerd toegankelijkheidsrapport of screenshot uit een kantoorapplicatie of validatietool volstaat niet.
  - Wanneer het systeem bij de inkoop nog niet aan de wettelijk verplichte digitale toegankelijkheidsstandaard WCAG 2.1, niveaus A en AA voldoet, moet een plan van aanpak worden meegeleverd worden hoe en wanneer de maatregelen plaatsvinden, zodat het systeem bij oplevering wél voldoet. 
  - Indien het voor de Inschrijver niet haalbaar is dat het systeem bij de oplevering voldoet, moet een plan van aanpak worden aangeleverd hoe de leveranier binnen 3 jaar na oplevering zorgt dat de oplossing wel volledig voldoet aan de wettelijk verplichte digitale toegankelijkheidsstandaard WCAG 2.1, niveaus A en AA. 
  - Kosten van reparatie/herstel na opleverdatum zijn voor rekening van de Inschrijver.</t>
  </si>
  <si>
    <t>99.34</t>
  </si>
  <si>
    <t>Inschrijver zorgt voor een duidelijke beschrijving en vastlegging van de Governance met bijbehorende overlegstructuren escalatiemodel.</t>
  </si>
  <si>
    <t>99.35</t>
  </si>
  <si>
    <t>Inschrijver legt een SLA vast met bijbehorende Prestatie Indicatoren, door middel van KPI's voor alle relevante ITIL processen.</t>
  </si>
  <si>
    <t>99.36</t>
  </si>
  <si>
    <t>Inschrijver biedt de mogelijkheid om tevens een XLA aan te leveren om de tevredenheid van de dienstverlening te meten.</t>
  </si>
  <si>
    <t>99.37</t>
  </si>
  <si>
    <t xml:space="preserve">Inschrijver verzorgt maandelijkse rapportages op alle KPI´s benoemt in de SLA en bijbehorende trendanalyses, MIR´s en RCA´s. </t>
  </si>
  <si>
    <t>Nr</t>
  </si>
  <si>
    <t xml:space="preserve">Naam Eis </t>
  </si>
  <si>
    <t>Referentie brondocument:</t>
  </si>
  <si>
    <t>Referentie code norm:</t>
  </si>
  <si>
    <t>BIO-O-maatregel:</t>
  </si>
  <si>
    <t>Samenvatting eis:</t>
  </si>
  <si>
    <t>Gebaseerd op: (ISO27002-paragraaf, of ander framework)</t>
  </si>
  <si>
    <t>Relevante standaard PToLU-lijst Forum Standaardisatie:</t>
  </si>
  <si>
    <t>Verificatie methode(n):</t>
  </si>
  <si>
    <t>Toelichting:</t>
  </si>
  <si>
    <t>323</t>
  </si>
  <si>
    <t>Webapplicatie-invoer</t>
  </si>
  <si>
    <t>Beveiligingsrichtlijnen WEB-applicaties</t>
  </si>
  <si>
    <t>U/WA.03</t>
  </si>
  <si>
    <t/>
  </si>
  <si>
    <t>De webapplicatie beperkt de mogelijkheid tot manipulatie door de invoer te normaliseren en te valideren, voordat deze invoer wordt verwerkt.</t>
  </si>
  <si>
    <t>Beveiligingsrichtlijnen WEB-applicaties: U/WA.03</t>
  </si>
  <si>
    <t>Testen.</t>
  </si>
  <si>
    <t>325</t>
  </si>
  <si>
    <t>Betrouwbaarheid van gegevens</t>
  </si>
  <si>
    <t>U/WA.05</t>
  </si>
  <si>
    <t>De webapplicatie garandeert de betrouwbaarheid van informatie door toepassing van privacybevorderende en cryptografische technieken.</t>
  </si>
  <si>
    <t>Beveiligingsrichtlijnen WEB-applicaties: U/WA.05</t>
  </si>
  <si>
    <t>* TLS, HTTPS en HSTS (beveiligde verbinding)
* DNSSEC (ondertekende domeinnaam)</t>
  </si>
  <si>
    <t>Testen. Daarnaast Internet.nl.</t>
  </si>
  <si>
    <t>331</t>
  </si>
  <si>
    <t>Protectie- en detectiefunctie</t>
  </si>
  <si>
    <t>U/NW.04</t>
  </si>
  <si>
    <t>De netwerkcomponenten en het netwerkverkeer worden beschermd door middel van protectie- en detectiemechanismen.</t>
  </si>
  <si>
    <t>Beveiligingsrichtlijnen WEB-applicaties: U/NW.04</t>
  </si>
  <si>
    <t>Overleg bewijsstukken en/of Verklaring.</t>
  </si>
  <si>
    <t>734</t>
  </si>
  <si>
    <t>O-maatregel. Beleid inzake het gebruik van cryptografische beheersmaatregelen</t>
  </si>
  <si>
    <t>BIO 2019</t>
  </si>
  <si>
    <t>10.1.1.2</t>
  </si>
  <si>
    <t>Ja</t>
  </si>
  <si>
    <t>Cryptografische toepassingen voldoen aan passende standaarden.</t>
  </si>
  <si>
    <t>Direct op BIO 2019 gebaseerd</t>
  </si>
  <si>
    <t>Interne controle, Overleg bewijsstukken of Verklaring.</t>
  </si>
  <si>
    <t>751</t>
  </si>
  <si>
    <t>O-maatregel. Registratie en afmelden van gebruikers</t>
  </si>
  <si>
    <t>9.2.1.2</t>
  </si>
  <si>
    <t>Het gebruiken van groepsaccounts is niet toegestaan tenzij dit wordt gemotiveerd en vastgelegd door de proceseigenaar.</t>
  </si>
  <si>
    <t>Overleg bewijsstukken en/of Testen.</t>
  </si>
  <si>
    <t>758</t>
  </si>
  <si>
    <t>Inlogprocedure</t>
  </si>
  <si>
    <t>Thema Toegangsbeveiliging</t>
  </si>
  <si>
    <t>U.03</t>
  </si>
  <si>
    <t>Indien het beleid voor toegangsbeveiliging dit vereist, behoort toegang tot systemen en toepassingen te worden beheerst door een beveiligde inlogprocedure.</t>
  </si>
  <si>
    <t>BIO 2019: 9.4.2
BIO2.0-opmaat: 8.5</t>
  </si>
  <si>
    <t>759</t>
  </si>
  <si>
    <t>O-maatregel. Beveiligde inlogprocedures</t>
  </si>
  <si>
    <t>9.4.2.1</t>
  </si>
  <si>
    <t>Als vanuit een onvertrouwde zone toegang wordt verleend naar een vertrouwde zone, gebeurt dit alleen op basis van minimaal two-factor authenticatie.</t>
  </si>
  <si>
    <t>782</t>
  </si>
  <si>
    <t>O-maatregel. Systeem voor wachtwoordbeheer</t>
  </si>
  <si>
    <t>9.4.3.3</t>
  </si>
  <si>
    <t>De eisen aan wachtwoorden moeten geautomatiseerd worden afgedwongen. </t>
  </si>
  <si>
    <t>812</t>
  </si>
  <si>
    <t>Autorisatie</t>
  </si>
  <si>
    <t>U.09</t>
  </si>
  <si>
    <t>Toegang (autorisatie) tot informatie en systeemfuncties van toepassingen behoren te worden beperkt in overeenstemming met het toegangsbeveiligingsbeleid.</t>
  </si>
  <si>
    <t>BIO 2019: 9.4.1
BIO2.0-opmaat: 8.3</t>
  </si>
  <si>
    <t>856</t>
  </si>
  <si>
    <t>Toegang op taakniveau</t>
  </si>
  <si>
    <t>Privacy-supplement Toegangsbeveiliging</t>
  </si>
  <si>
    <t>TBV P.03</t>
  </si>
  <si>
    <t>Het verlenen van toegang tot persoonsgegevens wordt beperkt op basis van duidelijke en afgebakende taken en het doel en de verstrekte toegang is toetsbaar.</t>
  </si>
  <si>
    <t>CIP-netwerk, Wpg: Art 6 lid 1 t/m 6 Art 6a</t>
  </si>
  <si>
    <t>Overleg bewijsstukken en/of verklaring</t>
  </si>
  <si>
    <t>857</t>
  </si>
  <si>
    <t>Logging en monitoring uitgeven toegangsrechten</t>
  </si>
  <si>
    <t>TBV P.04</t>
  </si>
  <si>
    <t>De verwerking behoort op verwerkers/persoonsniveau te loggen, zodat direct of periodiek kan worden beoordeeld welke persoonsgegevens de medewerker heeft opgevraagd, ingezien en aangepast.</t>
  </si>
  <si>
    <t>AVG: art. 33 lid 5 en 5 lid 2, Wpg Art. 32a</t>
  </si>
  <si>
    <t>871</t>
  </si>
  <si>
    <t>IT-functionaliteit</t>
  </si>
  <si>
    <t>Thema Clouddiensten</t>
  </si>
  <si>
    <t>B.07</t>
  </si>
  <si>
    <t>IT-functionaliteiten behoren te worden verleend vanuit een robuuste en beveiligde systeemketen van de CSP naar de CSC.</t>
  </si>
  <si>
    <t>SoGP 2018: BC1.3</t>
  </si>
  <si>
    <t>882</t>
  </si>
  <si>
    <t>Bedrijfscontinuïteitsservices</t>
  </si>
  <si>
    <t>Informatie verwerkende faciliteiten behoren met voldoende redundantie te worden geïmplementeerd om aan continuïteitseisen te voldoen.</t>
  </si>
  <si>
    <t>BIO 2019: 17.2.1.</t>
  </si>
  <si>
    <t>883</t>
  </si>
  <si>
    <t>Herstelfunctie voor data en clouddiensten</t>
  </si>
  <si>
    <t>U.04</t>
  </si>
  <si>
    <t>De herstelfunctie van de data en clouddiensten, gericht op ondersteuning van bedrijfsprocessen, behoort te worden gefaciliteerd met infrastructuur en IT-diensten, die robuust zijn en periodiek worden getest.</t>
  </si>
  <si>
    <t>CIP-netwerk</t>
  </si>
  <si>
    <t>884</t>
  </si>
  <si>
    <t>Dataprotectie</t>
  </si>
  <si>
    <t>U.05</t>
  </si>
  <si>
    <t>Data (‘op transport’, ‘in verwerking’ en ‘in rust’) met de classificatie BBN2 of hoger behoort te worden beschermd met cryptografische maatregelen en te voldoen aan Nederlandse wetgeving.</t>
  </si>
  <si>
    <t>ISO 27040 2016: 6.3.2.1</t>
  </si>
  <si>
    <t>* TLS, HTTPS en HSTS (beveiligde verbinding)
* DNSSEC (ondertekende domeinnaam)
* STARTTLS en DANE (beveiligde mailserver-verbindingen)
* DMARC+DKIM+SPF (anti-mailphishing/-spoofing)
* Digikoppeling (beveiligde gegevensuitwisseling tussen systemen)</t>
  </si>
  <si>
    <t>Interne controle, Overleg bewijsstukken of Verklaring. Daarnaast internet.nl.</t>
  </si>
  <si>
    <t>885</t>
  </si>
  <si>
    <t>Dataretentie en gegevensvernietiging</t>
  </si>
  <si>
    <t>U.06</t>
  </si>
  <si>
    <t>Gearchiveerde data behoort gedurende de overeengekomen bewaartermijn, technologie-onafhankelijk, raadpleegbaar, onveranderbaar en integer te worden opgeslagen en op aanwijzing van de CSC/data-eigenaar te kunnen worden vernietigd.</t>
  </si>
  <si>
    <t>CIP-netwerk, BIO 2019: 18.1.3.</t>
  </si>
  <si>
    <t>888</t>
  </si>
  <si>
    <t>Scheiding dienstverlening</t>
  </si>
  <si>
    <t>U.08</t>
  </si>
  <si>
    <t>De cloud-infrastructuur is zodanig ingericht dat de dienstverlening aan gebruikers van informatiediensten zijn gescheiden.</t>
  </si>
  <si>
    <t>890</t>
  </si>
  <si>
    <t>O-maatregel. Beheersmaatregelen tegen malware</t>
  </si>
  <si>
    <t>12.2.1.1</t>
  </si>
  <si>
    <t>Het downloaden van bestanden is beheerst en beperkt op basis van risico en need-of-use.</t>
  </si>
  <si>
    <t>892</t>
  </si>
  <si>
    <t>12.2.1.3</t>
  </si>
  <si>
    <t>De gebruikte antimalwaresoftware en bijbehorende herstelsoftware is actueel en wordt ondersteund door periodieke updates.</t>
  </si>
  <si>
    <t>893</t>
  </si>
  <si>
    <t>12.2.1.4</t>
  </si>
  <si>
    <t>Computers en media worden als voorzorgsmaatregel routinematig gescand. De uitgevoerde scan behoort te omvatten: (a) Alle bestanden die via netwerken of via elke vorm van opslagmedium zijn ontvangen, vóór gebruik op malware scannen. (b) Bijlagen en downloads vóór gebruik.</t>
  </si>
  <si>
    <t>894</t>
  </si>
  <si>
    <t>12.2.1.5</t>
  </si>
  <si>
    <t>De malwarescan wordt op verschillende omgevingen uitgevoerd, bijvoorbeeld op mailservers, desktopcomputers en bij de toegang tot het netwerk van de organisatie.</t>
  </si>
  <si>
    <t>898</t>
  </si>
  <si>
    <t>Cryptoservices</t>
  </si>
  <si>
    <t>U.11</t>
  </si>
  <si>
    <t>Gevoelige data van CSC’s behoort conform het overeengekomen beleid inzake cryptografische maatregelen tijdens transport via netwerken en bij opslag bij CSP te zijn versleuteld</t>
  </si>
  <si>
    <t>CIP-netwerk, BIO 2019: 10.1.1, 10.1.2.</t>
  </si>
  <si>
    <t>* TLS, HTTPS en HSTS (beveiligde verbinding)</t>
  </si>
  <si>
    <t>900</t>
  </si>
  <si>
    <t>901</t>
  </si>
  <si>
    <t>O-maatregel. Sleutelbeheer</t>
  </si>
  <si>
    <t>10.1.2.1</t>
  </si>
  <si>
    <t>Ingeval van PKIoverheid-certificaten: hanteer de PKIoverheid-eisen ten aanzien van het sleutelbeheer. In overige situaties: hanteer de standaard ISO 11770 voor het beheer van cryptografische sleutels.</t>
  </si>
  <si>
    <t>903</t>
  </si>
  <si>
    <t>Koppelvlakken</t>
  </si>
  <si>
    <t>U.12</t>
  </si>
  <si>
    <t>De onderlinge netwerkconnecties (koppelvlakken) in de keten van de CSC naar de CSP behoren te worden bewaakt en beheerst om de risico’s van datalekken te beperken.</t>
  </si>
  <si>
    <t>CIP-netwerk, BIO 2019: 13.1.2.</t>
  </si>
  <si>
    <t>904</t>
  </si>
  <si>
    <t>O-maatregel. Beveiliging van netwerkdiensten</t>
  </si>
  <si>
    <t>13.1.2.1</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</si>
  <si>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</si>
  <si>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907</t>
  </si>
  <si>
    <t>13.1.2.4</t>
  </si>
  <si>
    <t>In koppelpunten met externe of onvertrouwde zones zijn maatregelen getroffen om mogelijke aanvallen die de beschikbaarheid van de informatievoorziening negatief beïnvloeden (bijvoorbeeld DDoS-aanvallen, Distributed Denial of Service attacks) te signaleren en hierop te reageren.</t>
  </si>
  <si>
    <t>909</t>
  </si>
  <si>
    <t>Interoperabiliteit en portabiliteit</t>
  </si>
  <si>
    <t>U.14</t>
  </si>
  <si>
    <t>Cloud-services zijn bruikbaar (interoperabiliteit) op verschillende ITplatforms en kunnen met standaarden verschillende IT-platforms met elkaar verbinden en data overdragen (portabiliteit) naar andere CSP’s.</t>
  </si>
  <si>
    <t>ISO 19941 2017: 7.1.7 BSI C5 2020: COS-02</t>
  </si>
  <si>
    <t>Overleg bewijsstukken en/of Verklaring. Daarnaast Internet.nl.</t>
  </si>
  <si>
    <t>910</t>
  </si>
  <si>
    <t>Logging en monitoring</t>
  </si>
  <si>
    <t>U.15</t>
  </si>
  <si>
    <t>Logbestanden waarin gebeurtenissen die gebruikersactiviteiten, uitzonderingen en informatiebeveiliging gebeurtenissen worden geregistreerd, behoren te worden gemaakt, bewaard en regelmatig te worden beoordeeld.</t>
  </si>
  <si>
    <t>BIO 2019: 12.4.1.</t>
  </si>
  <si>
    <t>911</t>
  </si>
  <si>
    <t>O-maatregel. Gebeurtenissen registreren</t>
  </si>
  <si>
    <t>12.4.1.1</t>
  </si>
  <si>
    <t>Een logregel bevat minimaal: (a) de gebeurtenis; (b) de benodigde informatie die nodig is om het incident met hoge mate van zekerheid te herleiden tot een natuurlijk persoon; (c) het gebruikte apparaat; (d) het resultaat van de handeling; (e) een datum en tijdstip van de gebeurtenis.</t>
  </si>
  <si>
    <t>912</t>
  </si>
  <si>
    <t>12.4.1.2</t>
  </si>
  <si>
    <t>Een logregel bevat in geen geval gegevens die tot het doorbreken van de beveiliging kunnen leiden.</t>
  </si>
  <si>
    <t>913</t>
  </si>
  <si>
    <t>12.4.1.3</t>
  </si>
  <si>
    <t>De informatieverwerkende omgeving wordt gemonitord door een SIEM en/of SOC middels detectie-voorzieningen, zoals het Nationaal Detectie Netwerk (alleen voor rijksoverheidsorganisaties). Deze worden ingezet op basis van een risico-inschatting, mede aan de hand van de aard van de te beschermen gegevens en informatiesystemen, zodat aanvallen kunnen worden gedetecteerd.</t>
  </si>
  <si>
    <t>917</t>
  </si>
  <si>
    <t>Multi-tenantarchitectuur</t>
  </si>
  <si>
    <t>U.17</t>
  </si>
  <si>
    <t>Bij multi-tenancy wordt de CSC-data binnen clouddiensten, die door meerdere CSC’s worden afgenomen, in rust versleuteld en gescheiden verwerkt op gehardende (virtuele) machines</t>
  </si>
  <si>
    <t>937</t>
  </si>
  <si>
    <t>Generalisatie binnen applicaties</t>
  </si>
  <si>
    <t>Privacy-supplement SSD</t>
  </si>
  <si>
    <t>SSD P.07</t>
  </si>
  <si>
    <t>De applicatie behoort, indien de functionele eisen aan de applicatie van de opdrachtgever dit toelaten, gegeneraliseerde gegevens te gebruiken.</t>
  </si>
  <si>
    <t>ENISA strategie (January 12, 2015 ) ‘generaliseren’</t>
  </si>
  <si>
    <t>945</t>
  </si>
  <si>
    <t>Logging binnen communicatievoorzieningen</t>
  </si>
  <si>
    <t>Privacy-supplement Communicatievoorzieningen</t>
  </si>
  <si>
    <t>CVZ P.03</t>
  </si>
  <si>
    <t>De logging en monitoring van het netwerk behoort op verwerkers/persoonsniveau te loggen, zodat direct of periodiek kan worden beoordeeld welke persoonsgegevens deze medewerker heeft opgevraagd, ingezien en aangepast.</t>
  </si>
  <si>
    <t>AVG: art. 5 lid 2 en art. 33 lid 5, Wpg Art. 32a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</si>
</sst>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theme="1"/>
      <name val="Calibri"/>
      <family val="2"/>
    </font>
    <font>
      <sz val="10"/>
      <color theme="1"/>
      <name val="Calibri"/>
      <family val="2"/>
    </font>
    <font>
      <b/>
      <sz val="14"/>
      <color theme="0"/>
      <name val="Calibri"/>
      <family val="2"/>
    </font>
    <font>
      <b/>
      <sz val="10"/>
      <color theme="1"/>
      <name val="Calibri"/>
      <family val="2"/>
    </font>
    <font>
      <b/>
      <sz val="10"/>
      <color theme="0"/>
      <name val="Calibri"/>
      <family val="2"/>
    </font>
    <font>
      <b/>
      <sz val="10"/>
      <color theme="1" tint="0.34998626667073579"/>
      <name val="Calibri"/>
      <family val="2"/>
    </font>
    <font>
      <b/>
      <sz val="10"/>
      <color theme="4"/>
      <name val="Calibri"/>
      <family val="2"/>
    </font>
    <font>
      <i/>
      <sz val="10"/>
      <color theme="1"/>
      <name val="Calibri"/>
      <family val="2"/>
    </font>
    <font>
      <b/>
      <sz val="10"/>
      <name val="Calibri"/>
      <family val="2"/>
    </font>
    <font>
      <sz val="10"/>
      <color rgb="FF000000"/>
      <name val="Calibri"/>
      <family val="2"/>
    </font>
    <font>
      <sz val="10"/>
      <color rgb="FF000000"/>
      <name val="Calibri"/>
    </font>
    <font>
      <sz val="10"/>
      <name val="Calibri"/>
      <family val="2"/>
    </font>
    <font>
      <sz val="10"/>
      <color theme="1" tint="0.34998626667073579"/>
      <name val="Calibri"/>
      <family val="2"/>
    </font>
    <font>
      <b/>
      <sz val="10"/>
      <color rgb="FF000000"/>
      <name val="Calibri"/>
      <family val="2"/>
    </font>
    <font>
      <sz val="10"/>
      <color rgb="FF000000"/>
      <name val="Calibri"/>
      <family val="2"/>
      <scheme val="minor"/>
    </font>
    <font>
      <sz val="10"/>
      <name val="Calibri"/>
      <family val="2"/>
      <scheme val="minor"/>
    </font>
    <font>
      <i/>
      <sz val="10"/>
      <color rgb="FF000000"/>
      <name val="Calibri"/>
      <family val="2"/>
    </font>
    <font>
      <sz val="9"/>
      <color theme="1"/>
      <name val="Verdana"/>
      <family val="2"/>
    </font>
    <font>
      <b/>
      <sz val="12"/>
      <color theme="1"/>
      <name val="Verdana"/>
      <family val="2"/>
    </font>
    <font>
      <b/>
      <sz val="9"/>
      <color theme="0"/>
      <name val="Verdana"/>
      <family val="2"/>
    </font>
    <font>
      <b/>
      <sz val="9"/>
      <color rgb="FFFF0000"/>
      <name val="Verdana"/>
      <family val="2"/>
    </font>
  </fonts>
  <fills count="16">
    <fill>
      <patternFill patternType="none"/>
    </fill>
    <fill>
      <patternFill patternType="gray125"/>
    </fill>
    <fill>
      <patternFill patternType="solid">
        <fgColor rgb="FFF2F2F2"/>
      </patternFill>
    </fill>
    <fill>
      <patternFill patternType="solid">
        <fgColor rgb="FFA5A5A5"/>
      </patternFill>
    </fill>
    <fill>
      <patternFill patternType="solid">
        <fgColor theme="7" tint="0.79998168889431442"/>
        <bgColor indexed="65"/>
      </patternFill>
    </fill>
    <fill>
      <patternFill patternType="solid">
        <fgColor rgb="FFFF0000"/>
        <bgColor indexed="64"/>
      </patternFill>
    </fill>
    <fill>
      <patternFill patternType="solid">
        <fgColor rgb="FFFFC000"/>
        <bgColor indexed="64"/>
      </patternFill>
    </fill>
    <fill>
      <patternFill patternType="solid">
        <fgColor theme="2" tint="-0.499984740745262"/>
        <bgColor indexed="64"/>
      </patternFill>
    </fill>
    <fill>
      <patternFill patternType="solid">
        <fgColor theme="0"/>
        <bgColor indexed="64"/>
      </patternFill>
    </fill>
    <fill>
      <patternFill patternType="solid">
        <fgColor theme="1"/>
        <bgColor theme="1"/>
      </patternFill>
    </fill>
    <fill>
      <patternFill patternType="solid">
        <fgColor theme="0" tint="-0.14999847407452621"/>
        <bgColor theme="0" tint="-0.14999847407452621"/>
      </patternFill>
    </fill>
    <fill>
      <patternFill patternType="solid">
        <fgColor theme="0"/>
        <bgColor theme="0" tint="-0.14999847407452621"/>
      </patternFill>
    </fill>
    <fill>
      <patternFill patternType="solid">
        <fgColor theme="1" tint="0.499984740745262"/>
        <bgColor indexed="64"/>
      </patternFill>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s>
  <borders count="27">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ck">
        <color rgb="FFFFC000"/>
      </left>
      <right style="thick">
        <color rgb="FFFFC000"/>
      </right>
      <top style="thick">
        <color rgb="FFFFC000"/>
      </top>
      <bottom style="thick">
        <color rgb="FFFFC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bottom style="thin">
        <color rgb="FF7F7F7F"/>
      </bottom>
      <diagonal/>
    </border>
    <border>
      <left style="thin">
        <color rgb="FF7F7F7F"/>
      </left>
      <right style="thin">
        <color indexed="64"/>
      </right>
      <top/>
      <bottom style="thin">
        <color rgb="FF7F7F7F"/>
      </bottom>
      <diagonal/>
    </border>
    <border>
      <left style="thin">
        <color rgb="FF7F7F7F"/>
      </left>
      <right style="thin">
        <color rgb="FF7F7F7F"/>
      </right>
      <top/>
      <bottom/>
      <diagonal/>
    </border>
    <border>
      <left style="thin">
        <color rgb="FF7F7F7F"/>
      </left>
      <right style="thin">
        <color rgb="FF7F7F7F"/>
      </right>
      <top style="thin">
        <color theme="1"/>
      </top>
      <bottom style="thin">
        <color rgb="FF7F7F7F"/>
      </bottom>
      <diagonal/>
    </border>
    <border>
      <left/>
      <right/>
      <top style="thin">
        <color theme="1"/>
      </top>
      <bottom style="thin">
        <color theme="1"/>
      </bottom>
      <diagonal/>
    </border>
    <border>
      <left/>
      <right/>
      <top style="thin">
        <color indexed="64"/>
      </top>
      <bottom style="thin">
        <color indexed="64"/>
      </bottom>
      <diagonal/>
    </border>
    <border>
      <left style="thin">
        <color rgb="FF7F7F7F"/>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7F7F7F"/>
      </left>
      <right style="thin">
        <color rgb="FF7F7F7F"/>
      </right>
      <top style="thin">
        <color theme="1"/>
      </top>
      <bottom/>
      <diagonal/>
    </border>
    <border>
      <left style="thin">
        <color rgb="FF7F7F7F"/>
      </left>
      <right style="thin">
        <color indexed="64"/>
      </right>
      <top style="thin">
        <color theme="1"/>
      </top>
      <bottom/>
      <diagonal/>
    </border>
    <border>
      <left/>
      <right style="thin">
        <color indexed="64"/>
      </right>
      <top style="thin">
        <color indexed="64"/>
      </top>
      <bottom style="thin">
        <color indexed="64"/>
      </bottom>
      <diagonal/>
    </border>
    <border>
      <left style="thin">
        <color rgb="FF7F7F7F"/>
      </left>
      <right style="thin">
        <color indexed="64"/>
      </right>
      <top style="thin">
        <color rgb="FF7F7F7F"/>
      </top>
      <bottom style="thin">
        <color rgb="FF7F7F7F"/>
      </bottom>
      <diagonal/>
    </border>
    <border>
      <left style="thin">
        <color indexed="64"/>
      </left>
      <right/>
      <top/>
      <bottom/>
      <diagonal/>
    </border>
    <border>
      <left style="thin">
        <color indexed="64"/>
      </left>
      <right style="thin">
        <color indexed="64"/>
      </right>
      <top/>
      <bottom/>
      <diagonal/>
    </border>
    <border>
      <left style="thin">
        <color rgb="FF7F7F7F"/>
      </left>
      <right/>
      <top style="thin">
        <color theme="1"/>
      </top>
      <bottom/>
      <diagonal/>
    </border>
    <border>
      <left style="thin">
        <color indexed="64"/>
      </left>
      <right/>
      <top/>
      <bottom style="thin">
        <color theme="1"/>
      </bottom>
      <diagonal/>
    </border>
    <border>
      <left style="thin">
        <color indexed="64"/>
      </left>
      <right style="thin">
        <color indexed="64"/>
      </right>
      <top/>
      <bottom style="thin">
        <color theme="1"/>
      </bottom>
      <diagonal/>
    </border>
    <border>
      <left/>
      <right style="thin">
        <color indexed="64"/>
      </right>
      <top style="thin">
        <color indexed="64"/>
      </top>
      <bottom/>
      <diagonal/>
    </border>
  </borders>
  <cellStyleXfs count="6">
    <xf numFmtId="0" fontId="0" fillId="0" borderId="0"/>
    <xf numFmtId="0" fontId="2" fillId="2" borderId="2" applyNumberFormat="0" applyAlignment="0" applyProtection="0"/>
    <xf numFmtId="0" fontId="3" fillId="2" borderId="1" applyNumberFormat="0" applyAlignment="0" applyProtection="0"/>
    <xf numFmtId="0" fontId="4" fillId="3" borderId="3" applyNumberFormat="0" applyAlignment="0" applyProtection="0"/>
    <xf numFmtId="0" fontId="1" fillId="4" borderId="0" applyNumberFormat="0" applyBorder="0" applyAlignment="0" applyProtection="0"/>
    <xf numFmtId="0" fontId="22" fillId="0" borderId="0"/>
  </cellStyleXfs>
  <cellXfs count="91">
    <xf numFmtId="0" fontId="0" fillId="0" borderId="0" xfId="0"/>
    <xf numFmtId="0" fontId="5" fillId="0" borderId="0" xfId="0" applyFont="1"/>
    <xf numFmtId="0" fontId="5" fillId="0" borderId="0" xfId="0" applyFont="1" applyAlignment="1">
      <alignment vertical="center" wrapText="1"/>
    </xf>
    <xf numFmtId="0" fontId="2" fillId="2" borderId="2" xfId="1" applyAlignment="1">
      <alignment vertical="center" wrapText="1"/>
    </xf>
    <xf numFmtId="0" fontId="4" fillId="3" borderId="3" xfId="3" applyAlignment="1">
      <alignment vertical="center" wrapText="1"/>
    </xf>
    <xf numFmtId="0" fontId="5" fillId="0" borderId="0" xfId="0" applyFont="1" applyAlignment="1">
      <alignment vertical="top"/>
    </xf>
    <xf numFmtId="0" fontId="6" fillId="0" borderId="0" xfId="0" applyFont="1"/>
    <xf numFmtId="0" fontId="6" fillId="0" borderId="0" xfId="0" applyFont="1" applyAlignment="1">
      <alignment wrapText="1"/>
    </xf>
    <xf numFmtId="0" fontId="7" fillId="5" borderId="0" xfId="0" applyFont="1" applyFill="1" applyAlignment="1">
      <alignment horizontal="center" vertical="center" wrapText="1"/>
    </xf>
    <xf numFmtId="0" fontId="6" fillId="6" borderId="0" xfId="0" applyFont="1" applyFill="1"/>
    <xf numFmtId="0" fontId="6" fillId="6" borderId="0" xfId="0" applyFont="1" applyFill="1" applyAlignment="1">
      <alignment wrapText="1"/>
    </xf>
    <xf numFmtId="0" fontId="6" fillId="0" borderId="0" xfId="0" applyFont="1" applyAlignment="1">
      <alignment vertical="top" wrapText="1"/>
    </xf>
    <xf numFmtId="0" fontId="6" fillId="7" borderId="0" xfId="0" applyFont="1" applyFill="1"/>
    <xf numFmtId="0" fontId="6" fillId="7" borderId="0" xfId="0" applyFont="1" applyFill="1" applyAlignment="1">
      <alignment wrapText="1"/>
    </xf>
    <xf numFmtId="0" fontId="8" fillId="6" borderId="4" xfId="0" applyFont="1" applyFill="1" applyBorder="1" applyAlignment="1">
      <alignment horizontal="center" vertical="center" wrapText="1"/>
    </xf>
    <xf numFmtId="0" fontId="9" fillId="7" borderId="5" xfId="0" applyFont="1" applyFill="1" applyBorder="1" applyAlignment="1">
      <alignment vertical="center" wrapText="1"/>
    </xf>
    <xf numFmtId="0" fontId="10" fillId="0" borderId="5" xfId="0" applyFont="1" applyBorder="1" applyAlignment="1">
      <alignment vertical="center" wrapText="1"/>
    </xf>
    <xf numFmtId="0" fontId="11" fillId="0" borderId="4" xfId="0" applyFont="1" applyBorder="1" applyAlignment="1">
      <alignment horizontal="right" vertical="center" indent="1"/>
    </xf>
    <xf numFmtId="0" fontId="6" fillId="0" borderId="0" xfId="0" applyFont="1" applyAlignment="1">
      <alignment vertical="center"/>
    </xf>
    <xf numFmtId="0" fontId="12" fillId="8" borderId="6" xfId="0" applyFont="1" applyFill="1" applyBorder="1" applyAlignment="1">
      <alignment vertical="center" wrapText="1"/>
    </xf>
    <xf numFmtId="0" fontId="6" fillId="0" borderId="7" xfId="4" applyFont="1" applyFill="1" applyBorder="1" applyAlignment="1">
      <alignment vertical="top" wrapText="1"/>
    </xf>
    <xf numFmtId="0" fontId="13" fillId="0" borderId="8" xfId="2" applyFont="1" applyFill="1" applyBorder="1" applyAlignment="1">
      <alignment horizontal="left" vertical="top" wrapText="1"/>
    </xf>
    <xf numFmtId="0" fontId="14" fillId="0" borderId="5" xfId="2" applyFont="1" applyFill="1" applyBorder="1" applyAlignment="1">
      <alignment horizontal="left" vertical="top" wrapText="1"/>
    </xf>
    <xf numFmtId="0" fontId="14" fillId="0" borderId="9" xfId="2"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6" fillId="0" borderId="0" xfId="0" applyFont="1" applyAlignment="1">
      <alignment horizontal="left" indent="1"/>
    </xf>
    <xf numFmtId="0" fontId="14" fillId="0" borderId="5" xfId="2" applyFont="1" applyFill="1" applyBorder="1" applyAlignment="1">
      <alignment horizontal="left" vertical="top"/>
    </xf>
    <xf numFmtId="0" fontId="13" fillId="0" borderId="10" xfId="2" applyFont="1" applyFill="1" applyBorder="1" applyAlignment="1">
      <alignment horizontal="left" vertical="top" wrapText="1"/>
    </xf>
    <xf numFmtId="0" fontId="6" fillId="0" borderId="0" xfId="0" applyFont="1" applyAlignment="1">
      <alignment horizontal="center" vertical="center" wrapText="1"/>
    </xf>
    <xf numFmtId="0" fontId="6" fillId="10" borderId="12" xfId="0" applyFont="1" applyFill="1" applyBorder="1" applyAlignment="1">
      <alignment vertical="top" wrapText="1"/>
    </xf>
    <xf numFmtId="0" fontId="6" fillId="7" borderId="6" xfId="0" applyFont="1" applyFill="1" applyBorder="1"/>
    <xf numFmtId="0" fontId="6" fillId="7" borderId="13" xfId="0" applyFont="1" applyFill="1" applyBorder="1" applyAlignment="1">
      <alignment wrapText="1"/>
    </xf>
    <xf numFmtId="0" fontId="10" fillId="0" borderId="6" xfId="0" applyFont="1" applyBorder="1" applyAlignment="1">
      <alignment vertical="center" wrapText="1"/>
    </xf>
    <xf numFmtId="0" fontId="12" fillId="0" borderId="6" xfId="0" applyFont="1" applyBorder="1" applyAlignment="1">
      <alignment vertical="center" wrapText="1"/>
    </xf>
    <xf numFmtId="0" fontId="14" fillId="0" borderId="14" xfId="2"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0" fillId="0" borderId="5" xfId="0" applyFont="1" applyBorder="1" applyAlignment="1">
      <alignment horizontal="left" vertical="top" wrapText="1"/>
    </xf>
    <xf numFmtId="0" fontId="9" fillId="7" borderId="15" xfId="0" applyFont="1" applyFill="1" applyBorder="1" applyAlignment="1">
      <alignment vertical="center" wrapText="1"/>
    </xf>
    <xf numFmtId="0" fontId="12" fillId="0" borderId="16" xfId="0" applyFont="1" applyBorder="1" applyAlignment="1">
      <alignment horizontal="left" vertical="top" wrapText="1"/>
    </xf>
    <xf numFmtId="0" fontId="12" fillId="0" borderId="15" xfId="0" applyFont="1" applyBorder="1" applyAlignment="1">
      <alignment horizontal="left" vertical="top" wrapText="1"/>
    </xf>
    <xf numFmtId="0" fontId="9" fillId="9" borderId="7" xfId="4" applyFont="1" applyFill="1" applyBorder="1" applyAlignment="1">
      <alignment vertical="top" wrapText="1"/>
    </xf>
    <xf numFmtId="0" fontId="13" fillId="0" borderId="17" xfId="2" applyFont="1" applyFill="1" applyBorder="1" applyAlignment="1">
      <alignment horizontal="left" vertical="top" wrapText="1"/>
    </xf>
    <xf numFmtId="0" fontId="14" fillId="0" borderId="18" xfId="2"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0" fillId="0" borderId="6" xfId="0" applyFont="1" applyBorder="1" applyAlignment="1">
      <alignment horizontal="left" vertical="top" wrapText="1"/>
    </xf>
    <xf numFmtId="0" fontId="10" fillId="0" borderId="19" xfId="0" applyFont="1" applyBorder="1" applyAlignment="1">
      <alignment horizontal="left" vertical="top" wrapText="1"/>
    </xf>
    <xf numFmtId="0" fontId="12" fillId="0" borderId="6" xfId="0" applyFont="1" applyBorder="1" applyAlignment="1">
      <alignment horizontal="left" vertical="top" wrapText="1"/>
    </xf>
    <xf numFmtId="0" fontId="12" fillId="0" borderId="5" xfId="0" applyFont="1" applyBorder="1" applyAlignment="1">
      <alignment horizontal="left" vertical="top" wrapText="1"/>
    </xf>
    <xf numFmtId="0" fontId="14" fillId="0" borderId="20" xfId="2"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3" fillId="0" borderId="11" xfId="2" applyFont="1" applyFill="1" applyBorder="1" applyAlignment="1">
      <alignment horizontal="left" vertical="top" wrapText="1"/>
    </xf>
    <xf numFmtId="0" fontId="6" fillId="0" borderId="5" xfId="0" applyFont="1" applyBorder="1" applyAlignment="1">
      <alignment horizontal="left" vertical="top" wrapText="1"/>
    </xf>
    <xf numFmtId="0" fontId="15" fillId="0" borderId="5" xfId="2" applyFont="1" applyFill="1" applyBorder="1" applyAlignment="1">
      <alignment horizontal="left" vertical="top" wrapText="1"/>
    </xf>
    <xf numFmtId="0" fontId="12" fillId="8" borderId="16" xfId="0" applyFont="1" applyFill="1" applyBorder="1" applyAlignment="1">
      <alignment horizontal="left" vertical="top" wrapText="1"/>
    </xf>
    <xf numFmtId="0" fontId="12" fillId="8" borderId="15" xfId="0" applyFont="1" applyFill="1" applyBorder="1" applyAlignment="1">
      <alignment horizontal="left" vertical="top" wrapText="1"/>
    </xf>
    <xf numFmtId="0" fontId="9" fillId="0" borderId="21" xfId="4" applyFont="1" applyFill="1" applyBorder="1" applyAlignment="1">
      <alignment vertical="top" wrapText="1"/>
    </xf>
    <xf numFmtId="0" fontId="9" fillId="0" borderId="22" xfId="4" applyFont="1" applyFill="1" applyBorder="1" applyAlignment="1">
      <alignment vertical="top" wrapText="1"/>
    </xf>
    <xf numFmtId="0" fontId="13" fillId="0" borderId="23" xfId="2" applyFont="1" applyFill="1" applyBorder="1" applyAlignment="1">
      <alignment horizontal="left" vertical="top" wrapText="1"/>
    </xf>
    <xf numFmtId="0" fontId="9" fillId="7" borderId="6" xfId="0" applyFont="1" applyFill="1" applyBorder="1" applyAlignment="1">
      <alignment vertical="center" wrapText="1"/>
    </xf>
    <xf numFmtId="0" fontId="9" fillId="7" borderId="21" xfId="0" applyFont="1" applyFill="1" applyBorder="1" applyAlignment="1">
      <alignment vertical="center" wrapText="1"/>
    </xf>
    <xf numFmtId="0" fontId="10" fillId="0" borderId="21" xfId="0" applyFont="1" applyBorder="1" applyAlignment="1">
      <alignment horizontal="left" vertical="top" wrapText="1"/>
    </xf>
    <xf numFmtId="0" fontId="10" fillId="0" borderId="22" xfId="0" applyFont="1" applyBorder="1" applyAlignment="1">
      <alignment horizontal="left" vertical="top" wrapText="1"/>
    </xf>
    <xf numFmtId="0" fontId="9" fillId="7" borderId="16" xfId="0" applyFont="1" applyFill="1" applyBorder="1" applyAlignment="1">
      <alignment vertical="center" wrapText="1"/>
    </xf>
    <xf numFmtId="0" fontId="12" fillId="11" borderId="16" xfId="0" applyFont="1" applyFill="1" applyBorder="1" applyAlignment="1">
      <alignment horizontal="left" vertical="top" wrapText="1"/>
    </xf>
    <xf numFmtId="0" fontId="12" fillId="11" borderId="15" xfId="0" applyFont="1" applyFill="1" applyBorder="1" applyAlignment="1">
      <alignment horizontal="left" vertical="top" wrapText="1"/>
    </xf>
    <xf numFmtId="0" fontId="9" fillId="0" borderId="24" xfId="4" applyFont="1" applyFill="1" applyBorder="1" applyAlignment="1">
      <alignment vertical="top" wrapText="1"/>
    </xf>
    <xf numFmtId="0" fontId="9" fillId="0" borderId="25" xfId="4" applyFont="1" applyFill="1" applyBorder="1" applyAlignment="1">
      <alignment vertical="top" wrapText="1"/>
    </xf>
    <xf numFmtId="0" fontId="14" fillId="0" borderId="18" xfId="2" applyFont="1" applyFill="1" applyBorder="1" applyAlignment="1">
      <alignment horizontal="center" vertical="center" wrapText="1"/>
      <extLst>
        <ext xmlns:xfpb="http://schemas.microsoft.com/office/spreadsheetml/2022/featurepropertybag" uri="{C7286773-470A-42A8-94C5-96B5CB345126}">
          <xfpb:xfComplement i="0"/>
        </ext>
      </extLst>
    </xf>
    <xf numFmtId="0" fontId="10" fillId="0" borderId="16" xfId="0" applyFont="1" applyBorder="1" applyAlignment="1">
      <alignment horizontal="left" vertical="top" wrapText="1"/>
    </xf>
    <xf numFmtId="0" fontId="10" fillId="0" borderId="15" xfId="0" applyFont="1" applyBorder="1" applyAlignment="1">
      <alignment horizontal="left" vertical="top" wrapText="1"/>
    </xf>
    <xf numFmtId="0" fontId="6" fillId="0" borderId="0" xfId="0" quotePrefix="1" applyFont="1"/>
    <xf numFmtId="0" fontId="12" fillId="11" borderId="26" xfId="0" applyFont="1" applyFill="1" applyBorder="1" applyAlignment="1">
      <alignment horizontal="left" vertical="top" wrapText="1"/>
    </xf>
    <xf numFmtId="0" fontId="8" fillId="0" borderId="0" xfId="0" applyFont="1"/>
    <xf numFmtId="0" fontId="16" fillId="0" borderId="0" xfId="0" applyFont="1"/>
    <xf numFmtId="0" fontId="17" fillId="0" borderId="5" xfId="0" applyFont="1" applyBorder="1" applyAlignment="1">
      <alignment vertical="center" wrapText="1"/>
    </xf>
    <xf numFmtId="0" fontId="8" fillId="0" borderId="7" xfId="4" applyFont="1" applyFill="1" applyBorder="1" applyAlignment="1">
      <alignment vertical="top" wrapText="1"/>
    </xf>
    <xf numFmtId="0" fontId="22" fillId="6" borderId="0" xfId="5" applyFill="1"/>
    <xf numFmtId="0" fontId="22" fillId="6" borderId="0" xfId="5" applyFill="1" applyAlignment="1">
      <alignment wrapText="1"/>
    </xf>
    <xf numFmtId="0" fontId="22" fillId="0" borderId="0" xfId="5" applyAlignment="1">
      <alignment wrapText="1"/>
    </xf>
    <xf numFmtId="0" fontId="22" fillId="0" borderId="0" xfId="5"/>
    <xf numFmtId="0" fontId="23" fillId="0" borderId="0" xfId="5" applyFont="1"/>
    <xf numFmtId="0" fontId="22" fillId="12" borderId="0" xfId="5" applyFill="1"/>
    <xf numFmtId="0" fontId="22" fillId="12" borderId="0" xfId="5" applyFill="1" applyAlignment="1">
      <alignment wrapText="1"/>
    </xf>
    <xf numFmtId="0" fontId="24" fillId="13" borderId="5" xfId="5" applyFont="1" applyFill="1" applyBorder="1" applyAlignment="1">
      <alignment vertical="top" wrapText="1"/>
    </xf>
    <xf numFmtId="0" fontId="25" fillId="14" borderId="5" xfId="5" applyFont="1" applyFill="1" applyBorder="1" applyAlignment="1">
      <alignment vertical="top" wrapText="1"/>
    </xf>
    <xf numFmtId="0" fontId="22" fillId="0" borderId="0" xfId="5" applyAlignment="1">
      <alignment vertical="top" wrapText="1"/>
    </xf>
    <xf numFmtId="0" fontId="22" fillId="15" borderId="5" xfId="5" applyFill="1" applyBorder="1" applyAlignment="1">
      <alignment vertical="top"/>
    </xf>
    <xf numFmtId="0" fontId="22" fillId="15" borderId="5" xfId="5" applyFill="1" applyBorder="1" applyAlignment="1">
      <alignment vertical="top" wrapText="1"/>
    </xf>
    <xf numFmtId="0" fontId="14" fillId="15" borderId="11" xfId="2" applyFont="1" applyFill="1" applyBorder="1" applyAlignment="1" applyProtection="1">
      <alignment horizontal="center" vertical="top" wrapText="1"/>
      <protection locked="0"/>
      <extLst>
        <ext xmlns:xfpb="http://schemas.microsoft.com/office/spreadsheetml/2022/featurepropertybag" uri="{C7286773-470A-42A8-94C5-96B5CB345126}">
          <xfpb:xfComplement i="0"/>
        </ext>
      </extLst>
    </xf>
    <xf numFmtId="0" fontId="22" fillId="15" borderId="5" xfId="5" applyFill="1" applyBorder="1" applyAlignment="1" applyProtection="1">
      <alignment vertical="top" wrapText="1"/>
      <protection locked="0"/>
    </xf>
    <xf numFmtId="0" fontId="22" fillId="0" borderId="0" xfId="5" applyAlignment="1">
      <alignment vertical="top"/>
    </xf>
    <xf numFmtId="0" fontId="22" fillId="0" borderId="5" xfId="5" applyBorder="1" applyAlignment="1">
      <alignment vertical="top"/>
    </xf>
    <xf numFmtId="0" fontId="22" fillId="0" borderId="5" xfId="5" applyBorder="1" applyAlignment="1">
      <alignment vertical="top" wrapText="1"/>
    </xf>
    <xf numFmtId="0" fontId="14" fillId="0" borderId="11" xfId="2" applyFont="1" applyFill="1" applyBorder="1" applyAlignment="1" applyProtection="1">
      <alignment horizontal="center" vertical="top" wrapText="1"/>
      <protection locked="0"/>
      <extLst>
        <ext xmlns:xfpb="http://schemas.microsoft.com/office/spreadsheetml/2022/featurepropertybag" uri="{C7286773-470A-42A8-94C5-96B5CB345126}">
          <xfpb:xfComplement i="0"/>
        </ext>
      </extLst>
    </xf>
    <xf numFmtId="0" fontId="22" fillId="0" borderId="5" xfId="5" applyBorder="1" applyAlignment="1" applyProtection="1">
      <alignment vertical="top" wrapText="1"/>
      <protection locked="0"/>
    </xf>
  </cellXfs>
  <cellStyles count="6">
    <cellStyle name="20% - Accent4" xfId="4" builtinId="42"/>
    <cellStyle name="Berekening" xfId="2" builtinId="22"/>
    <cellStyle name="Controlecel" xfId="3" builtinId="23"/>
    <cellStyle name="Standaard" xfId="0" builtinId="0"/>
    <cellStyle name="Standaard 2" xfId="5" xr:uid="{C1DF433B-9C32-4897-B95E-889544549E0D}"/>
    <cellStyle name="Uitvoer" xfId="1" builtinId="21"/>
  </cellStyles>
  <dxfs count="91">
    <dxf>
      <font>
        <b val="0"/>
        <i val="0"/>
        <strike val="0"/>
        <condense val="0"/>
        <extend val="0"/>
        <outline val="0"/>
        <shadow val="0"/>
        <u val="none"/>
        <vertAlign val="baseline"/>
        <sz val="10"/>
        <color rgb="FF000000"/>
        <name val="Calibri"/>
        <family val="2"/>
        <scheme val="none"/>
      </font>
      <alignment horizontal="center" vertical="center" textRotation="0" wrapText="1" indent="0" justifyLastLine="0" shrinkToFit="0" readingOrder="0"/>
      <border diagonalUp="0" diagonalDown="0">
        <left style="thin">
          <color rgb="FF7F7F7F"/>
        </left>
        <right style="thin">
          <color rgb="FF7F7F7F"/>
        </right>
        <top/>
        <bottom style="thin">
          <color rgb="FF7F7F7F"/>
        </bottom>
        <vertical/>
        <horizontal/>
      </border>
      <protection locked="0" hidden="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0"/>
        <color theme="1"/>
        <name val="Calibri"/>
        <family val="2"/>
        <scheme val="none"/>
      </font>
      <alignment horizontal="general" vertical="top" textRotation="0" wrapText="1" indent="0" justifyLastLine="0" shrinkToFit="0" readingOrder="0"/>
      <border diagonalUp="0" diagonalDown="0">
        <left style="thin">
          <color rgb="FF7F7F7F"/>
        </left>
        <right style="thin">
          <color rgb="FF7F7F7F"/>
        </right>
        <top/>
        <bottom style="thin">
          <color rgb="FF7F7F7F"/>
        </bottom>
        <vertical/>
        <horizontal/>
      </border>
    </dxf>
    <dxf>
      <font>
        <b/>
        <i val="0"/>
        <strike val="0"/>
        <condense val="0"/>
        <extend val="0"/>
        <outline val="0"/>
        <shadow val="0"/>
        <u val="none"/>
        <vertAlign val="baseline"/>
        <sz val="10"/>
        <color auto="1"/>
        <name val="Calibri"/>
        <family val="2"/>
        <scheme val="none"/>
      </font>
      <alignment horizontal="left" vertical="center" textRotation="0" wrapText="1" indent="0" justifyLastLine="0" shrinkToFit="0" readingOrder="0"/>
      <border diagonalUp="0" diagonalDown="0">
        <left style="thin">
          <color rgb="FF7F7F7F"/>
        </left>
        <right style="thin">
          <color rgb="FF7F7F7F"/>
        </right>
        <top/>
        <bottom style="thin">
          <color rgb="FF7F7F7F"/>
        </bottom>
        <vertical/>
        <horizontal/>
      </border>
    </dxf>
    <dxf>
      <border outline="0">
        <bottom style="thin">
          <color indexed="64"/>
        </bottom>
      </border>
    </dxf>
    <dxf>
      <border outline="0">
        <top style="thin">
          <color indexed="64"/>
        </top>
        <bottom style="thin">
          <color rgb="FF7F7F7F"/>
        </bottom>
      </border>
    </dxf>
    <dxf>
      <font>
        <b val="0"/>
        <i val="0"/>
        <strike val="0"/>
        <condense val="0"/>
        <extend val="0"/>
        <outline val="0"/>
        <shadow val="0"/>
        <u val="none"/>
        <vertAlign val="baseline"/>
        <sz val="10"/>
        <color theme="1"/>
        <name val="Calibri"/>
        <family val="2"/>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i val="0"/>
        <color theme="0"/>
      </font>
      <fill>
        <patternFill>
          <bgColor rgb="FF00B050"/>
        </patternFill>
      </fill>
    </dxf>
    <dxf>
      <font>
        <b val="0"/>
        <i val="0"/>
        <strike val="0"/>
        <condense val="0"/>
        <extend val="0"/>
        <outline val="0"/>
        <shadow val="0"/>
        <u val="none"/>
        <vertAlign val="baseline"/>
        <sz val="10"/>
        <color theme="1"/>
        <name val="Calibri"/>
        <family val="2"/>
        <scheme val="none"/>
      </font>
    </dxf>
    <dxf>
      <font>
        <b val="0"/>
        <i val="0"/>
        <strike val="0"/>
        <condense val="0"/>
        <extend val="0"/>
        <outline val="0"/>
        <shadow val="0"/>
        <u val="none"/>
        <vertAlign val="baseline"/>
        <sz val="10"/>
        <color rgb="FF000000"/>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rgb="FF7F7F7F"/>
        </left>
        <right/>
        <top style="thin">
          <color theme="1"/>
        </top>
        <bottom/>
      </border>
      <protection locked="0" hidden="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0"/>
        <color rgb="FF000000"/>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rgb="FF7F7F7F"/>
        </left>
        <right/>
        <top style="thin">
          <color theme="1"/>
        </top>
        <bottom/>
        <vertical/>
        <horizontal/>
      </border>
    </dxf>
    <dxf>
      <border outline="0">
        <bottom style="thin">
          <color theme="1"/>
        </bottom>
      </border>
    </dxf>
    <dxf>
      <font>
        <b/>
        <i val="0"/>
        <strike val="0"/>
        <condense val="0"/>
        <extend val="0"/>
        <outline val="0"/>
        <shadow val="0"/>
        <u val="none"/>
        <vertAlign val="baseline"/>
        <sz val="10"/>
        <color theme="0"/>
        <name val="Calibri"/>
        <family val="2"/>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rgb="FF7F7F7F"/>
        </left>
        <right/>
        <top style="thin">
          <color theme="1"/>
        </top>
        <bottom/>
      </border>
      <protection locked="0" hidden="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0"/>
        <color rgb="FF000000"/>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rgb="FF7F7F7F"/>
        </left>
        <right/>
        <top style="thin">
          <color theme="1"/>
        </top>
        <bottom/>
        <vertical/>
        <horizontal/>
      </border>
    </dxf>
    <dxf>
      <border outline="0">
        <bottom style="thin">
          <color theme="1"/>
        </bottom>
      </border>
    </dxf>
    <dxf>
      <font>
        <b/>
        <i val="0"/>
        <strike val="0"/>
        <condense val="0"/>
        <extend val="0"/>
        <outline val="0"/>
        <shadow val="0"/>
        <u val="none"/>
        <vertAlign val="baseline"/>
        <sz val="10"/>
        <color theme="0"/>
        <name val="Calibri"/>
        <family val="2"/>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rgb="FF7F7F7F"/>
        </left>
        <right/>
        <top style="thin">
          <color theme="1"/>
        </top>
        <bottom/>
      </border>
      <protection locked="0" hidden="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0"/>
        <color rgb="FF000000"/>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rgb="FF7F7F7F"/>
        </left>
        <right/>
        <top style="thin">
          <color theme="1"/>
        </top>
        <bottom/>
        <vertical/>
        <horizontal/>
      </border>
    </dxf>
    <dxf>
      <border outline="0">
        <bottom style="thin">
          <color theme="1"/>
        </bottom>
      </border>
    </dxf>
    <dxf>
      <font>
        <b/>
        <i val="0"/>
        <strike val="0"/>
        <condense val="0"/>
        <extend val="0"/>
        <outline val="0"/>
        <shadow val="0"/>
        <u val="none"/>
        <vertAlign val="baseline"/>
        <sz val="10"/>
        <color theme="0"/>
        <name val="Calibri"/>
        <family val="2"/>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rgb="FF7F7F7F"/>
        </left>
        <right/>
        <top style="thin">
          <color theme="1"/>
        </top>
        <bottom/>
      </border>
      <protection locked="0" hidden="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0"/>
        <color rgb="FF000000"/>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rgb="FF7F7F7F"/>
        </left>
        <right/>
        <top style="thin">
          <color theme="1"/>
        </top>
        <bottom/>
        <vertical/>
        <horizontal/>
      </border>
    </dxf>
    <dxf>
      <border outline="0">
        <bottom style="thin">
          <color theme="1"/>
        </bottom>
      </border>
    </dxf>
    <dxf>
      <font>
        <b/>
        <i val="0"/>
        <strike val="0"/>
        <condense val="0"/>
        <extend val="0"/>
        <outline val="0"/>
        <shadow val="0"/>
        <u val="none"/>
        <vertAlign val="baseline"/>
        <sz val="10"/>
        <color theme="0"/>
        <name val="Calibri"/>
        <family val="2"/>
        <scheme val="none"/>
      </font>
      <fill>
        <patternFill patternType="none">
          <fgColor indexed="64"/>
          <bgColor indexed="65"/>
        </patternFill>
      </fill>
      <alignment horizontal="general" vertical="top" textRotation="0" wrapText="1" indent="0" justifyLastLine="0" shrinkToFit="0" readingOrder="0"/>
    </dxf>
    <dxf>
      <font>
        <sz val="10"/>
      </font>
      <numFmt numFmtId="0" formatCode="General"/>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rgb="FF7F7F7F"/>
        </left>
        <right/>
        <top style="thin">
          <color theme="1"/>
        </top>
        <bottom/>
      </border>
      <protection locked="0" hidden="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0"/>
        <color rgb="FF000000"/>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rgb="FF7F7F7F"/>
        </left>
        <right/>
        <top style="thin">
          <color theme="1"/>
        </top>
        <bottom/>
      </border>
    </dxf>
    <dxf>
      <border outline="0">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0"/>
        <color theme="0"/>
        <name val="Calibri"/>
        <family val="2"/>
        <scheme val="none"/>
      </font>
      <fill>
        <patternFill patternType="none">
          <fgColor indexed="64"/>
          <bgColor auto="1"/>
        </patternFill>
      </fill>
      <alignment horizontal="general" vertical="top" textRotation="0" wrapText="1" indent="0" justifyLastLine="0" shrinkToFit="0" readingOrder="0"/>
    </dxf>
    <dxf>
      <font>
        <sz val="10"/>
      </font>
      <numFmt numFmtId="0" formatCode="General"/>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rgb="FF7F7F7F"/>
        </left>
        <right/>
        <top style="thin">
          <color theme="1"/>
        </top>
        <bottom/>
      </border>
      <protection locked="0" hidden="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0"/>
        <color rgb="FF000000"/>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rgb="FF7F7F7F"/>
        </left>
        <right/>
        <top style="thin">
          <color theme="1"/>
        </top>
        <bottom/>
      </border>
    </dxf>
    <dxf>
      <border outline="0">
        <bottom style="thin">
          <color theme="1"/>
        </bottom>
      </border>
    </dxf>
    <dxf>
      <border outline="0">
        <top style="thin">
          <color theme="1"/>
        </top>
        <bottom style="thin">
          <color theme="1"/>
        </bottom>
      </border>
    </dxf>
    <dxf>
      <fill>
        <patternFill patternType="none">
          <fgColor indexed="64"/>
          <bgColor auto="1"/>
        </patternFill>
      </fill>
    </dxf>
    <dxf>
      <font>
        <b/>
        <i val="0"/>
        <strike val="0"/>
        <condense val="0"/>
        <extend val="0"/>
        <outline val="0"/>
        <shadow val="0"/>
        <u val="none"/>
        <vertAlign val="baseline"/>
        <sz val="10"/>
        <color theme="0"/>
        <name val="Calibri"/>
        <family val="2"/>
        <scheme val="none"/>
      </font>
      <fill>
        <patternFill patternType="none">
          <fgColor indexed="64"/>
          <bgColor auto="1"/>
        </patternFill>
      </fill>
      <alignment horizontal="general" vertical="top" textRotation="0" wrapText="1" indent="0" justifyLastLine="0" shrinkToFit="0" readingOrder="0"/>
    </dxf>
    <dxf>
      <font>
        <sz val="10"/>
      </font>
      <numFmt numFmtId="0" formatCode="General"/>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rgb="FF7F7F7F"/>
        </left>
        <right/>
        <top style="thin">
          <color theme="1"/>
        </top>
        <bottom/>
      </border>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0"/>
        <color rgb="FF000000"/>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rgb="FF7F7F7F"/>
        </left>
        <right/>
        <top style="thin">
          <color theme="1"/>
        </top>
        <bottom/>
      </border>
    </dxf>
    <dxf>
      <border outline="0">
        <bottom style="thin">
          <color theme="1"/>
        </bottom>
      </border>
    </dxf>
    <dxf>
      <border outline="0">
        <top style="thin">
          <color theme="1"/>
        </top>
      </border>
    </dxf>
    <dxf>
      <fill>
        <patternFill patternType="none">
          <fgColor indexed="64"/>
          <bgColor auto="1"/>
        </patternFill>
      </fill>
    </dxf>
    <dxf>
      <font>
        <b/>
        <i val="0"/>
        <strike val="0"/>
        <condense val="0"/>
        <extend val="0"/>
        <outline val="0"/>
        <shadow val="0"/>
        <u val="none"/>
        <vertAlign val="baseline"/>
        <sz val="10"/>
        <color theme="0"/>
        <name val="Calibri"/>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sz val="10"/>
      </font>
      <numFmt numFmtId="0" formatCode="General"/>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rgb="FF7F7F7F"/>
        </left>
        <right style="thin">
          <color rgb="FF7F7F7F"/>
        </right>
        <top style="thin">
          <color theme="1"/>
        </top>
        <bottom/>
      </border>
      <protection locked="0" hidden="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0"/>
        <color rgb="FF000000"/>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rgb="FF7F7F7F"/>
        </left>
        <right style="thin">
          <color rgb="FF7F7F7F"/>
        </right>
        <top style="thin">
          <color theme="1"/>
        </top>
        <bottom/>
      </border>
    </dxf>
    <dxf>
      <border outline="0">
        <bottom style="thin">
          <color indexed="64"/>
        </bottom>
      </border>
    </dxf>
    <dxf>
      <border outline="0">
        <top style="thin">
          <color indexed="64"/>
        </top>
        <bottom style="thin">
          <color rgb="FF7F7F7F"/>
        </bottom>
      </border>
    </dxf>
    <dxf>
      <fill>
        <patternFill patternType="none">
          <fgColor indexed="64"/>
          <bgColor auto="1"/>
        </patternFill>
      </fill>
    </dxf>
    <dxf>
      <font>
        <b/>
        <i val="0"/>
        <strike val="0"/>
        <condense val="0"/>
        <extend val="0"/>
        <outline val="0"/>
        <shadow val="0"/>
        <u val="none"/>
        <vertAlign val="baseline"/>
        <sz val="10"/>
        <color theme="0"/>
        <name val="Calibri"/>
        <family val="2"/>
        <scheme val="none"/>
      </font>
      <fill>
        <patternFill patternType="solid">
          <fgColor theme="1"/>
          <bgColor theme="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sz val="10"/>
      </font>
      <numFmt numFmtId="0" formatCode="General"/>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rgb="FF7F7F7F"/>
        </left>
        <right style="thin">
          <color rgb="FF7F7F7F"/>
        </right>
        <top style="thin">
          <color theme="1"/>
        </top>
        <bottom/>
      </border>
      <protection locked="0" hidden="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0"/>
        <color rgb="FF000000"/>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rgb="FF7F7F7F"/>
        </left>
        <right style="thin">
          <color rgb="FF7F7F7F"/>
        </right>
        <top style="thin">
          <color theme="1"/>
        </top>
        <bottom/>
      </border>
    </dxf>
    <dxf>
      <border outline="0">
        <bottom style="thin">
          <color indexed="64"/>
        </bottom>
      </border>
    </dxf>
    <dxf>
      <border outline="0">
        <top style="thin">
          <color indexed="64"/>
        </top>
        <bottom style="thin">
          <color rgb="FF7F7F7F"/>
        </bottom>
      </border>
    </dxf>
    <dxf>
      <fill>
        <patternFill patternType="none">
          <fgColor indexed="64"/>
          <bgColor auto="1"/>
        </patternFill>
      </fill>
    </dxf>
    <dxf>
      <font>
        <b/>
        <i val="0"/>
        <strike val="0"/>
        <condense val="0"/>
        <extend val="0"/>
        <outline val="0"/>
        <shadow val="0"/>
        <u val="none"/>
        <vertAlign val="baseline"/>
        <sz val="10"/>
        <color theme="0"/>
        <name val="Calibri"/>
        <family val="2"/>
        <scheme val="none"/>
      </font>
      <fill>
        <patternFill patternType="solid">
          <fgColor theme="1"/>
          <bgColor theme="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sz val="10"/>
      </font>
      <numFmt numFmtId="0" formatCode="General"/>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rgb="FF7F7F7F"/>
        </left>
        <right style="thin">
          <color rgb="FF7F7F7F"/>
        </right>
        <top/>
        <bottom style="thin">
          <color rgb="FF7F7F7F"/>
        </bottom>
      </border>
      <protection locked="0" hidden="0"/>
      <extLst>
        <ext xmlns:xfpb="http://schemas.microsoft.com/office/spreadsheetml/2022/featurepropertybag" uri="{0417FA29-78FA-4A13-93AC-8FF0FAFDF519}">
          <xfpb:DXFComplement i="0"/>
        </ext>
      </extLst>
    </dxf>
    <dxf>
      <font>
        <b val="0"/>
        <sz val="10"/>
        <color rgb="FF000000"/>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rgb="FF7F7F7F"/>
        </left>
        <right style="thin">
          <color rgb="FF7F7F7F"/>
        </right>
        <top/>
        <bottom style="thin">
          <color rgb="FF7F7F7F"/>
        </bottom>
      </border>
    </dxf>
    <dxf>
      <border outline="0">
        <bottom style="thin">
          <color indexed="64"/>
        </bottom>
      </border>
    </dxf>
    <dxf>
      <border outline="0">
        <top style="thin">
          <color indexed="64"/>
        </top>
        <bottom style="thin">
          <color rgb="FF7F7F7F"/>
        </bottom>
      </border>
    </dxf>
    <dxf>
      <fill>
        <patternFill patternType="none">
          <fgColor indexed="64"/>
          <bgColor auto="1"/>
        </patternFill>
      </fill>
    </dxf>
    <dxf>
      <font>
        <b val="0"/>
        <i val="0"/>
        <strike val="0"/>
        <condense val="0"/>
        <extend val="0"/>
        <outline val="0"/>
        <shadow val="0"/>
        <u val="none"/>
        <vertAlign val="baseline"/>
        <sz val="10"/>
        <color theme="1"/>
        <name val="Calibri"/>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i val="0"/>
        <color theme="0"/>
      </font>
      <fill>
        <patternFill>
          <bgColor rgb="FF00B050"/>
        </patternFill>
      </fill>
    </dxf>
    <dxf>
      <font>
        <b val="0"/>
        <i val="0"/>
        <strike val="0"/>
        <condense val="0"/>
        <extend val="0"/>
        <outline val="0"/>
        <shadow val="0"/>
        <u val="none"/>
        <vertAlign val="baseline"/>
        <sz val="10"/>
        <color rgb="FF000000"/>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rgb="FF7F7F7F"/>
        </left>
        <right style="thin">
          <color rgb="FF7F7F7F"/>
        </right>
        <top/>
        <bottom style="thin">
          <color rgb="FF7F7F7F"/>
        </bottom>
      </border>
      <protection locked="0" hidden="0"/>
      <extLst>
        <ext xmlns:xfpb="http://schemas.microsoft.com/office/spreadsheetml/2022/featurepropertybag" uri="{0417FA29-78FA-4A13-93AC-8FF0FAFDF519}">
          <xfpb:DXFComplement i="0"/>
        </ext>
      </extLst>
    </dxf>
    <dxf>
      <font>
        <b val="0"/>
        <sz val="10"/>
        <color rgb="FF000000"/>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rgb="FF7F7F7F"/>
        </left>
        <right style="thin">
          <color rgb="FF7F7F7F"/>
        </right>
        <top/>
        <bottom style="thin">
          <color rgb="FF7F7F7F"/>
        </bottom>
      </border>
    </dxf>
    <dxf>
      <border outline="0">
        <bottom style="thin">
          <color indexed="64"/>
        </bottom>
      </border>
    </dxf>
    <dxf>
      <border outline="0">
        <top style="thin">
          <color indexed="64"/>
        </top>
        <bottom style="thin">
          <color rgb="FF7F7F7F"/>
        </bottom>
      </border>
    </dxf>
    <dxf>
      <fill>
        <patternFill patternType="none">
          <fgColor indexed="64"/>
          <bgColor auto="1"/>
        </patternFill>
      </fill>
    </dxf>
    <dxf>
      <font>
        <b val="0"/>
        <i val="0"/>
        <strike val="0"/>
        <condense val="0"/>
        <extend val="0"/>
        <outline val="0"/>
        <shadow val="0"/>
        <u val="none"/>
        <vertAlign val="baseline"/>
        <sz val="10"/>
        <color theme="1"/>
        <name val="Calibri"/>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i val="0"/>
        <color theme="0"/>
      </font>
      <fill>
        <patternFill>
          <bgColor rgb="FF00B050"/>
        </patternFill>
      </fill>
    </dxf>
    <dxf>
      <font>
        <b/>
        <i val="0"/>
        <color theme="0"/>
      </font>
      <fill>
        <patternFill>
          <bgColor rgb="FF00B050"/>
        </patternFill>
      </fill>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calcChain" Target="calcChain.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microsoft.com/office/2022/11/relationships/FeaturePropertyBag" Target="featurePropertyBag/featurePropertyBag.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22859</xdr:colOff>
      <xdr:row>1</xdr:row>
      <xdr:rowOff>175260</xdr:rowOff>
    </xdr:from>
    <xdr:to>
      <xdr:col>3</xdr:col>
      <xdr:colOff>12326</xdr:colOff>
      <xdr:row>2</xdr:row>
      <xdr:rowOff>340994</xdr:rowOff>
    </xdr:to>
    <xdr:pic>
      <xdr:nvPicPr>
        <xdr:cNvPr id="2" name="Afbeelding 1">
          <a:extLst>
            <a:ext uri="{FF2B5EF4-FFF2-40B4-BE49-F238E27FC236}">
              <a16:creationId xmlns:a16="http://schemas.microsoft.com/office/drawing/2014/main" id="{B1545E3C-E415-470D-A698-2630A4F346C9}"/>
            </a:ext>
          </a:extLst>
        </xdr:cNvPr>
        <xdr:cNvPicPr>
          <a:picLocks noChangeAspect="1"/>
        </xdr:cNvPicPr>
      </xdr:nvPicPr>
      <xdr:blipFill>
        <a:blip xmlns:r="http://schemas.openxmlformats.org/officeDocument/2006/relationships" r:embed="rId1"/>
        <a:stretch>
          <a:fillRect/>
        </a:stretch>
      </xdr:blipFill>
      <xdr:spPr>
        <a:xfrm>
          <a:off x="137159" y="274320"/>
          <a:ext cx="2366907" cy="388619"/>
        </a:xfrm>
        <a:prstGeom prst="rect">
          <a:avLst/>
        </a:prstGeom>
      </xdr:spPr>
    </xdr:pic>
    <xdr:clientData/>
  </xdr:twoCellAnchor>
  <xdr:twoCellAnchor>
    <xdr:from>
      <xdr:col>9</xdr:col>
      <xdr:colOff>1457325</xdr:colOff>
      <xdr:row>1</xdr:row>
      <xdr:rowOff>76200</xdr:rowOff>
    </xdr:from>
    <xdr:to>
      <xdr:col>11</xdr:col>
      <xdr:colOff>4686300</xdr:colOff>
      <xdr:row>3</xdr:row>
      <xdr:rowOff>247650</xdr:rowOff>
    </xdr:to>
    <xdr:sp macro="" textlink="">
      <xdr:nvSpPr>
        <xdr:cNvPr id="3" name="Rechthoek 2">
          <a:extLst>
            <a:ext uri="{FF2B5EF4-FFF2-40B4-BE49-F238E27FC236}">
              <a16:creationId xmlns:a16="http://schemas.microsoft.com/office/drawing/2014/main" id="{112D4D37-C98A-4BC8-9BEC-A6738F4ECFD5}"/>
            </a:ext>
            <a:ext uri="{147F2762-F138-4A5C-976F-8EAC2B608ADB}">
              <a16:predDERef xmlns:a16="http://schemas.microsoft.com/office/drawing/2014/main" pred="{DD80925E-60C4-1BAB-E8F7-5A29BAE3B1D9}"/>
            </a:ext>
          </a:extLst>
        </xdr:cNvPr>
        <xdr:cNvSpPr/>
      </xdr:nvSpPr>
      <xdr:spPr>
        <a:xfrm>
          <a:off x="12491085" y="175260"/>
          <a:ext cx="6017895" cy="750570"/>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600" b="1">
              <a:solidFill>
                <a:srgbClr val="FF0000"/>
              </a:solidFill>
            </a:rPr>
            <a:t>Kolom J invullen + </a:t>
          </a:r>
        </a:p>
        <a:p>
          <a:pPr algn="ctr"/>
          <a:r>
            <a:rPr lang="nl-NL" sz="1600" b="1">
              <a:solidFill>
                <a:srgbClr val="FF0000"/>
              </a:solidFill>
            </a:rPr>
            <a:t>toelichting in kolom K.</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bag type="DXFComplements" extRef="DXFComplementsMapperExtRef">
    <a k="MappedFeaturePropertyBags">
      <bagId>2</bagId>
    </a>
  </bag>
</FeaturePropertyBag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123C1F3-FE44-404B-BD82-1AFA29EDBBAF}" name="Tabel3" displayName="Tabel3" ref="B7:D44" totalsRowShown="0" headerRowDxfId="5" headerRowBorderDxfId="3" tableBorderDxfId="4" headerRowCellStyle="20% - Accent4">
  <autoFilter ref="B7:D44" xr:uid="{9682EDE4-6F6D-4C3D-A7F0-60CAB0DF411B}"/>
  <tableColumns count="3">
    <tableColumn id="1" xr3:uid="{21FC72BC-1C1B-445E-AD82-74949BFC76CC}" name="Nr." dataDxfId="2" dataCellStyle="Berekening"/>
    <tableColumn id="2" xr3:uid="{FC4A3BDB-59DC-4D14-9D5C-C500B0D09400}" name="Omschrijving" dataDxfId="1" dataCellStyle="Berekening"/>
    <tableColumn id="5" xr3:uid="{16DBA34C-1FFD-49EE-8CBE-61CA391001B9}" name="Leverancier bevestigt te voldoen aan de eis" dataDxfId="0" dataCellStyle="Berekening"/>
  </tableColumns>
  <tableStyleInfo name="TableStyleMedium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A54722B-1515-4BC3-83FF-A5A4B0A676DD}" name="Vermogensbeheer" displayName="Vermogensbeheer" ref="B109:E110" totalsRowShown="0" headerRowDxfId="18" headerRowBorderDxfId="17" headerRowCellStyle="20% - Accent4">
  <autoFilter ref="B109:E110" xr:uid="{4196E5E2-5BD4-48AF-AF50-6F61CCC05CA6}"/>
  <tableColumns count="4">
    <tableColumn id="1" xr3:uid="{B5055774-1916-4E9F-B89F-87EC8050D519}" name="Nr." dataDxfId="16" dataCellStyle="Berekening"/>
    <tableColumn id="2" xr3:uid="{331384EF-3210-48D0-B940-E20DC97621BF}" name="Omschrijving" dataDxfId="15" dataCellStyle="Berekening"/>
    <tableColumn id="5" xr3:uid="{31B960BE-C529-40A8-88C1-B91734AD1332}" name="Leverancier bevestigt te voldoen aan de eis" dataDxfId="14" dataCellStyle="Berekening"/>
    <tableColumn id="3" xr3:uid="{FC30C318-FCCD-40E7-BB8E-74008AAB4443}" name="Kolom1" dataDxfId="13"/>
  </tableColumns>
  <tableStyleInfo name="TableStyleMedium15"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CDEFC23-97C3-487B-A50E-E2519E4600D8}" name="Vermogensbeheer3" displayName="Vermogensbeheer3" ref="B114:E115" totalsRowShown="0" headerRowDxfId="12" headerRowBorderDxfId="11" headerRowCellStyle="20% - Accent4">
  <autoFilter ref="B114:E115" xr:uid="{A1B2F06F-68EA-4E8A-AA87-FF126C3FA92D}"/>
  <tableColumns count="4">
    <tableColumn id="1" xr3:uid="{14DE796C-6DF0-476E-9A65-93467E0DDCEE}" name="Nr." dataDxfId="10" dataCellStyle="Berekening"/>
    <tableColumn id="2" xr3:uid="{FD4CFB4A-7C36-403A-B38A-D1A3A33F7405}" name="Omschrijving" dataDxfId="9" dataCellStyle="Berekening"/>
    <tableColumn id="5" xr3:uid="{58AEA25D-F954-49A4-B3D4-CB204E964938}" name="Leverancier bevestigt te voldoen aan de eis" dataDxfId="8" dataCellStyle="Berekening"/>
    <tableColumn id="3" xr3:uid="{674A8B67-727B-4FDB-ABE4-CB9729C580D3}" name="Kolom1" dataDxfId="7"/>
  </tableColumns>
  <tableStyleInfo name="TableStyleMedium15"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1EE79EB-DB21-4425-AA26-27229BE4418C}" name="Tabel2" displayName="Tabel2" ref="B3:B9" totalsRowShown="0" headerRowDxfId="90" dataDxfId="89">
  <tableColumns count="1">
    <tableColumn id="1" xr3:uid="{4B877C0B-516E-4D93-B51E-95A0F7B29843}" name="Kolom1" dataDxfId="88"/>
  </tableColumns>
  <tableStyleInfo name="TableStyleLight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52EF178-0A54-4746-B0BA-C28E07EBDE79}" name="Bestellen" displayName="Bestellen" ref="B7:D27" totalsRowShown="0" headerRowDxfId="85" dataDxfId="84" headerRowBorderDxfId="82" tableBorderDxfId="83" headerRowCellStyle="20% - Accent4">
  <autoFilter ref="B7:D27" xr:uid="{ADA1270F-9443-4259-B69D-1D4926289D5E}"/>
  <sortState xmlns:xlrd2="http://schemas.microsoft.com/office/spreadsheetml/2017/richdata2" ref="B8:D23">
    <sortCondition ref="B7:B23"/>
  </sortState>
  <tableColumns count="3">
    <tableColumn id="1" xr3:uid="{2D76AF7C-7871-4DF2-B50C-5B09B21834DE}" name="Nr." dataDxfId="81" dataCellStyle="Berekening"/>
    <tableColumn id="2" xr3:uid="{86144DB1-F055-4C52-B828-103158B053B7}" name="Omschrijving" dataDxfId="80" dataCellStyle="Berekening"/>
    <tableColumn id="5" xr3:uid="{32CB6572-8A01-41B2-A99D-35D7DE0BD329}" name="Inschrijver bevestigt te voldoen aan de eis " dataDxfId="79" dataCellStyle="Berekening"/>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249C203-A1D6-40AE-A866-3F4E38F4CCC4}" name="Crediteurenadministratie" displayName="Crediteurenadministratie" ref="B7:E21" totalsRowShown="0" headerRowDxfId="77" dataDxfId="76" headerRowBorderDxfId="74" tableBorderDxfId="75" headerRowCellStyle="20% - Accent4">
  <autoFilter ref="B7:E21" xr:uid="{B706C972-86C4-4347-AD1D-0DFB07814AB4}"/>
  <tableColumns count="4">
    <tableColumn id="1" xr3:uid="{7EDB9735-5E24-4D01-99AB-45613875B2F6}" name="Nr." dataDxfId="73" dataCellStyle="Berekening"/>
    <tableColumn id="2" xr3:uid="{7B787261-2551-4CC8-9583-6B8203138928}" name="Omschrijving" dataDxfId="72" dataCellStyle="Berekening"/>
    <tableColumn id="5" xr3:uid="{392533BA-4E44-45AC-AB66-9F3B3DF0486D}" name="Leverancier bevestigt te voldoen aan de eis" dataDxfId="71" dataCellStyle="Berekening"/>
    <tableColumn id="3" xr3:uid="{FD3BB1DE-2591-4C3F-99FB-83AAF0426FC5}" name="Kolom1" dataDxfId="70"/>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C59510D-38D0-4CDC-88BC-DFDF574D74A0}" name="Debiteurenadministratie" displayName="Debiteurenadministratie" ref="B37:E54" totalsRowShown="0" headerRowDxfId="69" dataDxfId="68" headerRowBorderDxfId="66" tableBorderDxfId="67" headerRowCellStyle="20% - Accent4">
  <autoFilter ref="B37:E54" xr:uid="{AF15C6B5-E669-488E-9BBE-C734797DE17A}"/>
  <tableColumns count="4">
    <tableColumn id="1" xr3:uid="{C6CA603A-6C26-4D9D-9073-9F990F92DE4D}" name="Nr." dataDxfId="65" dataCellStyle="Berekening"/>
    <tableColumn id="2" xr3:uid="{0C759C7B-A0FC-4522-87DA-5E792139B410}" name="Omschrijving" dataDxfId="64" dataCellStyle="Berekening"/>
    <tableColumn id="5" xr3:uid="{514F3D4D-0BB6-437C-A3AC-88AEB2608DF4}" name="Leverancier bevestigt te voldoen aan de eis" dataDxfId="63" dataCellStyle="Berekening"/>
    <tableColumn id="3" xr3:uid="{6C67C659-4F73-4975-8C91-AE723CABA70C}" name="Kolom1" dataDxfId="62"/>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CFA389F-607E-400B-8DDC-ECA7F5751A01}" name="Betalingenbeheer" displayName="Betalingenbeheer" ref="B24:E34" totalsRowShown="0" headerRowDxfId="61" dataDxfId="60" headerRowBorderDxfId="58" tableBorderDxfId="59" headerRowCellStyle="20% - Accent4">
  <autoFilter ref="B24:E34" xr:uid="{004299CA-9C44-49FC-9E26-032E9B9E7E01}"/>
  <tableColumns count="4">
    <tableColumn id="1" xr3:uid="{2D5D058E-9EF9-4554-AAA7-7BAB5B28BA9E}" name="Nr." dataDxfId="57" dataCellStyle="Berekening"/>
    <tableColumn id="2" xr3:uid="{7B6712CC-643E-4E51-9BB2-F650833D2360}" name="Omschrijving" dataDxfId="56" dataCellStyle="Berekening"/>
    <tableColumn id="5" xr3:uid="{7079C2C8-917B-49EA-9751-3EA874C08E36}" name="Leverancier bevestigt te voldoen aan de eis" dataDxfId="55" dataCellStyle="Berekening"/>
    <tableColumn id="3" xr3:uid="{C95A6EB7-A155-4353-9460-7117BFB8CF23}" name="Kolom1" dataDxfId="54"/>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24BD699-9BD3-498D-B7CA-BD4EF6401AEA}" name="Grootboek" displayName="Grootboek" ref="B68:E85" totalsRowShown="0" headerRowDxfId="53" dataDxfId="52" headerRowBorderDxfId="50" tableBorderDxfId="51" headerRowCellStyle="20% - Accent4">
  <autoFilter ref="B68:E85" xr:uid="{AE6F392A-8B22-4402-9236-6C562B07312C}"/>
  <tableColumns count="4">
    <tableColumn id="1" xr3:uid="{1FD3104F-44DC-43A6-983E-6ABF923739B8}" name="Nr." dataDxfId="49" dataCellStyle="Berekening"/>
    <tableColumn id="2" xr3:uid="{9E82E2B6-2517-49BF-A5B2-02FC5D3D027E}" name="Omschrijving" dataDxfId="48" dataCellStyle="Berekening"/>
    <tableColumn id="5" xr3:uid="{46F96449-32CD-4273-AE37-E7F79A55ED2A}" name="Leverancier bevestigt te voldoen aan de eis" dataDxfId="47" dataCellStyle="Berekening"/>
    <tableColumn id="3" xr3:uid="{808C6AED-E1E3-4DE4-B118-CFD2ED86D622}" name="Kolom1" dataDxfId="46"/>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7CA6EEE-C37A-454A-83D5-A4BCBE0443BD}" name="Fiscaliteiten" displayName="Fiscaliteiten" ref="B89:E93" totalsRowShown="0" headerRowDxfId="45" dataDxfId="44" headerRowBorderDxfId="42" tableBorderDxfId="43" headerRowCellStyle="20% - Accent4">
  <autoFilter ref="B89:E93" xr:uid="{5C3A8A9D-2E33-43BD-9A1B-E091EDE7ACB2}"/>
  <tableColumns count="4">
    <tableColumn id="1" xr3:uid="{8ECFDFA7-5BB0-409A-9805-3193A7CD3113}" name="Nr." dataDxfId="41" dataCellStyle="Berekening"/>
    <tableColumn id="2" xr3:uid="{3600CB16-97F2-4595-872E-EAF2B62F9257}" name="Omschrijving" dataDxfId="40" dataCellStyle="Berekening"/>
    <tableColumn id="5" xr3:uid="{989F921C-0CEF-48CA-8005-91117952AF78}" name="Leverancier bevestigt te voldoen aan de eis" dataDxfId="39" dataCellStyle="Berekening"/>
    <tableColumn id="3" xr3:uid="{B6EE4E7C-560C-402F-8AFF-6D9A64CAD81C}" name="Kolom1" dataDxfId="38"/>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588EE55-82EA-45BD-BEFF-AE2E7E5ED9E2}" name="Vaste_activa" displayName="Vaste_activa" ref="B57:E64" totalsRowShown="0" headerRowDxfId="37" dataDxfId="36" tableBorderDxfId="35" headerRowCellStyle="20% - Accent4">
  <autoFilter ref="B57:E64" xr:uid="{21408204-02D7-417D-9A80-E6B3D0BE925E}"/>
  <tableColumns count="4">
    <tableColumn id="1" xr3:uid="{A3958BBB-F332-4F0A-9858-F988B0F8068D}" name="Nr." dataDxfId="34" dataCellStyle="Berekening"/>
    <tableColumn id="2" xr3:uid="{BE926C93-5661-411E-8BB7-F1D9AA7749A4}" name="Omschrijving" dataDxfId="33" dataCellStyle="Berekening"/>
    <tableColumn id="5" xr3:uid="{EC89A74A-7F17-477A-9ED5-BD12C742CC76}" name="Leverancier bevestigt te voldoen aan de eis" dataDxfId="32" dataCellStyle="Berekening"/>
    <tableColumn id="3" xr3:uid="{0A618B99-421B-4823-B36A-FE91A1C5BF26}" name="Kolom1" dataDxfId="31"/>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E42FCE9-09FB-429F-BCF2-5AF825114DB4}" name="Controle_verantwoording" displayName="Controle_verantwoording" ref="B97:E99" totalsRowShown="0" headerRowDxfId="30" headerRowBorderDxfId="29" headerRowCellStyle="20% - Accent4">
  <autoFilter ref="B97:E99" xr:uid="{F3F8C4C1-CAD3-402E-AB84-C4E66759C717}"/>
  <tableColumns count="4">
    <tableColumn id="1" xr3:uid="{68BADE00-AB18-4B07-928C-C8256D9F777C}" name="Nr." dataDxfId="28" dataCellStyle="Berekening"/>
    <tableColumn id="2" xr3:uid="{ABE4595B-C155-4509-A967-779757426D13}" name="Omschrijving" dataDxfId="27" dataCellStyle="Berekening"/>
    <tableColumn id="5" xr3:uid="{AFBB25FF-83D8-4CE5-B55E-AEF6D2AAF5C3}" name="Leverancier bevestigt te voldoen aan de eis" dataDxfId="26" dataCellStyle="Berekening"/>
    <tableColumn id="3" xr3:uid="{09ADE936-BB62-4200-A433-55B648003648}" name="Kolom1" dataDxfId="25"/>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E754165-F072-476B-BDE5-B1649A97733E}" name="Project_administratie" displayName="Project_administratie" ref="B103:E105" totalsRowShown="0" headerRowDxfId="24" headerRowBorderDxfId="23" headerRowCellStyle="20% - Accent4">
  <autoFilter ref="B103:E105" xr:uid="{1DA6EAB0-14D6-4097-9431-99139968D9AB}"/>
  <tableColumns count="4">
    <tableColumn id="1" xr3:uid="{38A59B53-F9DA-4D53-8080-4207EE76224E}" name="Nr." dataDxfId="22" dataCellStyle="Berekening"/>
    <tableColumn id="2" xr3:uid="{D87DCDD1-66DD-4B3E-B3D6-12DF6D4877CA}" name="Omschrijving" dataDxfId="21" dataCellStyle="Berekening"/>
    <tableColumn id="5" xr3:uid="{9BBC87AB-917B-491E-B38E-B3FF460B2B9E}" name="Leverancier bevestigt te voldoen aan de eis" dataDxfId="20" dataCellStyle="Berekening"/>
    <tableColumn id="3" xr3:uid="{2451019D-0D04-43B5-96E0-276FC84D94B5}" name="Kolom1" dataDxfId="19"/>
  </tableColumns>
  <tableStyleInfo name="TableStyleMedium15"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bio-overheid.nl/bio-practices/" TargetMode="External"/><Relationship Id="rId18" Type="http://schemas.openxmlformats.org/officeDocument/2006/relationships/hyperlink" Target="https://cip-overheid.nl/productcategorie%C3%ABn-en-worshops/producten/bio-en-thema-uitwerkingen/" TargetMode="External"/><Relationship Id="rId26" Type="http://schemas.openxmlformats.org/officeDocument/2006/relationships/hyperlink" Target="https://cip-overheid.nl/productcategorie%C3%ABn-en-worshops/producten/bio-en-thema-uitwerkingen/" TargetMode="External"/><Relationship Id="rId39" Type="http://schemas.openxmlformats.org/officeDocument/2006/relationships/hyperlink" Target="https://www.noraonline.nl/wiki/ISOR:Crypto-services" TargetMode="External"/><Relationship Id="rId21" Type="http://schemas.openxmlformats.org/officeDocument/2006/relationships/hyperlink" Target="https://www.noraonline.nl/wiki/ISOR:Bedrijfscontinu%C3%AFteitsservices" TargetMode="External"/><Relationship Id="rId34" Type="http://schemas.openxmlformats.org/officeDocument/2006/relationships/hyperlink" Target="https://cip-overheid.nl/productcategorie%C3%ABn-en-worshops/producten/bio-en-thema-uitwerkingen/" TargetMode="External"/><Relationship Id="rId42" Type="http://schemas.openxmlformats.org/officeDocument/2006/relationships/hyperlink" Target="https://cip-overheid.nl/productcategorie%C3%ABn-en-worshops/producten/bio-en-thema-uitwerkingen/" TargetMode="External"/><Relationship Id="rId47" Type="http://schemas.openxmlformats.org/officeDocument/2006/relationships/hyperlink" Target="https://www.bio-overheid.nl/bio-practices/" TargetMode="External"/><Relationship Id="rId50" Type="http://schemas.openxmlformats.org/officeDocument/2006/relationships/hyperlink" Target="https://cip-overheid.nl/productcategorie%C3%ABn-en-worshops/producten/bio-en-thema-uitwerkingen/" TargetMode="External"/><Relationship Id="rId55" Type="http://schemas.openxmlformats.org/officeDocument/2006/relationships/hyperlink" Target="https://www.bio-overheid.nl/bio-practices/" TargetMode="External"/><Relationship Id="rId63" Type="http://schemas.openxmlformats.org/officeDocument/2006/relationships/hyperlink" Target="https://cip-overheid.nl/productcategorie%C3%ABn-en-worshops/producten/bio-en-thema-uitwerkingen/" TargetMode="External"/><Relationship Id="rId7" Type="http://schemas.openxmlformats.org/officeDocument/2006/relationships/hyperlink" Target="https://www.bio-overheid.nl/bio-practices/" TargetMode="External"/><Relationship Id="rId2" Type="http://schemas.openxmlformats.org/officeDocument/2006/relationships/hyperlink" Target="https://www.ncsc.nl/documenten/publicaties/2019/mei/01/ict-beveiligingsrichtlijnen-voor-webapplicaties" TargetMode="External"/><Relationship Id="rId16" Type="http://schemas.openxmlformats.org/officeDocument/2006/relationships/hyperlink" Target="https://cip-overheid.nl/productcategorie%C3%ABn-en-worshops/producten/bio-en-thema-uitwerkingen/" TargetMode="External"/><Relationship Id="rId20" Type="http://schemas.openxmlformats.org/officeDocument/2006/relationships/hyperlink" Target="https://cip-overheid.nl/productcategorie%C3%ABn-en-worshops/producten/bio-en-thema-uitwerkingen/" TargetMode="External"/><Relationship Id="rId29" Type="http://schemas.openxmlformats.org/officeDocument/2006/relationships/hyperlink" Target="https://www.noraonline.nl/wiki/ISOR:Scheiding_van_dienstverlening" TargetMode="External"/><Relationship Id="rId41" Type="http://schemas.openxmlformats.org/officeDocument/2006/relationships/hyperlink" Target="https://www.bio-overheid.nl/bio-practices/" TargetMode="External"/><Relationship Id="rId54" Type="http://schemas.openxmlformats.org/officeDocument/2006/relationships/hyperlink" Target="https://cip-overheid.nl/productcategorie%C3%ABn-en-worshops/producten/bio-en-thema-uitwerkingen/" TargetMode="External"/><Relationship Id="rId62" Type="http://schemas.openxmlformats.org/officeDocument/2006/relationships/hyperlink" Target="https://cip-overheid.nl/productcategorie%C3%ABn-en-worshops/producten/bio-en-thema-uitwerkingen/" TargetMode="External"/><Relationship Id="rId1" Type="http://schemas.openxmlformats.org/officeDocument/2006/relationships/hyperlink" Target="https://www.ncsc.nl/documenten/publicaties/2019/mei/01/ict-beveiligingsrichtlijnen-voor-webapplicaties" TargetMode="External"/><Relationship Id="rId6" Type="http://schemas.openxmlformats.org/officeDocument/2006/relationships/hyperlink" Target="https://bio-overheid.nl/category/producten" TargetMode="External"/><Relationship Id="rId11" Type="http://schemas.openxmlformats.org/officeDocument/2006/relationships/hyperlink" Target="https://www.bio-overheid.nl/bio-practices/" TargetMode="External"/><Relationship Id="rId24" Type="http://schemas.openxmlformats.org/officeDocument/2006/relationships/hyperlink" Target="https://cip-overheid.nl/productcategorie%C3%ABn-en-worshops/producten/bio-en-thema-uitwerkingen/" TargetMode="External"/><Relationship Id="rId32" Type="http://schemas.openxmlformats.org/officeDocument/2006/relationships/hyperlink" Target="https://cip-overheid.nl/productcategorie%C3%ABn-en-worshops/producten/bio-en-thema-uitwerkingen/" TargetMode="External"/><Relationship Id="rId37" Type="http://schemas.openxmlformats.org/officeDocument/2006/relationships/hyperlink" Target="https://www.bio-overheid.nl/bio-practices/" TargetMode="External"/><Relationship Id="rId40" Type="http://schemas.openxmlformats.org/officeDocument/2006/relationships/hyperlink" Target="https://cip-overheid.nl/productcategorie%C3%ABn-en-worshops/producten/bio-en-thema-uitwerkingen/" TargetMode="External"/><Relationship Id="rId45" Type="http://schemas.openxmlformats.org/officeDocument/2006/relationships/hyperlink" Target="https://www.noraonline.nl/wiki/ISOR:Koppelvlakken" TargetMode="External"/><Relationship Id="rId53" Type="http://schemas.openxmlformats.org/officeDocument/2006/relationships/hyperlink" Target="https://www.noraonline.nl/wiki/Logging_en_monitoring_clouddiensten" TargetMode="External"/><Relationship Id="rId58" Type="http://schemas.openxmlformats.org/officeDocument/2006/relationships/hyperlink" Target="https://cip-overheid.nl/productcategorie%C3%ABn-en-worshops/producten/bio-en-thema-uitwerkingen/" TargetMode="External"/><Relationship Id="rId5" Type="http://schemas.openxmlformats.org/officeDocument/2006/relationships/hyperlink" Target="https://www.bio-overheid.nl/bio-practices/" TargetMode="External"/><Relationship Id="rId15" Type="http://schemas.openxmlformats.org/officeDocument/2006/relationships/hyperlink" Target="https://www.noraonline.nl/wiki/ISOR:Autorisatie" TargetMode="External"/><Relationship Id="rId23" Type="http://schemas.openxmlformats.org/officeDocument/2006/relationships/hyperlink" Target="https://www.noraonline.nl/wiki/ISOR:Herstelfunctie_voor_data_en_clouddiensten" TargetMode="External"/><Relationship Id="rId28" Type="http://schemas.openxmlformats.org/officeDocument/2006/relationships/hyperlink" Target="https://cip-overheid.nl/productcategorie%C3%ABn-en-worshops/producten/bio-en-thema-uitwerkingen/" TargetMode="External"/><Relationship Id="rId36" Type="http://schemas.openxmlformats.org/officeDocument/2006/relationships/hyperlink" Target="https://cip-overheid.nl/productcategorie%C3%ABn-en-worshops/producten/bio-en-thema-uitwerkingen/" TargetMode="External"/><Relationship Id="rId49" Type="http://schemas.openxmlformats.org/officeDocument/2006/relationships/hyperlink" Target="https://www.bio-overheid.nl/bio-practices/" TargetMode="External"/><Relationship Id="rId57" Type="http://schemas.openxmlformats.org/officeDocument/2006/relationships/hyperlink" Target="https://www.bio-overheid.nl/bio-practices/" TargetMode="External"/><Relationship Id="rId61" Type="http://schemas.openxmlformats.org/officeDocument/2006/relationships/hyperlink" Target="https://www.noraonline.nl/wiki/ISOR:Multi-tenant_architectuur" TargetMode="External"/><Relationship Id="rId10" Type="http://schemas.openxmlformats.org/officeDocument/2006/relationships/hyperlink" Target="https://bio-overheid.nl/category/producten" TargetMode="External"/><Relationship Id="rId19" Type="http://schemas.openxmlformats.org/officeDocument/2006/relationships/hyperlink" Target="https://www.noraonline.nl/wiki/ISOR:IT-functionaliteiten" TargetMode="External"/><Relationship Id="rId31" Type="http://schemas.openxmlformats.org/officeDocument/2006/relationships/hyperlink" Target="https://www.bio-overheid.nl/bio-practices/" TargetMode="External"/><Relationship Id="rId44" Type="http://schemas.openxmlformats.org/officeDocument/2006/relationships/hyperlink" Target="https://cip-overheid.nl/productcategorie%C3%ABn-en-worshops/producten/bio-en-thema-uitwerkingen/" TargetMode="External"/><Relationship Id="rId52" Type="http://schemas.openxmlformats.org/officeDocument/2006/relationships/hyperlink" Target="https://cip-overheid.nl/productcategorie%C3%ABn-en-worshops/producten/bio-en-thema-uitwerkingen/" TargetMode="External"/><Relationship Id="rId60" Type="http://schemas.openxmlformats.org/officeDocument/2006/relationships/hyperlink" Target="https://cip-overheid.nl/productcategorie%C3%ABn-en-worshops/producten/bio-en-thema-uitwerkingen/" TargetMode="External"/><Relationship Id="rId65" Type="http://schemas.openxmlformats.org/officeDocument/2006/relationships/drawing" Target="../drawings/drawing1.xml"/><Relationship Id="rId4" Type="http://schemas.openxmlformats.org/officeDocument/2006/relationships/hyperlink" Target="https://bio-overheid.nl/category/producten" TargetMode="External"/><Relationship Id="rId9" Type="http://schemas.openxmlformats.org/officeDocument/2006/relationships/hyperlink" Target="https://www.noraonline.nl/wiki/ISOR:Inlogprocedures" TargetMode="External"/><Relationship Id="rId14" Type="http://schemas.openxmlformats.org/officeDocument/2006/relationships/hyperlink" Target="https://cip-overheid.nl/productcategorie%C3%ABn-en-worshops/producten/bio-en-thema-uitwerkingen/" TargetMode="External"/><Relationship Id="rId22" Type="http://schemas.openxmlformats.org/officeDocument/2006/relationships/hyperlink" Target="https://cip-overheid.nl/productcategorie%C3%ABn-en-worshops/producten/bio-en-thema-uitwerkingen/" TargetMode="External"/><Relationship Id="rId27" Type="http://schemas.openxmlformats.org/officeDocument/2006/relationships/hyperlink" Target="https://www.noraonline.nl/wiki/ISOR:Dataretentie_en_vernietiging_gegevens" TargetMode="External"/><Relationship Id="rId30" Type="http://schemas.openxmlformats.org/officeDocument/2006/relationships/hyperlink" Target="https://cip-overheid.nl/productcategorie%C3%ABn-en-worshops/producten/bio-en-thema-uitwerkingen/" TargetMode="External"/><Relationship Id="rId35" Type="http://schemas.openxmlformats.org/officeDocument/2006/relationships/hyperlink" Target="https://www.bio-overheid.nl/bio-practices/" TargetMode="External"/><Relationship Id="rId43" Type="http://schemas.openxmlformats.org/officeDocument/2006/relationships/hyperlink" Target="https://www.bio-overheid.nl/bio-practices/" TargetMode="External"/><Relationship Id="rId48" Type="http://schemas.openxmlformats.org/officeDocument/2006/relationships/hyperlink" Target="https://cip-overheid.nl/productcategorie%C3%ABn-en-worshops/producten/bio-en-thema-uitwerkingen/" TargetMode="External"/><Relationship Id="rId56" Type="http://schemas.openxmlformats.org/officeDocument/2006/relationships/hyperlink" Target="https://cip-overheid.nl/productcategorie%C3%ABn-en-worshops/producten/bio-en-thema-uitwerkingen/" TargetMode="External"/><Relationship Id="rId64" Type="http://schemas.openxmlformats.org/officeDocument/2006/relationships/printerSettings" Target="../printerSettings/printerSettings1.bin"/><Relationship Id="rId8" Type="http://schemas.openxmlformats.org/officeDocument/2006/relationships/hyperlink" Target="https://cip-overheid.nl/productcategorie%C3%ABn-en-worshops/producten/bio-en-thema-uitwerkingen/" TargetMode="External"/><Relationship Id="rId51" Type="http://schemas.openxmlformats.org/officeDocument/2006/relationships/hyperlink" Target="https://www.noraonline.nl/wiki/ISOR:Interoperabiliteit_en_portabiliteit" TargetMode="External"/><Relationship Id="rId3" Type="http://schemas.openxmlformats.org/officeDocument/2006/relationships/hyperlink" Target="https://www.ncsc.nl/documenten/publicaties/2019/mei/01/ict-beveiligingsrichtlijnen-voor-webapplicaties" TargetMode="External"/><Relationship Id="rId12" Type="http://schemas.openxmlformats.org/officeDocument/2006/relationships/hyperlink" Target="https://bio-overheid.nl/category/producten" TargetMode="External"/><Relationship Id="rId17" Type="http://schemas.openxmlformats.org/officeDocument/2006/relationships/hyperlink" Target="https://cip-overheid.nl/productcategorie%C3%ABn-en-worshops/producten/bio-en-thema-uitwerkingen/" TargetMode="External"/><Relationship Id="rId25" Type="http://schemas.openxmlformats.org/officeDocument/2006/relationships/hyperlink" Target="https://www.noraonline.nl/wiki/ISOR:Data-protectie" TargetMode="External"/><Relationship Id="rId33" Type="http://schemas.openxmlformats.org/officeDocument/2006/relationships/hyperlink" Target="https://www.bio-overheid.nl/bio-practices/" TargetMode="External"/><Relationship Id="rId38" Type="http://schemas.openxmlformats.org/officeDocument/2006/relationships/hyperlink" Target="https://cip-overheid.nl/productcategorie%C3%ABn-en-worshops/producten/bio-en-thema-uitwerkingen/" TargetMode="External"/><Relationship Id="rId46" Type="http://schemas.openxmlformats.org/officeDocument/2006/relationships/hyperlink" Target="https://cip-overheid.nl/productcategorie%C3%ABn-en-worshops/producten/bio-en-thema-uitwerkingen/" TargetMode="External"/><Relationship Id="rId59" Type="http://schemas.openxmlformats.org/officeDocument/2006/relationships/hyperlink" Target="https://bio-overheid.nl/bio-practice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printerSettings" Target="../printerSettings/printerSettings3.bin"/><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5.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F9C70-C77A-4BD5-A4F8-F33354671C08}">
  <sheetPr>
    <tabColor theme="5" tint="0.79998168889431442"/>
  </sheetPr>
  <dimension ref="B1:AQ42"/>
  <sheetViews>
    <sheetView showGridLines="0" tabSelected="1" zoomScale="110" zoomScaleNormal="110" workbookViewId="0">
      <pane ySplit="7" topLeftCell="A9" activePane="bottomLeft" state="frozen"/>
      <selection activeCell="E4" sqref="E4"/>
      <selection pane="bottomLeft" activeCell="E4" sqref="E4"/>
    </sheetView>
  </sheetViews>
  <sheetFormatPr defaultColWidth="9.33203125" defaultRowHeight="11.4" x14ac:dyDescent="0.2"/>
  <cols>
    <col min="1" max="1" width="1.6640625" style="75" customWidth="1"/>
    <col min="2" max="2" width="4.33203125" style="75" bestFit="1" customWidth="1"/>
    <col min="3" max="3" width="30.44140625" style="74" customWidth="1"/>
    <col min="4" max="4" width="20.5546875" style="74" customWidth="1"/>
    <col min="5" max="5" width="10.33203125" style="75" customWidth="1"/>
    <col min="6" max="6" width="6.44140625" style="75" customWidth="1"/>
    <col min="7" max="7" width="47.44140625" style="74" customWidth="1"/>
    <col min="8" max="8" width="15.33203125" style="74" customWidth="1"/>
    <col min="9" max="9" width="24.33203125" style="74" customWidth="1"/>
    <col min="10" max="10" width="22.33203125" style="74" customWidth="1"/>
    <col min="11" max="11" width="18.33203125" style="74" customWidth="1"/>
    <col min="12" max="12" width="70.5546875" style="74" customWidth="1"/>
    <col min="13" max="43" width="9.33203125" style="74"/>
    <col min="44" max="16384" width="9.33203125" style="75"/>
  </cols>
  <sheetData>
    <row r="1" spans="2:43" ht="7.95" customHeight="1" thickBot="1" x14ac:dyDescent="0.25">
      <c r="B1" s="72"/>
      <c r="C1" s="73"/>
      <c r="D1" s="73"/>
      <c r="E1" s="72"/>
      <c r="F1" s="72"/>
      <c r="G1" s="73"/>
      <c r="H1" s="73"/>
      <c r="I1" s="73"/>
      <c r="J1" s="73"/>
      <c r="K1" s="73"/>
      <c r="L1" s="73"/>
    </row>
    <row r="2" spans="2:43" ht="17.399999999999999" thickTop="1" thickBot="1" x14ac:dyDescent="0.35">
      <c r="C2" s="76"/>
      <c r="I2" s="14" t="s">
        <v>7</v>
      </c>
    </row>
    <row r="3" spans="2:43" ht="28.2" customHeight="1" thickTop="1" thickBot="1" x14ac:dyDescent="0.35">
      <c r="C3" s="76"/>
      <c r="I3" s="17" t="str">
        <f>"Aantal Eisen: "&amp;COUNTA(B8:B42)</f>
        <v>Aantal Eisen: 35</v>
      </c>
    </row>
    <row r="4" spans="2:43" ht="28.2" customHeight="1" thickTop="1" thickBot="1" x14ac:dyDescent="0.25">
      <c r="I4" s="17" t="str">
        <f>"Aantal AKKOORD: "&amp;COUNTIF(K8:K42,TRUE)</f>
        <v>Aantal AKKOORD: 0</v>
      </c>
    </row>
    <row r="5" spans="2:43" ht="12" thickTop="1" x14ac:dyDescent="0.2">
      <c r="B5" s="77"/>
      <c r="C5" s="78"/>
      <c r="D5" s="78"/>
      <c r="E5" s="77"/>
      <c r="F5" s="77"/>
      <c r="G5" s="78"/>
      <c r="H5" s="78"/>
      <c r="I5" s="78"/>
      <c r="J5" s="78"/>
      <c r="K5" s="78"/>
      <c r="L5" s="78"/>
    </row>
    <row r="6" spans="2:43" x14ac:dyDescent="0.2">
      <c r="B6" s="77"/>
      <c r="C6" s="78"/>
      <c r="D6" s="78"/>
      <c r="E6" s="77"/>
      <c r="F6" s="77"/>
      <c r="G6" s="78"/>
      <c r="H6" s="78"/>
      <c r="I6" s="78"/>
      <c r="J6" s="78"/>
      <c r="K6" s="78"/>
      <c r="L6" s="78"/>
    </row>
    <row r="7" spans="2:43" s="81" customFormat="1" ht="57" x14ac:dyDescent="0.3">
      <c r="B7" s="79" t="s">
        <v>301</v>
      </c>
      <c r="C7" s="79" t="s">
        <v>302</v>
      </c>
      <c r="D7" s="79" t="s">
        <v>303</v>
      </c>
      <c r="E7" s="79" t="s">
        <v>304</v>
      </c>
      <c r="F7" s="79" t="s">
        <v>305</v>
      </c>
      <c r="G7" s="79" t="s">
        <v>306</v>
      </c>
      <c r="H7" s="79" t="s">
        <v>307</v>
      </c>
      <c r="I7" s="79" t="s">
        <v>308</v>
      </c>
      <c r="J7" s="79" t="s">
        <v>309</v>
      </c>
      <c r="K7" s="80" t="s">
        <v>57</v>
      </c>
      <c r="L7" s="80" t="s">
        <v>310</v>
      </c>
    </row>
    <row r="8" spans="2:43" s="86" customFormat="1" ht="45.6" x14ac:dyDescent="0.3">
      <c r="B8" s="82" t="s">
        <v>311</v>
      </c>
      <c r="C8" s="83" t="s">
        <v>312</v>
      </c>
      <c r="D8" s="83" t="s">
        <v>313</v>
      </c>
      <c r="E8" s="83" t="s">
        <v>314</v>
      </c>
      <c r="F8" s="82" t="s">
        <v>315</v>
      </c>
      <c r="G8" s="83" t="s">
        <v>316</v>
      </c>
      <c r="H8" s="83" t="s">
        <v>317</v>
      </c>
      <c r="I8" s="83" t="s">
        <v>315</v>
      </c>
      <c r="J8" s="83" t="s">
        <v>318</v>
      </c>
      <c r="K8" s="84" t="b">
        <v>0</v>
      </c>
      <c r="L8" s="85"/>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row>
    <row r="9" spans="2:43" s="86" customFormat="1" ht="45.6" x14ac:dyDescent="0.3">
      <c r="B9" s="87" t="s">
        <v>319</v>
      </c>
      <c r="C9" s="88" t="s">
        <v>320</v>
      </c>
      <c r="D9" s="88" t="s">
        <v>313</v>
      </c>
      <c r="E9" s="88" t="s">
        <v>321</v>
      </c>
      <c r="F9" s="87" t="s">
        <v>315</v>
      </c>
      <c r="G9" s="88" t="s">
        <v>322</v>
      </c>
      <c r="H9" s="88" t="s">
        <v>323</v>
      </c>
      <c r="I9" s="88" t="s">
        <v>324</v>
      </c>
      <c r="J9" s="88" t="s">
        <v>325</v>
      </c>
      <c r="K9" s="89" t="b">
        <v>0</v>
      </c>
      <c r="L9" s="90"/>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row>
    <row r="10" spans="2:43" s="86" customFormat="1" ht="45.6" x14ac:dyDescent="0.3">
      <c r="B10" s="82" t="s">
        <v>326</v>
      </c>
      <c r="C10" s="83" t="s">
        <v>327</v>
      </c>
      <c r="D10" s="83" t="s">
        <v>313</v>
      </c>
      <c r="E10" s="83" t="s">
        <v>328</v>
      </c>
      <c r="F10" s="82" t="s">
        <v>315</v>
      </c>
      <c r="G10" s="83" t="s">
        <v>329</v>
      </c>
      <c r="H10" s="83" t="s">
        <v>330</v>
      </c>
      <c r="I10" s="83" t="s">
        <v>315</v>
      </c>
      <c r="J10" s="83" t="s">
        <v>331</v>
      </c>
      <c r="K10" s="84" t="b">
        <v>0</v>
      </c>
      <c r="L10" s="85"/>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row>
    <row r="11" spans="2:43" s="86" customFormat="1" ht="34.200000000000003" x14ac:dyDescent="0.3">
      <c r="B11" s="87" t="s">
        <v>332</v>
      </c>
      <c r="C11" s="88" t="s">
        <v>333</v>
      </c>
      <c r="D11" s="88" t="s">
        <v>334</v>
      </c>
      <c r="E11" s="88" t="s">
        <v>335</v>
      </c>
      <c r="F11" s="87" t="s">
        <v>336</v>
      </c>
      <c r="G11" s="88" t="s">
        <v>337</v>
      </c>
      <c r="H11" s="88" t="s">
        <v>338</v>
      </c>
      <c r="I11" s="88" t="s">
        <v>315</v>
      </c>
      <c r="J11" s="88" t="s">
        <v>339</v>
      </c>
      <c r="K11" s="89" t="b">
        <v>0</v>
      </c>
      <c r="L11" s="90"/>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row>
    <row r="12" spans="2:43" s="86" customFormat="1" ht="34.200000000000003" x14ac:dyDescent="0.3">
      <c r="B12" s="82" t="s">
        <v>340</v>
      </c>
      <c r="C12" s="83" t="s">
        <v>341</v>
      </c>
      <c r="D12" s="83" t="s">
        <v>334</v>
      </c>
      <c r="E12" s="83" t="s">
        <v>342</v>
      </c>
      <c r="F12" s="82" t="s">
        <v>336</v>
      </c>
      <c r="G12" s="83" t="s">
        <v>343</v>
      </c>
      <c r="H12" s="83" t="s">
        <v>338</v>
      </c>
      <c r="I12" s="83" t="s">
        <v>315</v>
      </c>
      <c r="J12" s="83" t="s">
        <v>344</v>
      </c>
      <c r="K12" s="84" t="b">
        <v>0</v>
      </c>
      <c r="L12" s="85"/>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row>
    <row r="13" spans="2:43" s="86" customFormat="1" ht="34.200000000000003" x14ac:dyDescent="0.3">
      <c r="B13" s="87" t="s">
        <v>345</v>
      </c>
      <c r="C13" s="88" t="s">
        <v>346</v>
      </c>
      <c r="D13" s="88" t="s">
        <v>347</v>
      </c>
      <c r="E13" s="88" t="s">
        <v>348</v>
      </c>
      <c r="F13" s="87" t="s">
        <v>336</v>
      </c>
      <c r="G13" s="88" t="s">
        <v>349</v>
      </c>
      <c r="H13" s="88" t="s">
        <v>350</v>
      </c>
      <c r="I13" s="88" t="s">
        <v>315</v>
      </c>
      <c r="J13" s="88" t="s">
        <v>344</v>
      </c>
      <c r="K13" s="89" t="b">
        <v>0</v>
      </c>
      <c r="L13" s="90"/>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row>
    <row r="14" spans="2:43" s="86" customFormat="1" ht="34.200000000000003" x14ac:dyDescent="0.3">
      <c r="B14" s="82" t="s">
        <v>351</v>
      </c>
      <c r="C14" s="83" t="s">
        <v>352</v>
      </c>
      <c r="D14" s="83" t="s">
        <v>334</v>
      </c>
      <c r="E14" s="83" t="s">
        <v>353</v>
      </c>
      <c r="F14" s="82" t="s">
        <v>336</v>
      </c>
      <c r="G14" s="83" t="s">
        <v>354</v>
      </c>
      <c r="H14" s="83" t="s">
        <v>338</v>
      </c>
      <c r="I14" s="83" t="s">
        <v>315</v>
      </c>
      <c r="J14" s="83" t="s">
        <v>344</v>
      </c>
      <c r="K14" s="84" t="b">
        <v>0</v>
      </c>
      <c r="L14" s="85"/>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row>
    <row r="15" spans="2:43" s="86" customFormat="1" ht="22.8" x14ac:dyDescent="0.3">
      <c r="B15" s="87" t="s">
        <v>355</v>
      </c>
      <c r="C15" s="88" t="s">
        <v>356</v>
      </c>
      <c r="D15" s="88" t="s">
        <v>334</v>
      </c>
      <c r="E15" s="88" t="s">
        <v>357</v>
      </c>
      <c r="F15" s="87" t="s">
        <v>336</v>
      </c>
      <c r="G15" s="88" t="s">
        <v>358</v>
      </c>
      <c r="H15" s="88" t="s">
        <v>338</v>
      </c>
      <c r="I15" s="88" t="s">
        <v>315</v>
      </c>
      <c r="J15" s="88" t="s">
        <v>344</v>
      </c>
      <c r="K15" s="89" t="b">
        <v>0</v>
      </c>
      <c r="L15" s="90"/>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row>
    <row r="16" spans="2:43" s="86" customFormat="1" ht="45.6" x14ac:dyDescent="0.3">
      <c r="B16" s="82" t="s">
        <v>359</v>
      </c>
      <c r="C16" s="83" t="s">
        <v>360</v>
      </c>
      <c r="D16" s="83" t="s">
        <v>347</v>
      </c>
      <c r="E16" s="83" t="s">
        <v>361</v>
      </c>
      <c r="F16" s="82" t="s">
        <v>336</v>
      </c>
      <c r="G16" s="83" t="s">
        <v>362</v>
      </c>
      <c r="H16" s="83" t="s">
        <v>363</v>
      </c>
      <c r="I16" s="83" t="s">
        <v>315</v>
      </c>
      <c r="J16" s="83" t="s">
        <v>344</v>
      </c>
      <c r="K16" s="84" t="b">
        <v>0</v>
      </c>
      <c r="L16" s="85"/>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row>
    <row r="17" spans="2:43" s="86" customFormat="1" ht="45.6" x14ac:dyDescent="0.3">
      <c r="B17" s="87" t="s">
        <v>364</v>
      </c>
      <c r="C17" s="88" t="s">
        <v>365</v>
      </c>
      <c r="D17" s="88" t="s">
        <v>366</v>
      </c>
      <c r="E17" s="88" t="s">
        <v>367</v>
      </c>
      <c r="F17" s="87" t="s">
        <v>315</v>
      </c>
      <c r="G17" s="88" t="s">
        <v>368</v>
      </c>
      <c r="H17" s="88" t="s">
        <v>369</v>
      </c>
      <c r="I17" s="88" t="s">
        <v>315</v>
      </c>
      <c r="J17" s="88" t="s">
        <v>370</v>
      </c>
      <c r="K17" s="89" t="b">
        <v>0</v>
      </c>
      <c r="L17" s="90"/>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row>
    <row r="18" spans="2:43" s="86" customFormat="1" ht="45.6" x14ac:dyDescent="0.3">
      <c r="B18" s="82" t="s">
        <v>371</v>
      </c>
      <c r="C18" s="83" t="s">
        <v>372</v>
      </c>
      <c r="D18" s="83" t="s">
        <v>366</v>
      </c>
      <c r="E18" s="83" t="s">
        <v>373</v>
      </c>
      <c r="F18" s="82" t="s">
        <v>315</v>
      </c>
      <c r="G18" s="83" t="s">
        <v>374</v>
      </c>
      <c r="H18" s="83" t="s">
        <v>375</v>
      </c>
      <c r="I18" s="83" t="s">
        <v>315</v>
      </c>
      <c r="J18" s="83" t="s">
        <v>370</v>
      </c>
      <c r="K18" s="84" t="b">
        <v>0</v>
      </c>
      <c r="L18" s="85"/>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row>
    <row r="19" spans="2:43" s="86" customFormat="1" ht="34.200000000000003" x14ac:dyDescent="0.3">
      <c r="B19" s="87" t="s">
        <v>376</v>
      </c>
      <c r="C19" s="88" t="s">
        <v>377</v>
      </c>
      <c r="D19" s="88" t="s">
        <v>378</v>
      </c>
      <c r="E19" s="88" t="s">
        <v>379</v>
      </c>
      <c r="F19" s="87" t="s">
        <v>315</v>
      </c>
      <c r="G19" s="88" t="s">
        <v>380</v>
      </c>
      <c r="H19" s="88" t="s">
        <v>381</v>
      </c>
      <c r="I19" s="88" t="s">
        <v>315</v>
      </c>
      <c r="J19" s="88" t="s">
        <v>331</v>
      </c>
      <c r="K19" s="89" t="b">
        <v>0</v>
      </c>
      <c r="L19" s="90"/>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row>
    <row r="20" spans="2:43" s="86" customFormat="1" ht="34.200000000000003" x14ac:dyDescent="0.3">
      <c r="B20" s="82" t="s">
        <v>382</v>
      </c>
      <c r="C20" s="83" t="s">
        <v>383</v>
      </c>
      <c r="D20" s="83" t="s">
        <v>378</v>
      </c>
      <c r="E20" s="83" t="s">
        <v>348</v>
      </c>
      <c r="F20" s="82" t="s">
        <v>315</v>
      </c>
      <c r="G20" s="83" t="s">
        <v>384</v>
      </c>
      <c r="H20" s="83" t="s">
        <v>385</v>
      </c>
      <c r="I20" s="83" t="s">
        <v>315</v>
      </c>
      <c r="J20" s="83" t="s">
        <v>331</v>
      </c>
      <c r="K20" s="84" t="b">
        <v>0</v>
      </c>
      <c r="L20" s="85"/>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row>
    <row r="21" spans="2:43" s="86" customFormat="1" ht="45.6" x14ac:dyDescent="0.3">
      <c r="B21" s="87" t="s">
        <v>386</v>
      </c>
      <c r="C21" s="88" t="s">
        <v>387</v>
      </c>
      <c r="D21" s="88" t="s">
        <v>378</v>
      </c>
      <c r="E21" s="88" t="s">
        <v>388</v>
      </c>
      <c r="F21" s="87" t="s">
        <v>315</v>
      </c>
      <c r="G21" s="88" t="s">
        <v>389</v>
      </c>
      <c r="H21" s="88" t="s">
        <v>390</v>
      </c>
      <c r="I21" s="88" t="s">
        <v>315</v>
      </c>
      <c r="J21" s="88" t="s">
        <v>339</v>
      </c>
      <c r="K21" s="89" t="b">
        <v>0</v>
      </c>
      <c r="L21" s="90"/>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row>
    <row r="22" spans="2:43" s="86" customFormat="1" ht="136.80000000000001" x14ac:dyDescent="0.3">
      <c r="B22" s="82" t="s">
        <v>391</v>
      </c>
      <c r="C22" s="83" t="s">
        <v>392</v>
      </c>
      <c r="D22" s="83" t="s">
        <v>378</v>
      </c>
      <c r="E22" s="83" t="s">
        <v>393</v>
      </c>
      <c r="F22" s="82" t="s">
        <v>315</v>
      </c>
      <c r="G22" s="83" t="s">
        <v>394</v>
      </c>
      <c r="H22" s="83" t="s">
        <v>395</v>
      </c>
      <c r="I22" s="83" t="s">
        <v>396</v>
      </c>
      <c r="J22" s="83" t="s">
        <v>397</v>
      </c>
      <c r="K22" s="84" t="b">
        <v>0</v>
      </c>
      <c r="L22" s="85"/>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row>
    <row r="23" spans="2:43" s="86" customFormat="1" ht="57" x14ac:dyDescent="0.3">
      <c r="B23" s="87" t="s">
        <v>398</v>
      </c>
      <c r="C23" s="88" t="s">
        <v>399</v>
      </c>
      <c r="D23" s="88" t="s">
        <v>378</v>
      </c>
      <c r="E23" s="88" t="s">
        <v>400</v>
      </c>
      <c r="F23" s="87" t="s">
        <v>336</v>
      </c>
      <c r="G23" s="88" t="s">
        <v>401</v>
      </c>
      <c r="H23" s="88" t="s">
        <v>402</v>
      </c>
      <c r="I23" s="88" t="s">
        <v>315</v>
      </c>
      <c r="J23" s="88" t="s">
        <v>339</v>
      </c>
      <c r="K23" s="89" t="b">
        <v>0</v>
      </c>
      <c r="L23" s="90"/>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row>
    <row r="24" spans="2:43" s="86" customFormat="1" ht="34.200000000000003" x14ac:dyDescent="0.3">
      <c r="B24" s="82" t="s">
        <v>403</v>
      </c>
      <c r="C24" s="83" t="s">
        <v>404</v>
      </c>
      <c r="D24" s="83" t="s">
        <v>378</v>
      </c>
      <c r="E24" s="83" t="s">
        <v>405</v>
      </c>
      <c r="F24" s="82" t="s">
        <v>315</v>
      </c>
      <c r="G24" s="83" t="s">
        <v>406</v>
      </c>
      <c r="H24" s="83" t="s">
        <v>390</v>
      </c>
      <c r="I24" s="83" t="s">
        <v>315</v>
      </c>
      <c r="J24" s="83" t="s">
        <v>331</v>
      </c>
      <c r="K24" s="84" t="b">
        <v>0</v>
      </c>
      <c r="L24" s="85"/>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row>
    <row r="25" spans="2:43" s="86" customFormat="1" ht="34.200000000000003" x14ac:dyDescent="0.3">
      <c r="B25" s="87" t="s">
        <v>407</v>
      </c>
      <c r="C25" s="88" t="s">
        <v>408</v>
      </c>
      <c r="D25" s="88" t="s">
        <v>334</v>
      </c>
      <c r="E25" s="88" t="s">
        <v>409</v>
      </c>
      <c r="F25" s="87" t="s">
        <v>336</v>
      </c>
      <c r="G25" s="88" t="s">
        <v>410</v>
      </c>
      <c r="H25" s="88" t="s">
        <v>338</v>
      </c>
      <c r="I25" s="88" t="s">
        <v>315</v>
      </c>
      <c r="J25" s="88" t="s">
        <v>339</v>
      </c>
      <c r="K25" s="89" t="b">
        <v>0</v>
      </c>
      <c r="L25" s="90"/>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row>
    <row r="26" spans="2:43" s="86" customFormat="1" ht="34.200000000000003" x14ac:dyDescent="0.3">
      <c r="B26" s="82" t="s">
        <v>411</v>
      </c>
      <c r="C26" s="83" t="s">
        <v>408</v>
      </c>
      <c r="D26" s="83" t="s">
        <v>334</v>
      </c>
      <c r="E26" s="83" t="s">
        <v>412</v>
      </c>
      <c r="F26" s="82" t="s">
        <v>336</v>
      </c>
      <c r="G26" s="83" t="s">
        <v>413</v>
      </c>
      <c r="H26" s="83" t="s">
        <v>338</v>
      </c>
      <c r="I26" s="83" t="s">
        <v>315</v>
      </c>
      <c r="J26" s="83" t="s">
        <v>339</v>
      </c>
      <c r="K26" s="84" t="b">
        <v>0</v>
      </c>
      <c r="L26" s="85"/>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row>
    <row r="27" spans="2:43" s="86" customFormat="1" ht="68.400000000000006" x14ac:dyDescent="0.3">
      <c r="B27" s="87" t="s">
        <v>414</v>
      </c>
      <c r="C27" s="88" t="s">
        <v>408</v>
      </c>
      <c r="D27" s="88" t="s">
        <v>334</v>
      </c>
      <c r="E27" s="88" t="s">
        <v>415</v>
      </c>
      <c r="F27" s="87" t="s">
        <v>336</v>
      </c>
      <c r="G27" s="88" t="s">
        <v>416</v>
      </c>
      <c r="H27" s="88" t="s">
        <v>338</v>
      </c>
      <c r="I27" s="88" t="s">
        <v>315</v>
      </c>
      <c r="J27" s="88" t="s">
        <v>339</v>
      </c>
      <c r="K27" s="89" t="b">
        <v>0</v>
      </c>
      <c r="L27" s="90"/>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row>
    <row r="28" spans="2:43" s="86" customFormat="1" ht="45.6" x14ac:dyDescent="0.3">
      <c r="B28" s="82" t="s">
        <v>417</v>
      </c>
      <c r="C28" s="83" t="s">
        <v>408</v>
      </c>
      <c r="D28" s="83" t="s">
        <v>334</v>
      </c>
      <c r="E28" s="83" t="s">
        <v>418</v>
      </c>
      <c r="F28" s="82" t="s">
        <v>336</v>
      </c>
      <c r="G28" s="83" t="s">
        <v>419</v>
      </c>
      <c r="H28" s="83" t="s">
        <v>338</v>
      </c>
      <c r="I28" s="83" t="s">
        <v>315</v>
      </c>
      <c r="J28" s="83" t="s">
        <v>331</v>
      </c>
      <c r="K28" s="84" t="b">
        <v>0</v>
      </c>
      <c r="L28" s="85"/>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row>
    <row r="29" spans="2:43" s="86" customFormat="1" ht="45.6" x14ac:dyDescent="0.3">
      <c r="B29" s="87" t="s">
        <v>420</v>
      </c>
      <c r="C29" s="88" t="s">
        <v>421</v>
      </c>
      <c r="D29" s="88" t="s">
        <v>378</v>
      </c>
      <c r="E29" s="88" t="s">
        <v>422</v>
      </c>
      <c r="F29" s="87" t="s">
        <v>336</v>
      </c>
      <c r="G29" s="88" t="s">
        <v>423</v>
      </c>
      <c r="H29" s="88" t="s">
        <v>424</v>
      </c>
      <c r="I29" s="88" t="s">
        <v>425</v>
      </c>
      <c r="J29" s="88" t="s">
        <v>397</v>
      </c>
      <c r="K29" s="89" t="b">
        <v>0</v>
      </c>
      <c r="L29" s="90"/>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row>
    <row r="30" spans="2:43" s="86" customFormat="1" ht="45.6" x14ac:dyDescent="0.3">
      <c r="B30" s="82" t="s">
        <v>426</v>
      </c>
      <c r="C30" s="83" t="s">
        <v>333</v>
      </c>
      <c r="D30" s="83" t="s">
        <v>334</v>
      </c>
      <c r="E30" s="83" t="s">
        <v>335</v>
      </c>
      <c r="F30" s="82" t="s">
        <v>336</v>
      </c>
      <c r="G30" s="83" t="s">
        <v>337</v>
      </c>
      <c r="H30" s="83" t="s">
        <v>338</v>
      </c>
      <c r="I30" s="83" t="s">
        <v>315</v>
      </c>
      <c r="J30" s="83" t="s">
        <v>397</v>
      </c>
      <c r="K30" s="84" t="b">
        <v>0</v>
      </c>
      <c r="L30" s="85"/>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row>
    <row r="31" spans="2:43" s="86" customFormat="1" ht="45.6" x14ac:dyDescent="0.3">
      <c r="B31" s="87" t="s">
        <v>427</v>
      </c>
      <c r="C31" s="88" t="s">
        <v>428</v>
      </c>
      <c r="D31" s="88" t="s">
        <v>334</v>
      </c>
      <c r="E31" s="88" t="s">
        <v>429</v>
      </c>
      <c r="F31" s="87" t="s">
        <v>336</v>
      </c>
      <c r="G31" s="88" t="s">
        <v>430</v>
      </c>
      <c r="H31" s="88" t="s">
        <v>338</v>
      </c>
      <c r="I31" s="88" t="s">
        <v>315</v>
      </c>
      <c r="J31" s="88" t="s">
        <v>397</v>
      </c>
      <c r="K31" s="89" t="b">
        <v>0</v>
      </c>
      <c r="L31" s="90"/>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row>
    <row r="32" spans="2:43" s="86" customFormat="1" ht="45.6" x14ac:dyDescent="0.3">
      <c r="B32" s="82" t="s">
        <v>431</v>
      </c>
      <c r="C32" s="83" t="s">
        <v>432</v>
      </c>
      <c r="D32" s="83" t="s">
        <v>378</v>
      </c>
      <c r="E32" s="83" t="s">
        <v>433</v>
      </c>
      <c r="F32" s="82" t="s">
        <v>336</v>
      </c>
      <c r="G32" s="83" t="s">
        <v>434</v>
      </c>
      <c r="H32" s="83" t="s">
        <v>435</v>
      </c>
      <c r="I32" s="83" t="s">
        <v>315</v>
      </c>
      <c r="J32" s="83" t="s">
        <v>339</v>
      </c>
      <c r="K32" s="84" t="b">
        <v>0</v>
      </c>
      <c r="L32" s="85"/>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row>
    <row r="33" spans="2:43" s="86" customFormat="1" ht="114" x14ac:dyDescent="0.3">
      <c r="B33" s="87" t="s">
        <v>436</v>
      </c>
      <c r="C33" s="88" t="s">
        <v>437</v>
      </c>
      <c r="D33" s="88" t="s">
        <v>334</v>
      </c>
      <c r="E33" s="88" t="s">
        <v>438</v>
      </c>
      <c r="F33" s="87" t="s">
        <v>336</v>
      </c>
      <c r="G33" s="88" t="s">
        <v>439</v>
      </c>
      <c r="H33" s="88" t="s">
        <v>338</v>
      </c>
      <c r="I33" s="88" t="s">
        <v>315</v>
      </c>
      <c r="J33" s="88" t="s">
        <v>339</v>
      </c>
      <c r="K33" s="89" t="b">
        <v>0</v>
      </c>
      <c r="L33" s="90"/>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row>
    <row r="34" spans="2:43" s="86" customFormat="1" ht="68.400000000000006" x14ac:dyDescent="0.3">
      <c r="B34" s="82" t="s">
        <v>440</v>
      </c>
      <c r="C34" s="83" t="s">
        <v>437</v>
      </c>
      <c r="D34" s="83" t="s">
        <v>334</v>
      </c>
      <c r="E34" s="83" t="s">
        <v>441</v>
      </c>
      <c r="F34" s="82" t="s">
        <v>336</v>
      </c>
      <c r="G34" s="83" t="s">
        <v>442</v>
      </c>
      <c r="H34" s="83" t="s">
        <v>338</v>
      </c>
      <c r="I34" s="83" t="s">
        <v>315</v>
      </c>
      <c r="J34" s="83" t="s">
        <v>339</v>
      </c>
      <c r="K34" s="84" t="b">
        <v>0</v>
      </c>
      <c r="L34" s="85"/>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row>
    <row r="35" spans="2:43" s="86" customFormat="1" ht="45.6" x14ac:dyDescent="0.3">
      <c r="B35" s="87" t="s">
        <v>443</v>
      </c>
      <c r="C35" s="88" t="s">
        <v>444</v>
      </c>
      <c r="D35" s="88" t="s">
        <v>378</v>
      </c>
      <c r="E35" s="88" t="s">
        <v>445</v>
      </c>
      <c r="F35" s="87" t="s">
        <v>315</v>
      </c>
      <c r="G35" s="88" t="s">
        <v>446</v>
      </c>
      <c r="H35" s="88" t="s">
        <v>447</v>
      </c>
      <c r="I35" s="88" t="s">
        <v>425</v>
      </c>
      <c r="J35" s="88" t="s">
        <v>448</v>
      </c>
      <c r="K35" s="89" t="b">
        <v>0</v>
      </c>
      <c r="L35" s="90"/>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row>
    <row r="36" spans="2:43" s="86" customFormat="1" ht="57" x14ac:dyDescent="0.3">
      <c r="B36" s="82" t="s">
        <v>449</v>
      </c>
      <c r="C36" s="83" t="s">
        <v>450</v>
      </c>
      <c r="D36" s="83" t="s">
        <v>378</v>
      </c>
      <c r="E36" s="83" t="s">
        <v>451</v>
      </c>
      <c r="F36" s="82" t="s">
        <v>336</v>
      </c>
      <c r="G36" s="83" t="s">
        <v>452</v>
      </c>
      <c r="H36" s="83" t="s">
        <v>453</v>
      </c>
      <c r="I36" s="83" t="s">
        <v>315</v>
      </c>
      <c r="J36" s="83" t="s">
        <v>339</v>
      </c>
      <c r="K36" s="84" t="b">
        <v>0</v>
      </c>
      <c r="L36" s="85"/>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row>
    <row r="37" spans="2:43" s="86" customFormat="1" ht="68.400000000000006" x14ac:dyDescent="0.3">
      <c r="B37" s="87" t="s">
        <v>454</v>
      </c>
      <c r="C37" s="88" t="s">
        <v>455</v>
      </c>
      <c r="D37" s="88" t="s">
        <v>334</v>
      </c>
      <c r="E37" s="88" t="s">
        <v>456</v>
      </c>
      <c r="F37" s="87" t="s">
        <v>336</v>
      </c>
      <c r="G37" s="88" t="s">
        <v>457</v>
      </c>
      <c r="H37" s="88" t="s">
        <v>338</v>
      </c>
      <c r="I37" s="88" t="s">
        <v>315</v>
      </c>
      <c r="J37" s="88" t="s">
        <v>339</v>
      </c>
      <c r="K37" s="89" t="b">
        <v>0</v>
      </c>
      <c r="L37" s="90"/>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row>
    <row r="38" spans="2:43" s="86" customFormat="1" ht="34.200000000000003" x14ac:dyDescent="0.3">
      <c r="B38" s="82" t="s">
        <v>458</v>
      </c>
      <c r="C38" s="83" t="s">
        <v>455</v>
      </c>
      <c r="D38" s="83" t="s">
        <v>334</v>
      </c>
      <c r="E38" s="83" t="s">
        <v>459</v>
      </c>
      <c r="F38" s="82" t="s">
        <v>336</v>
      </c>
      <c r="G38" s="83" t="s">
        <v>460</v>
      </c>
      <c r="H38" s="83" t="s">
        <v>338</v>
      </c>
      <c r="I38" s="83" t="s">
        <v>315</v>
      </c>
      <c r="J38" s="83" t="s">
        <v>339</v>
      </c>
      <c r="K38" s="84" t="b">
        <v>0</v>
      </c>
      <c r="L38" s="85"/>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row>
    <row r="39" spans="2:43" s="86" customFormat="1" ht="91.2" x14ac:dyDescent="0.3">
      <c r="B39" s="87" t="s">
        <v>461</v>
      </c>
      <c r="C39" s="88" t="s">
        <v>455</v>
      </c>
      <c r="D39" s="88" t="s">
        <v>334</v>
      </c>
      <c r="E39" s="88" t="s">
        <v>462</v>
      </c>
      <c r="F39" s="87" t="s">
        <v>336</v>
      </c>
      <c r="G39" s="88" t="s">
        <v>463</v>
      </c>
      <c r="H39" s="88" t="s">
        <v>338</v>
      </c>
      <c r="I39" s="88" t="s">
        <v>315</v>
      </c>
      <c r="J39" s="88" t="s">
        <v>339</v>
      </c>
      <c r="K39" s="89" t="b">
        <v>0</v>
      </c>
      <c r="L39" s="90"/>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row>
    <row r="40" spans="2:43" s="86" customFormat="1" ht="45.6" x14ac:dyDescent="0.3">
      <c r="B40" s="82" t="s">
        <v>464</v>
      </c>
      <c r="C40" s="83" t="s">
        <v>465</v>
      </c>
      <c r="D40" s="83" t="s">
        <v>378</v>
      </c>
      <c r="E40" s="83" t="s">
        <v>466</v>
      </c>
      <c r="F40" s="82" t="s">
        <v>315</v>
      </c>
      <c r="G40" s="83" t="s">
        <v>467</v>
      </c>
      <c r="H40" s="83" t="s">
        <v>390</v>
      </c>
      <c r="I40" s="83" t="s">
        <v>315</v>
      </c>
      <c r="J40" s="83" t="s">
        <v>331</v>
      </c>
      <c r="K40" s="84" t="b">
        <v>0</v>
      </c>
      <c r="L40" s="85"/>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row>
    <row r="41" spans="2:43" s="86" customFormat="1" ht="45.6" x14ac:dyDescent="0.3">
      <c r="B41" s="87" t="s">
        <v>468</v>
      </c>
      <c r="C41" s="88" t="s">
        <v>469</v>
      </c>
      <c r="D41" s="88" t="s">
        <v>470</v>
      </c>
      <c r="E41" s="88" t="s">
        <v>471</v>
      </c>
      <c r="F41" s="87" t="s">
        <v>315</v>
      </c>
      <c r="G41" s="88" t="s">
        <v>472</v>
      </c>
      <c r="H41" s="88" t="s">
        <v>473</v>
      </c>
      <c r="I41" s="88" t="s">
        <v>315</v>
      </c>
      <c r="J41" s="88" t="s">
        <v>370</v>
      </c>
      <c r="K41" s="89" t="b">
        <v>0</v>
      </c>
      <c r="L41" s="90"/>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row>
    <row r="42" spans="2:43" s="86" customFormat="1" ht="57" x14ac:dyDescent="0.3">
      <c r="B42" s="82" t="s">
        <v>474</v>
      </c>
      <c r="C42" s="83" t="s">
        <v>475</v>
      </c>
      <c r="D42" s="83" t="s">
        <v>476</v>
      </c>
      <c r="E42" s="83" t="s">
        <v>477</v>
      </c>
      <c r="F42" s="82" t="s">
        <v>315</v>
      </c>
      <c r="G42" s="83" t="s">
        <v>478</v>
      </c>
      <c r="H42" s="83" t="s">
        <v>479</v>
      </c>
      <c r="I42" s="83" t="s">
        <v>315</v>
      </c>
      <c r="J42" s="83" t="s">
        <v>370</v>
      </c>
      <c r="K42" s="84" t="b">
        <v>0</v>
      </c>
      <c r="L42" s="85"/>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row>
  </sheetData>
  <sheetProtection sheet="1" objects="1" scenarios="1"/>
  <hyperlinks>
    <hyperlink ref="D8" r:id="rId1" xr:uid="{F31ABDA0-E972-4FB0-85DF-F260639225E0}"/>
    <hyperlink ref="D9" r:id="rId2" xr:uid="{72004DBE-42CD-4473-8221-FD382E87B2B4}"/>
    <hyperlink ref="D10" r:id="rId3" xr:uid="{A9285D8B-858E-4B7E-9DB6-BB94C81F41B7}"/>
    <hyperlink ref="D11" r:id="rId4" location="BIO" xr:uid="{4CF81B3F-20DC-4BEE-A081-0ADEE8EDB877}"/>
    <hyperlink ref="E11" r:id="rId5" xr:uid="{DCA56EA8-4D6A-484C-B724-D49D5866CF12}"/>
    <hyperlink ref="D12" r:id="rId6" location="BIO" xr:uid="{C8E0F0EC-7BC4-409A-8963-9EE994E7AC6B}"/>
    <hyperlink ref="E12" r:id="rId7" xr:uid="{AF1642A5-2343-4F8A-A627-4C6CB6C436FA}"/>
    <hyperlink ref="D13" r:id="rId8" location="toegangsbeveiliging" xr:uid="{F25A2F96-E3B3-4A40-A314-4232BDA7AAF5}"/>
    <hyperlink ref="E13" r:id="rId9" xr:uid="{16959A74-5D53-49E8-8FE7-3089C3689E19}"/>
    <hyperlink ref="D14" r:id="rId10" location="BIO" xr:uid="{9DC89A98-FCA4-4CED-8116-98280AE95D45}"/>
    <hyperlink ref="E14" r:id="rId11" xr:uid="{350D7D9D-139A-46FE-898F-7B341F2191D0}"/>
    <hyperlink ref="D15" r:id="rId12" location="BIO" xr:uid="{380484CE-8E32-496F-A7C5-BDD4A6BD3166}"/>
    <hyperlink ref="E15" r:id="rId13" xr:uid="{5D69AA6A-14C6-4084-A973-D894315054D0}"/>
    <hyperlink ref="D16" r:id="rId14" location="toegangsbeveiliging" xr:uid="{E90ADDE2-30EB-403B-99FD-263C5436856E}"/>
    <hyperlink ref="E16" r:id="rId15" xr:uid="{12B554D7-B0A2-4E84-AE2B-644FC992D75D}"/>
    <hyperlink ref="D17" r:id="rId16" location="Privacy-supplementen" xr:uid="{A792BAA8-0B9D-405B-8863-771EBAE4F7A3}"/>
    <hyperlink ref="D18" r:id="rId17" location="Privacy-supplementen" xr:uid="{A2B88D48-A007-405D-B4CA-248B64118E99}"/>
    <hyperlink ref="D19" r:id="rId18" location="Clouddiensten" xr:uid="{E2C76C1F-E723-423B-BF39-7A5C8E83C845}"/>
    <hyperlink ref="E19" r:id="rId19" xr:uid="{4A5FAD35-2BA8-4DB7-BA6E-D2187F545EC5}"/>
    <hyperlink ref="D20" r:id="rId20" location="Clouddiensten" xr:uid="{4A5AC15F-5499-4331-B377-E3C3DA6A5263}"/>
    <hyperlink ref="E20" r:id="rId21" xr:uid="{168A7816-00FE-40A6-87E2-F305BA4B7269}"/>
    <hyperlink ref="D21" r:id="rId22" location="Clouddiensten" xr:uid="{5D82FD12-E660-4383-A977-496F0CE03211}"/>
    <hyperlink ref="E21" r:id="rId23" xr:uid="{FDCA61A8-E187-405A-8158-3BA5353670C7}"/>
    <hyperlink ref="D22" r:id="rId24" location="Clouddiensten" xr:uid="{565A7280-28AC-4888-B3AC-BAC07D9C3173}"/>
    <hyperlink ref="E22" r:id="rId25" xr:uid="{79F280C6-5BE7-4367-A21D-DDDFCEEE00A6}"/>
    <hyperlink ref="D23" r:id="rId26" location="Clouddiensten" xr:uid="{47E4CBB9-5A34-434A-9D5F-008274C9D808}"/>
    <hyperlink ref="E23" r:id="rId27" xr:uid="{43831B38-448E-43F6-A109-1BD47BE0079A}"/>
    <hyperlink ref="D24" r:id="rId28" location="Clouddiensten" xr:uid="{E8C8CB08-73E5-42BB-B379-3FD96A53A7BE}"/>
    <hyperlink ref="E24" r:id="rId29" xr:uid="{3BF8B76B-D8E0-4744-BF94-88DB29EA310E}"/>
    <hyperlink ref="D25" r:id="rId30" location="Clouddiensten" xr:uid="{2400C2BE-3F15-4C2D-9105-B90384C6B72C}"/>
    <hyperlink ref="E25" r:id="rId31" xr:uid="{0E1A4866-CF7B-4EC2-9130-C780AF9554A9}"/>
    <hyperlink ref="D26" r:id="rId32" location="Clouddiensten" xr:uid="{D881839D-F454-4ADD-8C0A-3A07C7832E86}"/>
    <hyperlink ref="E26" r:id="rId33" xr:uid="{2C70E9EB-0203-471B-8EF4-0BE045658199}"/>
    <hyperlink ref="D27" r:id="rId34" location="Clouddiensten" xr:uid="{8702CD67-05DB-4DD3-8635-76C65D8ED02F}"/>
    <hyperlink ref="E27" r:id="rId35" xr:uid="{95D96154-FA6F-4A30-A5A0-728FA385460E}"/>
    <hyperlink ref="D28" r:id="rId36" location="Clouddiensten" xr:uid="{38C7F132-7FB9-4CE2-B2BE-EA969ADF4A76}"/>
    <hyperlink ref="E28" r:id="rId37" xr:uid="{2E3AE91A-CD79-4876-8D34-5E10315C6256}"/>
    <hyperlink ref="D29" r:id="rId38" location="Clouddiensten" xr:uid="{F176589E-16F9-41DE-90C0-629887CEE1D7}"/>
    <hyperlink ref="E29" r:id="rId39" xr:uid="{C1ABE4EA-F9DB-4ADC-9960-67F3AB3A7C6B}"/>
    <hyperlink ref="D30" r:id="rId40" location="Clouddiensten" xr:uid="{796CF419-7049-4EE4-9D26-25938C31D81A}"/>
    <hyperlink ref="E30" r:id="rId41" xr:uid="{19EA167A-249D-4EA2-BEF8-E78615273573}"/>
    <hyperlink ref="D31" r:id="rId42" location="Clouddiensten" xr:uid="{4E03AEB7-9E1E-4C77-8F74-22B17181CAD1}"/>
    <hyperlink ref="E31" r:id="rId43" xr:uid="{DA9DC1B0-D41F-4F56-BE80-66BA9F46C740}"/>
    <hyperlink ref="D32" r:id="rId44" location="Clouddiensten" xr:uid="{91F58CE2-D3CB-4DE4-AAB1-B7D57B2C6D46}"/>
    <hyperlink ref="E32" r:id="rId45" xr:uid="{2461F49F-DA8C-4321-83E2-F188AF276518}"/>
    <hyperlink ref="D33" r:id="rId46" location="Clouddiensten" xr:uid="{A9001132-8DAE-47F9-A9E3-B76BEC0F831A}"/>
    <hyperlink ref="E33" r:id="rId47" xr:uid="{7E4FCCE4-F81B-4BCB-8CC7-B8472CE9F23B}"/>
    <hyperlink ref="D34" r:id="rId48" location="Clouddiensten" xr:uid="{FEB07F2C-DEE0-4F52-AF46-35F2D7961CB6}"/>
    <hyperlink ref="E34" r:id="rId49" xr:uid="{A4D0BA1C-F449-4B5E-8924-7E99CA72F469}"/>
    <hyperlink ref="D35" r:id="rId50" location="Clouddiensten" xr:uid="{2902B7E7-BFD7-4778-8C18-2A11D4DAE4C7}"/>
    <hyperlink ref="E35" r:id="rId51" xr:uid="{317C8CB8-DEBA-4426-8D56-DCB2F8F39E84}"/>
    <hyperlink ref="D36" r:id="rId52" location="Clouddiensten" xr:uid="{78D165EB-F926-4981-906E-67AC40481D2C}"/>
    <hyperlink ref="E36" r:id="rId53" xr:uid="{48D0AAB4-F1FE-4075-BDD0-36B224C1846F}"/>
    <hyperlink ref="D37" r:id="rId54" location="Clouddiensten" xr:uid="{8ECBD657-D51B-41D3-9D9D-BDE2EE89FC94}"/>
    <hyperlink ref="E37" r:id="rId55" xr:uid="{C26B2631-22DA-455E-832F-4665D531304E}"/>
    <hyperlink ref="D38" r:id="rId56" location="Clouddiensten" xr:uid="{5FE64C45-5BAC-4508-B0E2-5469EBA68F9E}"/>
    <hyperlink ref="E38" r:id="rId57" xr:uid="{F9EDF3E2-206D-4235-8F1B-53DA57713419}"/>
    <hyperlink ref="D39" r:id="rId58" location="Clouddiensten" xr:uid="{EB1FA57B-FD96-4AA6-A6D7-B6D73E6520CF}"/>
    <hyperlink ref="E39" r:id="rId59" xr:uid="{4BA3ACAD-D35E-468A-B26D-E8106BDFDC08}"/>
    <hyperlink ref="D40" r:id="rId60" location="Clouddiensten" xr:uid="{1F9FBF81-4981-4AE9-BAED-0909008DB0E4}"/>
    <hyperlink ref="E40" r:id="rId61" xr:uid="{75B6CD3C-FE6A-47F9-A977-1D047DA6F533}"/>
    <hyperlink ref="D41" r:id="rId62" location="Privacy-supplementen" xr:uid="{21599052-5565-457B-B110-BBCF12CD2C4F}"/>
    <hyperlink ref="D42" r:id="rId63" location="Privacy-supplementen" xr:uid="{BF0BD6E5-3B79-493E-BBA8-133829B11EC3}"/>
  </hyperlinks>
  <pageMargins left="0.7" right="0.7" top="0.75" bottom="0.75" header="0.3" footer="0.3"/>
  <pageSetup paperSize="9" orientation="portrait" r:id="rId64"/>
  <drawing r:id="rId6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CE201-0264-465E-BB49-7316488B6BFB}">
  <sheetPr>
    <tabColor theme="5" tint="0.39997558519241921"/>
  </sheetPr>
  <dimension ref="A1:E44"/>
  <sheetViews>
    <sheetView showGridLines="0" zoomScale="110" zoomScaleNormal="110" workbookViewId="0">
      <pane ySplit="7" topLeftCell="A20" activePane="bottomLeft" state="frozen"/>
      <selection activeCell="E4" sqref="E4"/>
      <selection pane="bottomLeft" activeCell="E4" sqref="E4"/>
    </sheetView>
  </sheetViews>
  <sheetFormatPr defaultColWidth="8.44140625" defaultRowHeight="13.8" x14ac:dyDescent="0.3"/>
  <cols>
    <col min="1" max="1" width="0.88671875" style="6" customWidth="1"/>
    <col min="2" max="2" width="9.6640625" style="68" customWidth="1"/>
    <col min="3" max="3" width="106.33203125" style="6" customWidth="1"/>
    <col min="4" max="4" width="20.109375" style="69" customWidth="1"/>
    <col min="5" max="16384" width="8.44140625" style="6"/>
  </cols>
  <sheetData>
    <row r="1" spans="1:5" ht="4.95" customHeight="1" x14ac:dyDescent="0.3"/>
    <row r="2" spans="1:5" ht="40.200000000000003" customHeight="1" x14ac:dyDescent="0.3">
      <c r="B2" s="8"/>
      <c r="C2" s="8" t="str">
        <f>IF(AND(D8:D27),"AKKOORD","AANVINKEN ALLE KEUZE VAKJES VOOR AKKOORD OP PVE")</f>
        <v>AANVINKEN ALLE KEUZE VAKJES VOOR AKKOORD OP PVE</v>
      </c>
      <c r="D2" s="8"/>
    </row>
    <row r="3" spans="1:5" ht="5.4" customHeight="1" thickBot="1" x14ac:dyDescent="0.35">
      <c r="B3" s="9"/>
      <c r="C3" s="10"/>
      <c r="D3" s="9"/>
      <c r="E3" s="11"/>
    </row>
    <row r="4" spans="1:5" ht="15" thickTop="1" thickBot="1" x14ac:dyDescent="0.35">
      <c r="B4" s="12"/>
      <c r="C4" s="13"/>
      <c r="D4" s="14" t="s">
        <v>7</v>
      </c>
      <c r="E4" s="11"/>
    </row>
    <row r="5" spans="1:5" ht="28.8" thickTop="1" thickBot="1" x14ac:dyDescent="0.35">
      <c r="B5" s="15" t="s">
        <v>8</v>
      </c>
      <c r="C5" s="70" t="s">
        <v>226</v>
      </c>
      <c r="D5" s="17" t="str">
        <f>"Aantal Eisen: "&amp;COUNTA(Tabel3[Nr.])</f>
        <v>Aantal Eisen: 37</v>
      </c>
    </row>
    <row r="6" spans="1:5" s="18" customFormat="1" ht="28.2" customHeight="1" thickTop="1" thickBot="1" x14ac:dyDescent="0.35">
      <c r="B6" s="15"/>
      <c r="C6" s="32"/>
      <c r="D6" s="17" t="str">
        <f>"Aantal AKKOORD: "&amp;COUNTIF(D8:D44,TRUE)</f>
        <v>Aantal AKKOORD: 0</v>
      </c>
    </row>
    <row r="7" spans="1:5" ht="28.2" thickTop="1" x14ac:dyDescent="0.3">
      <c r="B7" s="71" t="s">
        <v>12</v>
      </c>
      <c r="C7" s="20" t="s">
        <v>13</v>
      </c>
      <c r="D7" s="20" t="s">
        <v>57</v>
      </c>
    </row>
    <row r="8" spans="1:5" x14ac:dyDescent="0.3">
      <c r="B8" s="21" t="s">
        <v>227</v>
      </c>
      <c r="C8" s="22" t="s">
        <v>228</v>
      </c>
      <c r="D8" s="23" t="b">
        <v>0</v>
      </c>
    </row>
    <row r="9" spans="1:5" s="11" customFormat="1" x14ac:dyDescent="0.3">
      <c r="A9" s="6"/>
      <c r="B9" s="21" t="s">
        <v>229</v>
      </c>
      <c r="C9" s="22" t="s">
        <v>230</v>
      </c>
      <c r="D9" s="33" t="b">
        <v>0</v>
      </c>
    </row>
    <row r="10" spans="1:5" x14ac:dyDescent="0.3">
      <c r="B10" s="21" t="s">
        <v>231</v>
      </c>
      <c r="C10" s="22" t="s">
        <v>232</v>
      </c>
      <c r="D10" s="23" t="b">
        <v>0</v>
      </c>
    </row>
    <row r="11" spans="1:5" x14ac:dyDescent="0.3">
      <c r="B11" s="21" t="s">
        <v>233</v>
      </c>
      <c r="C11" s="22" t="s">
        <v>234</v>
      </c>
      <c r="D11" s="33" t="b">
        <v>0</v>
      </c>
    </row>
    <row r="12" spans="1:5" ht="41.4" x14ac:dyDescent="0.3">
      <c r="B12" s="21" t="s">
        <v>235</v>
      </c>
      <c r="C12" s="22" t="s">
        <v>236</v>
      </c>
      <c r="D12" s="23" t="b">
        <v>0</v>
      </c>
    </row>
    <row r="13" spans="1:5" ht="48.75" customHeight="1" x14ac:dyDescent="0.3">
      <c r="B13" s="21" t="s">
        <v>237</v>
      </c>
      <c r="C13" s="22" t="s">
        <v>238</v>
      </c>
      <c r="D13" s="33" t="b">
        <v>0</v>
      </c>
    </row>
    <row r="14" spans="1:5" ht="27.6" x14ac:dyDescent="0.3">
      <c r="B14" s="21" t="s">
        <v>239</v>
      </c>
      <c r="C14" s="22" t="s">
        <v>240</v>
      </c>
      <c r="D14" s="23" t="b">
        <v>0</v>
      </c>
    </row>
    <row r="15" spans="1:5" ht="27.6" x14ac:dyDescent="0.3">
      <c r="B15" s="21" t="s">
        <v>241</v>
      </c>
      <c r="C15" s="22" t="s">
        <v>242</v>
      </c>
      <c r="D15" s="33" t="b">
        <v>0</v>
      </c>
    </row>
    <row r="16" spans="1:5" ht="27.6" x14ac:dyDescent="0.3">
      <c r="B16" s="21" t="s">
        <v>243</v>
      </c>
      <c r="C16" s="22" t="s">
        <v>244</v>
      </c>
      <c r="D16" s="23" t="b">
        <v>0</v>
      </c>
    </row>
    <row r="17" spans="2:4" x14ac:dyDescent="0.3">
      <c r="B17" s="21" t="s">
        <v>245</v>
      </c>
      <c r="C17" s="22" t="s">
        <v>246</v>
      </c>
      <c r="D17" s="33" t="b">
        <v>0</v>
      </c>
    </row>
    <row r="18" spans="2:4" x14ac:dyDescent="0.3">
      <c r="B18" s="21" t="s">
        <v>247</v>
      </c>
      <c r="C18" s="22" t="s">
        <v>248</v>
      </c>
      <c r="D18" s="23" t="b">
        <v>0</v>
      </c>
    </row>
    <row r="19" spans="2:4" ht="27.6" x14ac:dyDescent="0.3">
      <c r="B19" s="21" t="s">
        <v>249</v>
      </c>
      <c r="C19" s="22" t="s">
        <v>250</v>
      </c>
      <c r="D19" s="33" t="b">
        <v>0</v>
      </c>
    </row>
    <row r="20" spans="2:4" ht="27.6" x14ac:dyDescent="0.3">
      <c r="B20" s="21" t="s">
        <v>251</v>
      </c>
      <c r="C20" s="22" t="s">
        <v>252</v>
      </c>
      <c r="D20" s="23" t="b">
        <v>0</v>
      </c>
    </row>
    <row r="21" spans="2:4" ht="41.4" x14ac:dyDescent="0.3">
      <c r="B21" s="21" t="s">
        <v>253</v>
      </c>
      <c r="C21" s="22" t="s">
        <v>254</v>
      </c>
      <c r="D21" s="33" t="b">
        <v>0</v>
      </c>
    </row>
    <row r="22" spans="2:4" ht="27.6" x14ac:dyDescent="0.3">
      <c r="B22" s="21" t="s">
        <v>255</v>
      </c>
      <c r="C22" s="22" t="s">
        <v>256</v>
      </c>
      <c r="D22" s="23" t="b">
        <v>0</v>
      </c>
    </row>
    <row r="23" spans="2:4" ht="27.6" x14ac:dyDescent="0.3">
      <c r="B23" s="21" t="s">
        <v>257</v>
      </c>
      <c r="C23" s="22" t="s">
        <v>258</v>
      </c>
      <c r="D23" s="33" t="b">
        <v>0</v>
      </c>
    </row>
    <row r="24" spans="2:4" ht="27.6" x14ac:dyDescent="0.3">
      <c r="B24" s="21" t="s">
        <v>259</v>
      </c>
      <c r="C24" s="22" t="s">
        <v>260</v>
      </c>
      <c r="D24" s="23" t="b">
        <v>0</v>
      </c>
    </row>
    <row r="25" spans="2:4" ht="27.6" x14ac:dyDescent="0.3">
      <c r="B25" s="21" t="s">
        <v>261</v>
      </c>
      <c r="C25" s="22" t="s">
        <v>262</v>
      </c>
      <c r="D25" s="33" t="b">
        <v>0</v>
      </c>
    </row>
    <row r="26" spans="2:4" ht="62.25" customHeight="1" x14ac:dyDescent="0.3">
      <c r="B26" s="21" t="s">
        <v>263</v>
      </c>
      <c r="C26" s="22" t="s">
        <v>264</v>
      </c>
      <c r="D26" s="23" t="b">
        <v>0</v>
      </c>
    </row>
    <row r="27" spans="2:4" ht="41.4" x14ac:dyDescent="0.3">
      <c r="B27" s="21" t="s">
        <v>265</v>
      </c>
      <c r="C27" s="22" t="s">
        <v>266</v>
      </c>
      <c r="D27" s="33" t="b">
        <v>0</v>
      </c>
    </row>
    <row r="28" spans="2:4" x14ac:dyDescent="0.3">
      <c r="B28" s="21" t="s">
        <v>267</v>
      </c>
      <c r="C28" s="22" t="s">
        <v>268</v>
      </c>
      <c r="D28" s="23" t="b">
        <v>0</v>
      </c>
    </row>
    <row r="29" spans="2:4" x14ac:dyDescent="0.3">
      <c r="B29" s="21" t="s">
        <v>269</v>
      </c>
      <c r="C29" s="22" t="s">
        <v>270</v>
      </c>
      <c r="D29" s="33" t="b">
        <v>0</v>
      </c>
    </row>
    <row r="30" spans="2:4" x14ac:dyDescent="0.3">
      <c r="B30" s="21" t="s">
        <v>271</v>
      </c>
      <c r="C30" s="22" t="s">
        <v>272</v>
      </c>
      <c r="D30" s="23" t="b">
        <v>0</v>
      </c>
    </row>
    <row r="31" spans="2:4" ht="41.4" x14ac:dyDescent="0.3">
      <c r="B31" s="21" t="s">
        <v>273</v>
      </c>
      <c r="C31" s="22" t="s">
        <v>274</v>
      </c>
      <c r="D31" s="33" t="b">
        <v>0</v>
      </c>
    </row>
    <row r="32" spans="2:4" x14ac:dyDescent="0.3">
      <c r="B32" s="21" t="s">
        <v>275</v>
      </c>
      <c r="C32" s="22" t="s">
        <v>276</v>
      </c>
      <c r="D32" s="23" t="b">
        <v>0</v>
      </c>
    </row>
    <row r="33" spans="2:4" x14ac:dyDescent="0.3">
      <c r="B33" s="21" t="s">
        <v>277</v>
      </c>
      <c r="C33" s="22" t="s">
        <v>278</v>
      </c>
      <c r="D33" s="33" t="b">
        <v>0</v>
      </c>
    </row>
    <row r="34" spans="2:4" ht="27.6" x14ac:dyDescent="0.3">
      <c r="B34" s="21" t="s">
        <v>279</v>
      </c>
      <c r="C34" s="22" t="s">
        <v>280</v>
      </c>
      <c r="D34" s="23" t="b">
        <v>0</v>
      </c>
    </row>
    <row r="35" spans="2:4" x14ac:dyDescent="0.3">
      <c r="B35" s="21" t="s">
        <v>281</v>
      </c>
      <c r="C35" s="22" t="s">
        <v>282</v>
      </c>
      <c r="D35" s="33" t="b">
        <v>0</v>
      </c>
    </row>
    <row r="36" spans="2:4" ht="41.4" x14ac:dyDescent="0.3">
      <c r="B36" s="21" t="s">
        <v>283</v>
      </c>
      <c r="C36" s="22" t="s">
        <v>284</v>
      </c>
      <c r="D36" s="23" t="b">
        <v>0</v>
      </c>
    </row>
    <row r="37" spans="2:4" x14ac:dyDescent="0.3">
      <c r="B37" s="21" t="s">
        <v>285</v>
      </c>
      <c r="C37" s="22" t="s">
        <v>286</v>
      </c>
      <c r="D37" s="33" t="b">
        <v>0</v>
      </c>
    </row>
    <row r="38" spans="2:4" ht="27.6" x14ac:dyDescent="0.3">
      <c r="B38" s="21" t="s">
        <v>287</v>
      </c>
      <c r="C38" s="22" t="s">
        <v>288</v>
      </c>
      <c r="D38" s="23" t="b">
        <v>0</v>
      </c>
    </row>
    <row r="39" spans="2:4" ht="27.6" x14ac:dyDescent="0.3">
      <c r="B39" s="21" t="s">
        <v>289</v>
      </c>
      <c r="C39" s="22" t="s">
        <v>290</v>
      </c>
      <c r="D39" s="33" t="b">
        <v>0</v>
      </c>
    </row>
    <row r="40" spans="2:4" ht="151.80000000000001" x14ac:dyDescent="0.3">
      <c r="B40" s="21" t="s">
        <v>291</v>
      </c>
      <c r="C40" s="22" t="s">
        <v>292</v>
      </c>
      <c r="D40" s="23" t="b">
        <v>0</v>
      </c>
    </row>
    <row r="41" spans="2:4" ht="27.6" x14ac:dyDescent="0.3">
      <c r="B41" s="21" t="s">
        <v>293</v>
      </c>
      <c r="C41" s="22" t="s">
        <v>294</v>
      </c>
      <c r="D41" s="33" t="b">
        <v>0</v>
      </c>
    </row>
    <row r="42" spans="2:4" x14ac:dyDescent="0.3">
      <c r="B42" s="21" t="s">
        <v>295</v>
      </c>
      <c r="C42" s="22" t="s">
        <v>296</v>
      </c>
      <c r="D42" s="23" t="b">
        <v>0</v>
      </c>
    </row>
    <row r="43" spans="2:4" x14ac:dyDescent="0.3">
      <c r="B43" s="21" t="s">
        <v>297</v>
      </c>
      <c r="C43" s="22" t="s">
        <v>298</v>
      </c>
      <c r="D43" s="33" t="b">
        <v>0</v>
      </c>
    </row>
    <row r="44" spans="2:4" x14ac:dyDescent="0.3">
      <c r="B44" s="21" t="s">
        <v>299</v>
      </c>
      <c r="C44" s="22" t="s">
        <v>300</v>
      </c>
      <c r="D44" s="23" t="b">
        <v>0</v>
      </c>
    </row>
  </sheetData>
  <sheetProtection sheet="1" objects="1" scenarios="1"/>
  <conditionalFormatting sqref="B2:D2">
    <cfRule type="expression" dxfId="6" priority="1">
      <formula>AND($D$8:$D$27)</formula>
    </cfRule>
  </conditionalFormatting>
  <pageMargins left="0.7" right="0.7" top="0.75" bottom="0.75" header="0.3" footer="0.3"/>
  <pageSetup paperSize="0"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3EA93-1BEB-4391-B4D0-25F5D9D705E0}">
  <sheetPr>
    <tabColor theme="6" tint="0.39997558519241921"/>
  </sheetPr>
  <dimension ref="A1:G116"/>
  <sheetViews>
    <sheetView showGridLines="0" zoomScale="110" zoomScaleNormal="110" workbookViewId="0">
      <pane ySplit="7" topLeftCell="A64" activePane="bottomLeft" state="frozen"/>
      <selection activeCell="E4" sqref="E4"/>
      <selection pane="bottomLeft" activeCell="E4" sqref="E4"/>
    </sheetView>
  </sheetViews>
  <sheetFormatPr defaultColWidth="8.44140625" defaultRowHeight="13.8" x14ac:dyDescent="0.3"/>
  <cols>
    <col min="1" max="1" width="1" style="6" customWidth="1"/>
    <col min="2" max="2" width="9.88671875" style="6" customWidth="1"/>
    <col min="3" max="3" width="106.109375" style="7" customWidth="1"/>
    <col min="4" max="4" width="20.33203125" style="27" customWidth="1"/>
    <col min="5" max="5" width="6.6640625" style="6" hidden="1" customWidth="1"/>
    <col min="6" max="6" width="6.6640625" style="6" customWidth="1"/>
    <col min="7" max="7" width="0" style="6" hidden="1" customWidth="1"/>
    <col min="8" max="16384" width="8.44140625" style="6"/>
  </cols>
  <sheetData>
    <row r="1" spans="1:7" ht="5.4" customHeight="1" x14ac:dyDescent="0.3"/>
    <row r="2" spans="1:7" ht="40.200000000000003" customHeight="1" x14ac:dyDescent="0.3">
      <c r="B2" s="8"/>
      <c r="C2" s="8" t="str">
        <f>IF(AND(D8:D21,D25:D34,D38:D54,D58:D64,D69:D84,D85,D90:D93,D98:D99,D104:D105,D110,D115,TRUE),"AKKOORD","AANVINKEN ALLE KEUZE VAKJES VOOR AKKOORD OP PVE")</f>
        <v>AANVINKEN ALLE KEUZE VAKJES VOOR AKKOORD OP PVE</v>
      </c>
      <c r="D2" s="8"/>
    </row>
    <row r="3" spans="1:7" ht="5.4" customHeight="1" thickBot="1" x14ac:dyDescent="0.35">
      <c r="B3" s="9"/>
      <c r="C3" s="10"/>
      <c r="D3" s="9"/>
    </row>
    <row r="4" spans="1:7" ht="15" thickTop="1" thickBot="1" x14ac:dyDescent="0.35">
      <c r="A4" s="28"/>
      <c r="B4" s="29"/>
      <c r="C4" s="30"/>
      <c r="D4" s="14" t="s">
        <v>7</v>
      </c>
    </row>
    <row r="5" spans="1:7" s="18" customFormat="1" ht="28.8" thickTop="1" thickBot="1" x14ac:dyDescent="0.35">
      <c r="B5" s="15" t="s">
        <v>8</v>
      </c>
      <c r="C5" s="31" t="s">
        <v>55</v>
      </c>
      <c r="D5" s="17" t="str">
        <f>"Aantal Eisen: "&amp;SUM(G:G)</f>
        <v>Aantal Eisen: 75</v>
      </c>
    </row>
    <row r="6" spans="1:7" s="18" customFormat="1" ht="28.8" thickTop="1" thickBot="1" x14ac:dyDescent="0.35">
      <c r="B6" s="15" t="s">
        <v>10</v>
      </c>
      <c r="C6" s="32" t="s">
        <v>56</v>
      </c>
      <c r="D6" s="17" t="str">
        <f>"Aantal AKKOORD: "&amp;COUNTIF(D8:D151,TRUE)</f>
        <v>Aantal AKKOORD: 0</v>
      </c>
    </row>
    <row r="7" spans="1:7" ht="28.2" thickTop="1" x14ac:dyDescent="0.3">
      <c r="B7" s="20" t="s">
        <v>12</v>
      </c>
      <c r="C7" s="20" t="s">
        <v>13</v>
      </c>
      <c r="D7" s="20" t="s">
        <v>57</v>
      </c>
      <c r="E7" s="6" t="s">
        <v>6</v>
      </c>
    </row>
    <row r="8" spans="1:7" x14ac:dyDescent="0.3">
      <c r="B8" s="21" t="s">
        <v>58</v>
      </c>
      <c r="C8" s="22" t="s">
        <v>59</v>
      </c>
      <c r="D8" s="23" t="b">
        <v>0</v>
      </c>
      <c r="G8" s="6">
        <v>1</v>
      </c>
    </row>
    <row r="9" spans="1:7" s="11" customFormat="1" ht="32.25" customHeight="1" x14ac:dyDescent="0.3">
      <c r="A9" s="6"/>
      <c r="B9" s="21" t="s">
        <v>60</v>
      </c>
      <c r="C9" s="22" t="s">
        <v>61</v>
      </c>
      <c r="D9" s="33" t="b">
        <v>0</v>
      </c>
      <c r="G9" s="11">
        <v>1</v>
      </c>
    </row>
    <row r="10" spans="1:7" s="11" customFormat="1" ht="30.75" customHeight="1" x14ac:dyDescent="0.3">
      <c r="A10" s="6"/>
      <c r="B10" s="21" t="s">
        <v>62</v>
      </c>
      <c r="C10" s="22" t="s">
        <v>63</v>
      </c>
      <c r="D10" s="23" t="b">
        <v>0</v>
      </c>
      <c r="G10" s="11">
        <v>1</v>
      </c>
    </row>
    <row r="11" spans="1:7" s="11" customFormat="1" ht="15.75" customHeight="1" x14ac:dyDescent="0.3">
      <c r="A11" s="6"/>
      <c r="B11" s="21" t="s">
        <v>64</v>
      </c>
      <c r="C11" s="22" t="s">
        <v>65</v>
      </c>
      <c r="D11" s="33" t="b">
        <v>0</v>
      </c>
      <c r="G11" s="11">
        <v>1</v>
      </c>
    </row>
    <row r="12" spans="1:7" s="11" customFormat="1" ht="48" customHeight="1" x14ac:dyDescent="0.3">
      <c r="A12" s="6"/>
      <c r="B12" s="21" t="s">
        <v>66</v>
      </c>
      <c r="C12" s="22" t="s">
        <v>67</v>
      </c>
      <c r="D12" s="23" t="b">
        <v>0</v>
      </c>
      <c r="G12" s="11">
        <v>1</v>
      </c>
    </row>
    <row r="13" spans="1:7" s="11" customFormat="1" ht="27.75" customHeight="1" x14ac:dyDescent="0.3">
      <c r="A13" s="6"/>
      <c r="B13" s="21" t="s">
        <v>68</v>
      </c>
      <c r="C13" s="22" t="s">
        <v>69</v>
      </c>
      <c r="D13" s="33" t="b">
        <v>0</v>
      </c>
      <c r="G13" s="11">
        <v>1</v>
      </c>
    </row>
    <row r="14" spans="1:7" s="11" customFormat="1" x14ac:dyDescent="0.3">
      <c r="A14" s="6"/>
      <c r="B14" s="21" t="s">
        <v>70</v>
      </c>
      <c r="C14" s="22" t="s">
        <v>71</v>
      </c>
      <c r="D14" s="23" t="b">
        <v>0</v>
      </c>
      <c r="G14" s="11">
        <v>1</v>
      </c>
    </row>
    <row r="15" spans="1:7" s="11" customFormat="1" ht="30" customHeight="1" x14ac:dyDescent="0.3">
      <c r="A15" s="6"/>
      <c r="B15" s="21" t="s">
        <v>72</v>
      </c>
      <c r="C15" s="22" t="s">
        <v>73</v>
      </c>
      <c r="D15" s="33" t="b">
        <v>0</v>
      </c>
      <c r="G15" s="11">
        <v>1</v>
      </c>
    </row>
    <row r="16" spans="1:7" s="11" customFormat="1" ht="34.5" customHeight="1" x14ac:dyDescent="0.3">
      <c r="A16" s="6"/>
      <c r="B16" s="21" t="s">
        <v>74</v>
      </c>
      <c r="C16" s="22" t="s">
        <v>75</v>
      </c>
      <c r="D16" s="23" t="b">
        <v>0</v>
      </c>
      <c r="G16" s="11">
        <v>1</v>
      </c>
    </row>
    <row r="17" spans="1:7" s="11" customFormat="1" ht="45" customHeight="1" x14ac:dyDescent="0.3">
      <c r="A17" s="6"/>
      <c r="B17" s="21" t="s">
        <v>76</v>
      </c>
      <c r="C17" s="22" t="s">
        <v>77</v>
      </c>
      <c r="D17" s="33" t="b">
        <v>0</v>
      </c>
      <c r="G17" s="11">
        <v>1</v>
      </c>
    </row>
    <row r="18" spans="1:7" s="11" customFormat="1" ht="27.6" x14ac:dyDescent="0.3">
      <c r="A18" s="6"/>
      <c r="B18" s="21" t="s">
        <v>78</v>
      </c>
      <c r="C18" s="22" t="s">
        <v>79</v>
      </c>
      <c r="D18" s="23" t="b">
        <v>0</v>
      </c>
      <c r="G18" s="11">
        <v>1</v>
      </c>
    </row>
    <row r="19" spans="1:7" s="11" customFormat="1" x14ac:dyDescent="0.3">
      <c r="A19" s="6"/>
      <c r="B19" s="21" t="s">
        <v>80</v>
      </c>
      <c r="C19" s="22" t="s">
        <v>81</v>
      </c>
      <c r="D19" s="33" t="b">
        <v>0</v>
      </c>
      <c r="G19" s="11">
        <v>1</v>
      </c>
    </row>
    <row r="20" spans="1:7" s="11" customFormat="1" ht="20.25" customHeight="1" x14ac:dyDescent="0.3">
      <c r="A20" s="6"/>
      <c r="B20" s="21" t="s">
        <v>82</v>
      </c>
      <c r="C20" s="22" t="s">
        <v>83</v>
      </c>
      <c r="D20" s="23" t="b">
        <v>0</v>
      </c>
      <c r="G20" s="11">
        <v>1</v>
      </c>
    </row>
    <row r="21" spans="1:7" s="11" customFormat="1" ht="27.6" x14ac:dyDescent="0.3">
      <c r="A21" s="6"/>
      <c r="B21" s="21" t="s">
        <v>84</v>
      </c>
      <c r="C21" s="22" t="s">
        <v>85</v>
      </c>
      <c r="D21" s="33" t="b">
        <v>0</v>
      </c>
      <c r="G21" s="11">
        <v>1</v>
      </c>
    </row>
    <row r="22" spans="1:7" s="11" customFormat="1" ht="27.6" x14ac:dyDescent="0.3">
      <c r="A22" s="6"/>
      <c r="B22" s="15" t="s">
        <v>8</v>
      </c>
      <c r="C22" s="34" t="s">
        <v>86</v>
      </c>
      <c r="D22" s="34"/>
    </row>
    <row r="23" spans="1:7" s="11" customFormat="1" ht="27.6" x14ac:dyDescent="0.3">
      <c r="A23" s="6"/>
      <c r="B23" s="35" t="s">
        <v>10</v>
      </c>
      <c r="C23" s="36" t="s">
        <v>87</v>
      </c>
      <c r="D23" s="37"/>
    </row>
    <row r="24" spans="1:7" s="11" customFormat="1" ht="27.6" x14ac:dyDescent="0.3">
      <c r="A24" s="6"/>
      <c r="B24" s="38" t="s">
        <v>12</v>
      </c>
      <c r="C24" s="38" t="s">
        <v>13</v>
      </c>
      <c r="D24" s="38" t="s">
        <v>57</v>
      </c>
      <c r="E24" s="11" t="s">
        <v>6</v>
      </c>
    </row>
    <row r="25" spans="1:7" s="11" customFormat="1" ht="27.6" x14ac:dyDescent="0.3">
      <c r="A25" s="6"/>
      <c r="B25" s="39" t="s">
        <v>88</v>
      </c>
      <c r="C25" s="22" t="s">
        <v>89</v>
      </c>
      <c r="D25" s="40" t="b">
        <v>0</v>
      </c>
      <c r="G25" s="11">
        <v>1</v>
      </c>
    </row>
    <row r="26" spans="1:7" s="11" customFormat="1" x14ac:dyDescent="0.3">
      <c r="A26" s="6"/>
      <c r="B26" s="39" t="s">
        <v>90</v>
      </c>
      <c r="C26" s="22" t="s">
        <v>91</v>
      </c>
      <c r="D26" s="40" t="b">
        <v>0</v>
      </c>
      <c r="G26" s="11">
        <v>1</v>
      </c>
    </row>
    <row r="27" spans="1:7" s="11" customFormat="1" ht="27.6" x14ac:dyDescent="0.3">
      <c r="A27" s="6"/>
      <c r="B27" s="39" t="s">
        <v>92</v>
      </c>
      <c r="C27" s="22" t="s">
        <v>93</v>
      </c>
      <c r="D27" s="40" t="b">
        <v>0</v>
      </c>
      <c r="G27" s="11">
        <v>1</v>
      </c>
    </row>
    <row r="28" spans="1:7" s="11" customFormat="1" ht="27.6" x14ac:dyDescent="0.3">
      <c r="A28" s="6"/>
      <c r="B28" s="39" t="s">
        <v>94</v>
      </c>
      <c r="C28" s="22" t="s">
        <v>95</v>
      </c>
      <c r="D28" s="40" t="b">
        <v>0</v>
      </c>
      <c r="G28" s="11">
        <v>1</v>
      </c>
    </row>
    <row r="29" spans="1:7" s="11" customFormat="1" ht="27.6" x14ac:dyDescent="0.3">
      <c r="A29" s="6"/>
      <c r="B29" s="39" t="s">
        <v>96</v>
      </c>
      <c r="C29" s="22" t="s">
        <v>97</v>
      </c>
      <c r="D29" s="40" t="b">
        <v>0</v>
      </c>
      <c r="G29" s="11">
        <v>1</v>
      </c>
    </row>
    <row r="30" spans="1:7" s="11" customFormat="1" x14ac:dyDescent="0.3">
      <c r="A30" s="6"/>
      <c r="B30" s="39" t="s">
        <v>98</v>
      </c>
      <c r="C30" s="22" t="s">
        <v>99</v>
      </c>
      <c r="D30" s="40" t="b">
        <v>0</v>
      </c>
      <c r="G30" s="11">
        <v>1</v>
      </c>
    </row>
    <row r="31" spans="1:7" s="11" customFormat="1" ht="44.25" customHeight="1" x14ac:dyDescent="0.3">
      <c r="A31" s="6"/>
      <c r="B31" s="39" t="s">
        <v>100</v>
      </c>
      <c r="C31" s="22" t="s">
        <v>101</v>
      </c>
      <c r="D31" s="40" t="b">
        <v>0</v>
      </c>
      <c r="G31" s="11">
        <v>1</v>
      </c>
    </row>
    <row r="32" spans="1:7" s="11" customFormat="1" ht="51.75" customHeight="1" x14ac:dyDescent="0.3">
      <c r="A32" s="6"/>
      <c r="B32" s="39" t="s">
        <v>102</v>
      </c>
      <c r="C32" s="22" t="s">
        <v>103</v>
      </c>
      <c r="D32" s="40" t="b">
        <v>0</v>
      </c>
      <c r="G32" s="11">
        <v>1</v>
      </c>
    </row>
    <row r="33" spans="1:7" s="11" customFormat="1" ht="30.75" customHeight="1" x14ac:dyDescent="0.3">
      <c r="A33" s="6"/>
      <c r="B33" s="39" t="s">
        <v>104</v>
      </c>
      <c r="C33" s="22" t="s">
        <v>105</v>
      </c>
      <c r="D33" s="40" t="b">
        <v>0</v>
      </c>
      <c r="G33" s="11">
        <v>1</v>
      </c>
    </row>
    <row r="34" spans="1:7" s="11" customFormat="1" ht="27.6" x14ac:dyDescent="0.3">
      <c r="A34" s="6"/>
      <c r="B34" s="39" t="s">
        <v>106</v>
      </c>
      <c r="C34" s="22" t="s">
        <v>107</v>
      </c>
      <c r="D34" s="40" t="b">
        <v>0</v>
      </c>
      <c r="G34" s="11">
        <v>1</v>
      </c>
    </row>
    <row r="35" spans="1:7" s="11" customFormat="1" ht="27.6" x14ac:dyDescent="0.3">
      <c r="A35" s="6"/>
      <c r="B35" s="15" t="s">
        <v>8</v>
      </c>
      <c r="C35" s="41" t="s">
        <v>108</v>
      </c>
      <c r="D35" s="42"/>
    </row>
    <row r="36" spans="1:7" s="11" customFormat="1" ht="27.6" x14ac:dyDescent="0.3">
      <c r="A36" s="6"/>
      <c r="B36" s="15" t="s">
        <v>10</v>
      </c>
      <c r="C36" s="43" t="s">
        <v>109</v>
      </c>
      <c r="D36" s="44"/>
    </row>
    <row r="37" spans="1:7" s="11" customFormat="1" ht="27.6" x14ac:dyDescent="0.3">
      <c r="A37" s="6"/>
      <c r="B37" s="38" t="s">
        <v>12</v>
      </c>
      <c r="C37" s="38" t="s">
        <v>13</v>
      </c>
      <c r="D37" s="38" t="s">
        <v>57</v>
      </c>
      <c r="E37" s="11" t="s">
        <v>6</v>
      </c>
    </row>
    <row r="38" spans="1:7" s="11" customFormat="1" ht="33.75" customHeight="1" x14ac:dyDescent="0.3">
      <c r="A38" s="6"/>
      <c r="B38" s="39" t="s">
        <v>110</v>
      </c>
      <c r="C38" s="22" t="s">
        <v>111</v>
      </c>
      <c r="D38" s="45" t="b">
        <v>0</v>
      </c>
      <c r="G38" s="11">
        <v>1</v>
      </c>
    </row>
    <row r="39" spans="1:7" s="11" customFormat="1" ht="33" customHeight="1" x14ac:dyDescent="0.3">
      <c r="A39" s="6"/>
      <c r="B39" s="46" t="s">
        <v>112</v>
      </c>
      <c r="C39" s="22" t="s">
        <v>113</v>
      </c>
      <c r="D39" s="45" t="b">
        <v>0</v>
      </c>
      <c r="G39" s="11">
        <v>1</v>
      </c>
    </row>
    <row r="40" spans="1:7" s="11" customFormat="1" x14ac:dyDescent="0.3">
      <c r="A40" s="6"/>
      <c r="B40" s="39" t="s">
        <v>114</v>
      </c>
      <c r="C40" s="22" t="s">
        <v>115</v>
      </c>
      <c r="D40" s="45" t="b">
        <v>0</v>
      </c>
      <c r="G40" s="11">
        <v>1</v>
      </c>
    </row>
    <row r="41" spans="1:7" s="11" customFormat="1" ht="41.4" x14ac:dyDescent="0.3">
      <c r="A41" s="6"/>
      <c r="B41" s="46" t="s">
        <v>116</v>
      </c>
      <c r="C41" s="47" t="s">
        <v>117</v>
      </c>
      <c r="D41" s="45" t="b">
        <v>0</v>
      </c>
      <c r="G41" s="11">
        <v>1</v>
      </c>
    </row>
    <row r="42" spans="1:7" s="11" customFormat="1" x14ac:dyDescent="0.3">
      <c r="A42" s="6"/>
      <c r="B42" s="39" t="s">
        <v>118</v>
      </c>
      <c r="C42" s="22" t="s">
        <v>119</v>
      </c>
      <c r="D42" s="45" t="b">
        <v>0</v>
      </c>
      <c r="G42" s="11">
        <v>1</v>
      </c>
    </row>
    <row r="43" spans="1:7" s="11" customFormat="1" x14ac:dyDescent="0.3">
      <c r="A43" s="6"/>
      <c r="B43" s="46" t="s">
        <v>120</v>
      </c>
      <c r="C43" s="22" t="s">
        <v>121</v>
      </c>
      <c r="D43" s="45" t="b">
        <v>0</v>
      </c>
      <c r="G43" s="11">
        <v>1</v>
      </c>
    </row>
    <row r="44" spans="1:7" s="11" customFormat="1" x14ac:dyDescent="0.3">
      <c r="A44" s="6"/>
      <c r="B44" s="39" t="s">
        <v>122</v>
      </c>
      <c r="C44" s="22" t="s">
        <v>123</v>
      </c>
      <c r="D44" s="45" t="b">
        <v>0</v>
      </c>
      <c r="G44" s="11">
        <v>1</v>
      </c>
    </row>
    <row r="45" spans="1:7" s="11" customFormat="1" ht="41.4" x14ac:dyDescent="0.3">
      <c r="A45" s="6"/>
      <c r="B45" s="46" t="s">
        <v>124</v>
      </c>
      <c r="C45" s="22" t="s">
        <v>125</v>
      </c>
      <c r="D45" s="45" t="b">
        <v>0</v>
      </c>
      <c r="G45" s="11">
        <v>1</v>
      </c>
    </row>
    <row r="46" spans="1:7" s="11" customFormat="1" ht="27.6" x14ac:dyDescent="0.3">
      <c r="A46" s="6"/>
      <c r="B46" s="39" t="s">
        <v>126</v>
      </c>
      <c r="C46" s="22" t="s">
        <v>127</v>
      </c>
      <c r="D46" s="45" t="b">
        <v>0</v>
      </c>
      <c r="G46" s="11">
        <v>1</v>
      </c>
    </row>
    <row r="47" spans="1:7" s="11" customFormat="1" ht="18.600000000000001" customHeight="1" x14ac:dyDescent="0.3">
      <c r="A47" s="6"/>
      <c r="B47" s="46" t="s">
        <v>128</v>
      </c>
      <c r="C47" s="22" t="s">
        <v>129</v>
      </c>
      <c r="D47" s="45" t="b">
        <v>0</v>
      </c>
      <c r="G47" s="11">
        <v>1</v>
      </c>
    </row>
    <row r="48" spans="1:7" s="11" customFormat="1" ht="27.6" x14ac:dyDescent="0.3">
      <c r="A48" s="6"/>
      <c r="B48" s="39" t="s">
        <v>130</v>
      </c>
      <c r="C48" s="22" t="s">
        <v>131</v>
      </c>
      <c r="D48" s="45" t="b">
        <v>0</v>
      </c>
      <c r="G48" s="11">
        <v>1</v>
      </c>
    </row>
    <row r="49" spans="1:7" s="11" customFormat="1" x14ac:dyDescent="0.3">
      <c r="A49" s="6"/>
      <c r="B49" s="46" t="s">
        <v>132</v>
      </c>
      <c r="C49" s="22" t="s">
        <v>133</v>
      </c>
      <c r="D49" s="45" t="b">
        <v>0</v>
      </c>
      <c r="G49" s="11">
        <v>1</v>
      </c>
    </row>
    <row r="50" spans="1:7" s="11" customFormat="1" ht="30.75" customHeight="1" x14ac:dyDescent="0.3">
      <c r="A50" s="6"/>
      <c r="B50" s="39" t="s">
        <v>134</v>
      </c>
      <c r="C50" s="22" t="s">
        <v>135</v>
      </c>
      <c r="D50" s="45" t="b">
        <v>0</v>
      </c>
      <c r="G50" s="11">
        <v>1</v>
      </c>
    </row>
    <row r="51" spans="1:7" s="11" customFormat="1" x14ac:dyDescent="0.3">
      <c r="A51" s="6"/>
      <c r="B51" s="46" t="s">
        <v>136</v>
      </c>
      <c r="C51" s="22" t="s">
        <v>137</v>
      </c>
      <c r="D51" s="45" t="b">
        <v>0</v>
      </c>
      <c r="G51" s="11">
        <v>1</v>
      </c>
    </row>
    <row r="52" spans="1:7" s="11" customFormat="1" ht="18.75" customHeight="1" x14ac:dyDescent="0.3">
      <c r="A52" s="6"/>
      <c r="B52" s="39" t="s">
        <v>138</v>
      </c>
      <c r="C52" s="22" t="s">
        <v>139</v>
      </c>
      <c r="D52" s="45" t="b">
        <v>0</v>
      </c>
      <c r="G52" s="11">
        <v>1</v>
      </c>
    </row>
    <row r="53" spans="1:7" s="11" customFormat="1" x14ac:dyDescent="0.3">
      <c r="A53" s="6"/>
      <c r="B53" s="46" t="s">
        <v>140</v>
      </c>
      <c r="C53" s="22" t="s">
        <v>141</v>
      </c>
      <c r="D53" s="45" t="b">
        <v>0</v>
      </c>
      <c r="G53" s="11">
        <v>1</v>
      </c>
    </row>
    <row r="54" spans="1:7" s="11" customFormat="1" ht="27.6" x14ac:dyDescent="0.3">
      <c r="A54" s="6"/>
      <c r="B54" s="39" t="s">
        <v>142</v>
      </c>
      <c r="C54" s="48" t="s">
        <v>143</v>
      </c>
      <c r="D54" s="45" t="b">
        <v>0</v>
      </c>
      <c r="G54" s="11">
        <v>1</v>
      </c>
    </row>
    <row r="55" spans="1:7" s="11" customFormat="1" ht="27.6" x14ac:dyDescent="0.3">
      <c r="A55" s="6"/>
      <c r="B55" s="15" t="s">
        <v>8</v>
      </c>
      <c r="C55" s="34" t="s">
        <v>144</v>
      </c>
      <c r="D55" s="34"/>
    </row>
    <row r="56" spans="1:7" s="11" customFormat="1" ht="27.6" x14ac:dyDescent="0.3">
      <c r="A56" s="6"/>
      <c r="B56" s="35" t="s">
        <v>10</v>
      </c>
      <c r="C56" s="49" t="s">
        <v>145</v>
      </c>
      <c r="D56" s="50"/>
    </row>
    <row r="57" spans="1:7" s="11" customFormat="1" ht="27.6" x14ac:dyDescent="0.3">
      <c r="A57" s="6"/>
      <c r="B57" s="51" t="s">
        <v>12</v>
      </c>
      <c r="C57" s="51" t="s">
        <v>13</v>
      </c>
      <c r="D57" s="52" t="s">
        <v>57</v>
      </c>
      <c r="E57" s="11" t="s">
        <v>6</v>
      </c>
    </row>
    <row r="58" spans="1:7" s="11" customFormat="1" ht="27.6" x14ac:dyDescent="0.3">
      <c r="A58" s="6"/>
      <c r="B58" s="53" t="s">
        <v>146</v>
      </c>
      <c r="C58" s="22" t="s">
        <v>147</v>
      </c>
      <c r="D58" s="40" t="b">
        <v>0</v>
      </c>
      <c r="G58" s="11">
        <v>1</v>
      </c>
    </row>
    <row r="59" spans="1:7" s="11" customFormat="1" ht="55.2" x14ac:dyDescent="0.3">
      <c r="A59" s="6"/>
      <c r="B59" s="53" t="s">
        <v>148</v>
      </c>
      <c r="C59" s="22" t="s">
        <v>149</v>
      </c>
      <c r="D59" s="40" t="b">
        <v>0</v>
      </c>
      <c r="G59" s="11">
        <v>1</v>
      </c>
    </row>
    <row r="60" spans="1:7" s="11" customFormat="1" ht="27.6" x14ac:dyDescent="0.3">
      <c r="A60" s="6"/>
      <c r="B60" s="53" t="s">
        <v>150</v>
      </c>
      <c r="C60" s="22" t="s">
        <v>151</v>
      </c>
      <c r="D60" s="40" t="b">
        <v>0</v>
      </c>
      <c r="G60" s="11">
        <v>1</v>
      </c>
    </row>
    <row r="61" spans="1:7" s="11" customFormat="1" ht="27.6" x14ac:dyDescent="0.3">
      <c r="A61" s="6"/>
      <c r="B61" s="53" t="s">
        <v>152</v>
      </c>
      <c r="C61" s="22" t="s">
        <v>153</v>
      </c>
      <c r="D61" s="40" t="b">
        <v>0</v>
      </c>
      <c r="G61" s="11">
        <v>1</v>
      </c>
    </row>
    <row r="62" spans="1:7" s="11" customFormat="1" ht="27.6" x14ac:dyDescent="0.3">
      <c r="A62" s="6"/>
      <c r="B62" s="53" t="s">
        <v>154</v>
      </c>
      <c r="C62" s="22" t="s">
        <v>155</v>
      </c>
      <c r="D62" s="40" t="b">
        <v>0</v>
      </c>
      <c r="G62" s="11">
        <v>1</v>
      </c>
    </row>
    <row r="63" spans="1:7" s="11" customFormat="1" ht="27.6" x14ac:dyDescent="0.3">
      <c r="A63" s="6"/>
      <c r="B63" s="53" t="s">
        <v>156</v>
      </c>
      <c r="C63" s="22" t="s">
        <v>157</v>
      </c>
      <c r="D63" s="40" t="b">
        <v>0</v>
      </c>
      <c r="G63" s="11">
        <v>1</v>
      </c>
    </row>
    <row r="64" spans="1:7" s="11" customFormat="1" x14ac:dyDescent="0.3">
      <c r="A64" s="6"/>
      <c r="B64" s="53" t="s">
        <v>158</v>
      </c>
      <c r="C64" s="22" t="s">
        <v>159</v>
      </c>
      <c r="D64" s="40" t="b">
        <v>0</v>
      </c>
      <c r="G64" s="11">
        <v>1</v>
      </c>
    </row>
    <row r="65" spans="1:7" s="11" customFormat="1" x14ac:dyDescent="0.3">
      <c r="A65" s="6"/>
      <c r="B65" s="15"/>
      <c r="C65" s="54"/>
      <c r="D65" s="15"/>
    </row>
    <row r="66" spans="1:7" s="11" customFormat="1" ht="27.6" x14ac:dyDescent="0.3">
      <c r="A66" s="6"/>
      <c r="B66" s="55" t="s">
        <v>8</v>
      </c>
      <c r="C66" s="56" t="s">
        <v>160</v>
      </c>
      <c r="D66" s="57"/>
    </row>
    <row r="67" spans="1:7" s="11" customFormat="1" ht="27.6" x14ac:dyDescent="0.3">
      <c r="A67" s="6"/>
      <c r="B67" s="58" t="s">
        <v>10</v>
      </c>
      <c r="C67" s="59" t="s">
        <v>161</v>
      </c>
      <c r="D67" s="60"/>
    </row>
    <row r="68" spans="1:7" s="11" customFormat="1" ht="27.6" x14ac:dyDescent="0.3">
      <c r="A68" s="6"/>
      <c r="B68" s="61" t="s">
        <v>12</v>
      </c>
      <c r="C68" s="61" t="s">
        <v>13</v>
      </c>
      <c r="D68" s="62" t="s">
        <v>57</v>
      </c>
      <c r="E68" s="11" t="s">
        <v>6</v>
      </c>
    </row>
    <row r="69" spans="1:7" s="11" customFormat="1" ht="41.4" x14ac:dyDescent="0.3">
      <c r="A69" s="6"/>
      <c r="B69" s="53" t="s">
        <v>162</v>
      </c>
      <c r="C69" s="22" t="s">
        <v>163</v>
      </c>
      <c r="D69" s="40" t="b">
        <v>0</v>
      </c>
      <c r="G69" s="11">
        <v>1</v>
      </c>
    </row>
    <row r="70" spans="1:7" s="11" customFormat="1" ht="27.6" x14ac:dyDescent="0.3">
      <c r="A70" s="6"/>
      <c r="B70" s="53" t="s">
        <v>164</v>
      </c>
      <c r="C70" s="22" t="s">
        <v>165</v>
      </c>
      <c r="D70" s="40" t="b">
        <v>0</v>
      </c>
      <c r="G70" s="11">
        <v>1</v>
      </c>
    </row>
    <row r="71" spans="1:7" s="11" customFormat="1" x14ac:dyDescent="0.3">
      <c r="A71" s="6"/>
      <c r="B71" s="53" t="s">
        <v>166</v>
      </c>
      <c r="C71" s="22" t="s">
        <v>167</v>
      </c>
      <c r="D71" s="40" t="b">
        <v>0</v>
      </c>
      <c r="G71" s="11">
        <v>1</v>
      </c>
    </row>
    <row r="72" spans="1:7" s="11" customFormat="1" ht="27.6" x14ac:dyDescent="0.3">
      <c r="A72" s="6"/>
      <c r="B72" s="53" t="s">
        <v>168</v>
      </c>
      <c r="C72" s="22" t="s">
        <v>169</v>
      </c>
      <c r="D72" s="40" t="b">
        <v>0</v>
      </c>
      <c r="G72" s="11">
        <v>1</v>
      </c>
    </row>
    <row r="73" spans="1:7" s="11" customFormat="1" ht="27.6" x14ac:dyDescent="0.3">
      <c r="A73" s="6"/>
      <c r="B73" s="53" t="s">
        <v>170</v>
      </c>
      <c r="C73" s="22" t="s">
        <v>171</v>
      </c>
      <c r="D73" s="40" t="b">
        <v>0</v>
      </c>
      <c r="G73" s="11">
        <v>1</v>
      </c>
    </row>
    <row r="74" spans="1:7" s="11" customFormat="1" x14ac:dyDescent="0.3">
      <c r="A74" s="6"/>
      <c r="B74" s="53" t="s">
        <v>172</v>
      </c>
      <c r="C74" s="22" t="s">
        <v>173</v>
      </c>
      <c r="D74" s="40" t="b">
        <v>0</v>
      </c>
      <c r="G74" s="11">
        <v>1</v>
      </c>
    </row>
    <row r="75" spans="1:7" s="11" customFormat="1" x14ac:dyDescent="0.3">
      <c r="A75" s="6"/>
      <c r="B75" s="53" t="s">
        <v>174</v>
      </c>
      <c r="C75" s="22" t="s">
        <v>175</v>
      </c>
      <c r="D75" s="40" t="b">
        <v>0</v>
      </c>
      <c r="G75" s="11">
        <v>1</v>
      </c>
    </row>
    <row r="76" spans="1:7" s="11" customFormat="1" ht="27.6" x14ac:dyDescent="0.3">
      <c r="A76" s="6"/>
      <c r="B76" s="53" t="s">
        <v>176</v>
      </c>
      <c r="C76" s="22" t="s">
        <v>177</v>
      </c>
      <c r="D76" s="40" t="b">
        <v>0</v>
      </c>
      <c r="G76" s="11">
        <v>1</v>
      </c>
    </row>
    <row r="77" spans="1:7" s="11" customFormat="1" x14ac:dyDescent="0.3">
      <c r="A77" s="6"/>
      <c r="B77" s="53" t="s">
        <v>178</v>
      </c>
      <c r="C77" s="22" t="s">
        <v>179</v>
      </c>
      <c r="D77" s="40" t="b">
        <v>0</v>
      </c>
      <c r="G77" s="11">
        <v>1</v>
      </c>
    </row>
    <row r="78" spans="1:7" s="11" customFormat="1" ht="27.6" x14ac:dyDescent="0.3">
      <c r="A78" s="6"/>
      <c r="B78" s="53" t="s">
        <v>180</v>
      </c>
      <c r="C78" s="22" t="s">
        <v>181</v>
      </c>
      <c r="D78" s="40" t="b">
        <v>0</v>
      </c>
      <c r="G78" s="11">
        <v>1</v>
      </c>
    </row>
    <row r="79" spans="1:7" s="11" customFormat="1" ht="27.6" x14ac:dyDescent="0.3">
      <c r="A79" s="6"/>
      <c r="B79" s="53" t="s">
        <v>182</v>
      </c>
      <c r="C79" s="22" t="s">
        <v>183</v>
      </c>
      <c r="D79" s="40" t="b">
        <v>0</v>
      </c>
      <c r="G79" s="11">
        <v>1</v>
      </c>
    </row>
    <row r="80" spans="1:7" s="11" customFormat="1" ht="27.6" x14ac:dyDescent="0.3">
      <c r="A80" s="6"/>
      <c r="B80" s="53" t="s">
        <v>184</v>
      </c>
      <c r="C80" s="22" t="s">
        <v>185</v>
      </c>
      <c r="D80" s="40" t="b">
        <v>0</v>
      </c>
      <c r="G80" s="11">
        <v>1</v>
      </c>
    </row>
    <row r="81" spans="1:7" s="11" customFormat="1" x14ac:dyDescent="0.3">
      <c r="A81" s="6"/>
      <c r="B81" s="53" t="s">
        <v>186</v>
      </c>
      <c r="C81" s="22" t="s">
        <v>187</v>
      </c>
      <c r="D81" s="40" t="b">
        <v>0</v>
      </c>
      <c r="G81" s="11">
        <v>1</v>
      </c>
    </row>
    <row r="82" spans="1:7" s="11" customFormat="1" x14ac:dyDescent="0.3">
      <c r="A82" s="6"/>
      <c r="B82" s="53" t="s">
        <v>188</v>
      </c>
      <c r="C82" s="22" t="s">
        <v>189</v>
      </c>
      <c r="D82" s="40" t="b">
        <v>0</v>
      </c>
      <c r="G82" s="11">
        <v>1</v>
      </c>
    </row>
    <row r="83" spans="1:7" s="11" customFormat="1" ht="27.6" x14ac:dyDescent="0.3">
      <c r="A83" s="6"/>
      <c r="B83" s="53" t="s">
        <v>190</v>
      </c>
      <c r="C83" s="22" t="s">
        <v>191</v>
      </c>
      <c r="D83" s="40" t="b">
        <v>0</v>
      </c>
      <c r="G83" s="11">
        <v>1</v>
      </c>
    </row>
    <row r="84" spans="1:7" s="11" customFormat="1" x14ac:dyDescent="0.3">
      <c r="A84" s="6"/>
      <c r="B84" s="53" t="s">
        <v>192</v>
      </c>
      <c r="C84" s="22" t="s">
        <v>193</v>
      </c>
      <c r="D84" s="40" t="b">
        <v>0</v>
      </c>
      <c r="G84" s="11">
        <v>1</v>
      </c>
    </row>
    <row r="85" spans="1:7" s="11" customFormat="1" x14ac:dyDescent="0.3">
      <c r="A85" s="6"/>
      <c r="B85" s="53" t="s">
        <v>194</v>
      </c>
      <c r="C85" s="22" t="s">
        <v>195</v>
      </c>
      <c r="D85" s="63" t="b">
        <v>0</v>
      </c>
      <c r="G85" s="11">
        <v>1</v>
      </c>
    </row>
    <row r="86" spans="1:7" s="11" customFormat="1" x14ac:dyDescent="0.3">
      <c r="A86" s="6"/>
      <c r="B86" s="15"/>
      <c r="C86" s="54"/>
      <c r="D86" s="15"/>
    </row>
    <row r="87" spans="1:7" s="11" customFormat="1" ht="27.6" x14ac:dyDescent="0.3">
      <c r="A87" s="6"/>
      <c r="B87" s="58" t="s">
        <v>8</v>
      </c>
      <c r="C87" s="64" t="s">
        <v>196</v>
      </c>
      <c r="D87" s="65"/>
    </row>
    <row r="88" spans="1:7" s="11" customFormat="1" ht="27.6" x14ac:dyDescent="0.3">
      <c r="A88" s="6"/>
      <c r="B88" s="58" t="s">
        <v>10</v>
      </c>
      <c r="C88" s="59" t="s">
        <v>197</v>
      </c>
      <c r="D88" s="60"/>
    </row>
    <row r="89" spans="1:7" s="11" customFormat="1" ht="27.6" x14ac:dyDescent="0.3">
      <c r="A89" s="6"/>
      <c r="B89" s="61" t="s">
        <v>12</v>
      </c>
      <c r="C89" s="61" t="s">
        <v>13</v>
      </c>
      <c r="D89" s="62" t="s">
        <v>57</v>
      </c>
      <c r="E89" s="11" t="s">
        <v>6</v>
      </c>
    </row>
    <row r="90" spans="1:7" s="11" customFormat="1" ht="41.4" x14ac:dyDescent="0.3">
      <c r="A90" s="6"/>
      <c r="B90" s="53" t="s">
        <v>198</v>
      </c>
      <c r="C90" s="22" t="s">
        <v>199</v>
      </c>
      <c r="D90" s="40" t="b">
        <v>0</v>
      </c>
      <c r="G90" s="11">
        <v>1</v>
      </c>
    </row>
    <row r="91" spans="1:7" s="11" customFormat="1" ht="27.6" x14ac:dyDescent="0.3">
      <c r="A91" s="6"/>
      <c r="B91" s="53" t="s">
        <v>200</v>
      </c>
      <c r="C91" s="22" t="s">
        <v>201</v>
      </c>
      <c r="D91" s="40" t="b">
        <v>0</v>
      </c>
      <c r="G91" s="11">
        <v>1</v>
      </c>
    </row>
    <row r="92" spans="1:7" s="11" customFormat="1" x14ac:dyDescent="0.3">
      <c r="A92" s="6"/>
      <c r="B92" s="53" t="s">
        <v>202</v>
      </c>
      <c r="C92" s="22" t="s">
        <v>203</v>
      </c>
      <c r="D92" s="40" t="b">
        <v>0</v>
      </c>
      <c r="G92" s="11">
        <v>1</v>
      </c>
    </row>
    <row r="93" spans="1:7" s="11" customFormat="1" x14ac:dyDescent="0.3">
      <c r="A93" s="6"/>
      <c r="B93" s="53" t="s">
        <v>204</v>
      </c>
      <c r="C93" s="22" t="s">
        <v>205</v>
      </c>
      <c r="D93" s="40" t="b">
        <v>0</v>
      </c>
      <c r="G93" s="11">
        <v>1</v>
      </c>
    </row>
    <row r="94" spans="1:7" s="11" customFormat="1" x14ac:dyDescent="0.3">
      <c r="A94" s="6"/>
      <c r="B94" s="54"/>
      <c r="C94" s="54"/>
      <c r="D94" s="15"/>
    </row>
    <row r="95" spans="1:7" s="11" customFormat="1" ht="27.6" x14ac:dyDescent="0.3">
      <c r="A95" s="6"/>
      <c r="B95" s="58" t="s">
        <v>8</v>
      </c>
      <c r="C95" s="64" t="s">
        <v>206</v>
      </c>
      <c r="D95" s="65"/>
    </row>
    <row r="96" spans="1:7" s="11" customFormat="1" ht="27.6" x14ac:dyDescent="0.3">
      <c r="A96" s="6"/>
      <c r="B96" s="58" t="s">
        <v>10</v>
      </c>
      <c r="C96" s="59" t="s">
        <v>207</v>
      </c>
      <c r="D96" s="60"/>
    </row>
    <row r="97" spans="1:7" s="11" customFormat="1" ht="27.6" x14ac:dyDescent="0.3">
      <c r="A97" s="6"/>
      <c r="B97" s="61" t="s">
        <v>12</v>
      </c>
      <c r="C97" s="61" t="s">
        <v>13</v>
      </c>
      <c r="D97" s="62" t="s">
        <v>57</v>
      </c>
      <c r="E97" s="11" t="s">
        <v>6</v>
      </c>
    </row>
    <row r="98" spans="1:7" s="11" customFormat="1" ht="27.6" x14ac:dyDescent="0.3">
      <c r="A98" s="6"/>
      <c r="B98" s="53" t="s">
        <v>208</v>
      </c>
      <c r="C98" s="22" t="s">
        <v>209</v>
      </c>
      <c r="D98" s="40" t="b">
        <v>0</v>
      </c>
      <c r="G98" s="11">
        <v>1</v>
      </c>
    </row>
    <row r="99" spans="1:7" s="11" customFormat="1" ht="27.6" x14ac:dyDescent="0.3">
      <c r="A99" s="6"/>
      <c r="B99" s="53" t="s">
        <v>210</v>
      </c>
      <c r="C99" s="22" t="s">
        <v>211</v>
      </c>
      <c r="D99" s="40" t="b">
        <v>0</v>
      </c>
      <c r="G99" s="11">
        <v>1</v>
      </c>
    </row>
    <row r="100" spans="1:7" s="11" customFormat="1" x14ac:dyDescent="0.3">
      <c r="A100" s="6"/>
      <c r="B100" s="54"/>
      <c r="C100" s="54"/>
      <c r="D100" s="15"/>
    </row>
    <row r="101" spans="1:7" s="11" customFormat="1" ht="27.6" x14ac:dyDescent="0.3">
      <c r="A101" s="6"/>
      <c r="B101" s="58" t="s">
        <v>8</v>
      </c>
      <c r="C101" s="64" t="s">
        <v>212</v>
      </c>
      <c r="D101" s="65"/>
    </row>
    <row r="102" spans="1:7" s="11" customFormat="1" ht="27.6" x14ac:dyDescent="0.3">
      <c r="A102" s="6"/>
      <c r="B102" s="58" t="s">
        <v>10</v>
      </c>
      <c r="C102" s="59" t="s">
        <v>213</v>
      </c>
      <c r="D102" s="60"/>
    </row>
    <row r="103" spans="1:7" s="11" customFormat="1" ht="27.6" x14ac:dyDescent="0.3">
      <c r="A103" s="6"/>
      <c r="B103" s="61" t="s">
        <v>12</v>
      </c>
      <c r="C103" s="61" t="s">
        <v>13</v>
      </c>
      <c r="D103" s="62" t="s">
        <v>57</v>
      </c>
      <c r="E103" s="11" t="s">
        <v>6</v>
      </c>
    </row>
    <row r="104" spans="1:7" s="11" customFormat="1" ht="55.2" x14ac:dyDescent="0.3">
      <c r="A104" s="6"/>
      <c r="B104" s="53" t="s">
        <v>214</v>
      </c>
      <c r="C104" s="22" t="s">
        <v>215</v>
      </c>
      <c r="D104" s="40" t="b">
        <v>0</v>
      </c>
      <c r="G104" s="11">
        <v>1</v>
      </c>
    </row>
    <row r="105" spans="1:7" s="11" customFormat="1" x14ac:dyDescent="0.3">
      <c r="A105" s="6"/>
      <c r="B105" s="53" t="s">
        <v>216</v>
      </c>
      <c r="C105" s="22" t="s">
        <v>217</v>
      </c>
      <c r="D105" s="40" t="b">
        <v>0</v>
      </c>
      <c r="G105" s="11">
        <v>1</v>
      </c>
    </row>
    <row r="106" spans="1:7" s="11" customFormat="1" x14ac:dyDescent="0.3">
      <c r="A106" s="6"/>
      <c r="B106" s="54"/>
      <c r="C106" s="54"/>
      <c r="D106" s="15"/>
    </row>
    <row r="107" spans="1:7" s="11" customFormat="1" ht="27.6" x14ac:dyDescent="0.3">
      <c r="A107" s="6"/>
      <c r="B107" s="58" t="s">
        <v>8</v>
      </c>
      <c r="C107" s="64" t="s">
        <v>218</v>
      </c>
      <c r="D107" s="65"/>
    </row>
    <row r="108" spans="1:7" s="11" customFormat="1" ht="27.6" x14ac:dyDescent="0.3">
      <c r="A108" s="66"/>
      <c r="B108" s="58" t="s">
        <v>10</v>
      </c>
      <c r="C108" s="59" t="s">
        <v>219</v>
      </c>
      <c r="D108" s="67"/>
    </row>
    <row r="109" spans="1:7" s="11" customFormat="1" ht="27.6" x14ac:dyDescent="0.3">
      <c r="A109" s="66"/>
      <c r="B109" s="61" t="s">
        <v>12</v>
      </c>
      <c r="C109" s="61" t="s">
        <v>13</v>
      </c>
      <c r="D109" s="62" t="s">
        <v>57</v>
      </c>
      <c r="E109" s="11" t="s">
        <v>6</v>
      </c>
    </row>
    <row r="110" spans="1:7" s="11" customFormat="1" ht="41.4" x14ac:dyDescent="0.3">
      <c r="A110" s="6"/>
      <c r="B110" s="53" t="s">
        <v>220</v>
      </c>
      <c r="C110" s="22" t="s">
        <v>221</v>
      </c>
      <c r="D110" s="40" t="b">
        <v>0</v>
      </c>
      <c r="G110" s="11">
        <v>1</v>
      </c>
    </row>
    <row r="111" spans="1:7" s="11" customFormat="1" x14ac:dyDescent="0.3">
      <c r="A111" s="6"/>
      <c r="B111" s="54"/>
      <c r="C111" s="54"/>
      <c r="D111" s="15"/>
    </row>
    <row r="112" spans="1:7" s="11" customFormat="1" ht="27.6" x14ac:dyDescent="0.3">
      <c r="A112" s="6"/>
      <c r="B112" s="58" t="s">
        <v>8</v>
      </c>
      <c r="C112" s="64" t="s">
        <v>222</v>
      </c>
      <c r="D112" s="65"/>
    </row>
    <row r="113" spans="1:7" s="11" customFormat="1" ht="31.5" customHeight="1" x14ac:dyDescent="0.3">
      <c r="A113" s="6"/>
      <c r="B113" s="58" t="s">
        <v>10</v>
      </c>
      <c r="C113" s="59" t="s">
        <v>223</v>
      </c>
      <c r="D113" s="67"/>
    </row>
    <row r="114" spans="1:7" s="11" customFormat="1" ht="27.6" x14ac:dyDescent="0.3">
      <c r="A114" s="6"/>
      <c r="B114" s="61" t="s">
        <v>12</v>
      </c>
      <c r="C114" s="61" t="s">
        <v>13</v>
      </c>
      <c r="D114" s="62" t="s">
        <v>57</v>
      </c>
      <c r="E114" s="11" t="s">
        <v>6</v>
      </c>
    </row>
    <row r="115" spans="1:7" ht="48" customHeight="1" x14ac:dyDescent="0.3">
      <c r="B115" s="53" t="s">
        <v>224</v>
      </c>
      <c r="C115" s="22" t="s">
        <v>225</v>
      </c>
      <c r="D115" s="40" t="b">
        <v>0</v>
      </c>
      <c r="G115" s="6">
        <v>1</v>
      </c>
    </row>
    <row r="116" spans="1:7" x14ac:dyDescent="0.3">
      <c r="B116" s="54"/>
      <c r="C116" s="54"/>
      <c r="D116" s="15"/>
    </row>
  </sheetData>
  <sheetProtection sheet="1" objects="1" scenarios="1"/>
  <mergeCells count="12">
    <mergeCell ref="C67:D67"/>
    <mergeCell ref="C88:D88"/>
    <mergeCell ref="C96:D96"/>
    <mergeCell ref="C102:D102"/>
    <mergeCell ref="C108:D108"/>
    <mergeCell ref="C113:D113"/>
    <mergeCell ref="C22:D22"/>
    <mergeCell ref="C23:D23"/>
    <mergeCell ref="C35:D35"/>
    <mergeCell ref="C36:D36"/>
    <mergeCell ref="C55:D55"/>
    <mergeCell ref="C56:D56"/>
  </mergeCells>
  <conditionalFormatting sqref="B2:D2">
    <cfRule type="expression" dxfId="78" priority="1">
      <formula>$C$2="AKKOORD"</formula>
    </cfRule>
  </conditionalFormatting>
  <pageMargins left="0.7" right="0.7" top="0.75" bottom="0.75" header="0.3" footer="0.3"/>
  <pageSetup paperSize="9" orientation="portrait" r:id="rId1"/>
  <tableParts count="10">
    <tablePart r:id="rId2"/>
    <tablePart r:id="rId3"/>
    <tablePart r:id="rId4"/>
    <tablePart r:id="rId5"/>
    <tablePart r:id="rId6"/>
    <tablePart r:id="rId7"/>
    <tablePart r:id="rId8"/>
    <tablePart r:id="rId9"/>
    <tablePart r:id="rId10"/>
    <tablePart r:id="rId1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9CBF5-A176-45C0-8905-496A21A8ACE8}">
  <sheetPr>
    <tabColor rgb="FFFFC000"/>
  </sheetPr>
  <dimension ref="B2:B10"/>
  <sheetViews>
    <sheetView showGridLines="0" zoomScaleNormal="100" workbookViewId="0">
      <selection activeCell="E4" sqref="E4"/>
    </sheetView>
  </sheetViews>
  <sheetFormatPr defaultColWidth="8.44140625" defaultRowHeight="14.4" x14ac:dyDescent="0.3"/>
  <cols>
    <col min="1" max="1" width="2.6640625" style="1" customWidth="1"/>
    <col min="2" max="2" width="129.6640625" style="1" customWidth="1"/>
    <col min="3" max="16384" width="8.44140625" style="1"/>
  </cols>
  <sheetData>
    <row r="2" spans="2:2" ht="78" customHeight="1" thickBot="1" x14ac:dyDescent="0.35">
      <c r="B2" s="5" t="e" vm="1">
        <v>#VALUE!</v>
      </c>
    </row>
    <row r="3" spans="2:2" ht="15" hidden="1" thickBot="1" x14ac:dyDescent="0.35">
      <c r="B3" s="1" t="s">
        <v>6</v>
      </c>
    </row>
    <row r="4" spans="2:2" ht="31.2" customHeight="1" thickTop="1" thickBot="1" x14ac:dyDescent="0.35">
      <c r="B4" s="4" t="s">
        <v>5</v>
      </c>
    </row>
    <row r="5" spans="2:2" ht="29.4" thickTop="1" x14ac:dyDescent="0.3">
      <c r="B5" s="3" t="s">
        <v>4</v>
      </c>
    </row>
    <row r="6" spans="2:2" ht="86.4" x14ac:dyDescent="0.3">
      <c r="B6" s="3" t="s">
        <v>3</v>
      </c>
    </row>
    <row r="7" spans="2:2" x14ac:dyDescent="0.3">
      <c r="B7" s="3" t="s">
        <v>2</v>
      </c>
    </row>
    <row r="8" spans="2:2" x14ac:dyDescent="0.3">
      <c r="B8" s="3" t="s">
        <v>1</v>
      </c>
    </row>
    <row r="9" spans="2:2" x14ac:dyDescent="0.3">
      <c r="B9" s="3" t="s">
        <v>0</v>
      </c>
    </row>
    <row r="10" spans="2:2" x14ac:dyDescent="0.3">
      <c r="B10" s="2"/>
    </row>
  </sheetData>
  <sheetProtection sheet="1" objects="1" scenarios="1"/>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62566-EB36-4AD3-B1E9-7FC3B77529A6}">
  <sheetPr>
    <tabColor theme="3" tint="0.749992370372631"/>
  </sheetPr>
  <dimension ref="B1:F27"/>
  <sheetViews>
    <sheetView showGridLines="0" zoomScale="110" zoomScaleNormal="110" workbookViewId="0">
      <pane ySplit="7" topLeftCell="A8" activePane="bottomLeft" state="frozen"/>
      <selection activeCell="E4" sqref="E4"/>
      <selection pane="bottomLeft" activeCell="E4" sqref="E4"/>
    </sheetView>
  </sheetViews>
  <sheetFormatPr defaultColWidth="8.44140625" defaultRowHeight="13.8" x14ac:dyDescent="0.3"/>
  <cols>
    <col min="1" max="1" width="1.33203125" style="6" customWidth="1"/>
    <col min="2" max="2" width="10" style="6" customWidth="1"/>
    <col min="3" max="3" width="106.109375" style="7" customWidth="1"/>
    <col min="4" max="4" width="20.33203125" style="6" customWidth="1"/>
    <col min="5" max="16384" width="8.44140625" style="6"/>
  </cols>
  <sheetData>
    <row r="1" spans="2:6" ht="7.2" customHeight="1" x14ac:dyDescent="0.3"/>
    <row r="2" spans="2:6" ht="40.200000000000003" customHeight="1" x14ac:dyDescent="0.3">
      <c r="B2" s="8"/>
      <c r="C2" s="8" t="str">
        <f>IF(AND(D8:D27),"AKKOORD","AANVINKEN ALLE KEUZE VAKJES VOOR AKKOORD OP PVE")</f>
        <v>AANVINKEN ALLE KEUZE VAKJES VOOR AKKOORD OP PVE</v>
      </c>
      <c r="D2" s="8"/>
    </row>
    <row r="3" spans="2:6" ht="5.4" customHeight="1" thickBot="1" x14ac:dyDescent="0.35">
      <c r="B3" s="9"/>
      <c r="C3" s="10"/>
      <c r="D3" s="9"/>
      <c r="E3" s="11"/>
    </row>
    <row r="4" spans="2:6" ht="15" thickTop="1" thickBot="1" x14ac:dyDescent="0.35">
      <c r="B4" s="12"/>
      <c r="C4" s="13"/>
      <c r="D4" s="14" t="s">
        <v>7</v>
      </c>
      <c r="E4" s="11"/>
    </row>
    <row r="5" spans="2:6" s="18" customFormat="1" ht="28.8" thickTop="1" thickBot="1" x14ac:dyDescent="0.35">
      <c r="B5" s="15" t="s">
        <v>8</v>
      </c>
      <c r="C5" s="16" t="s">
        <v>9</v>
      </c>
      <c r="D5" s="17" t="str">
        <f>"Aantal Eisen: "&amp;COUNTA(Bestellen[Nr.])</f>
        <v>Aantal Eisen: 20</v>
      </c>
    </row>
    <row r="6" spans="2:6" s="18" customFormat="1" ht="28.8" thickTop="1" thickBot="1" x14ac:dyDescent="0.35">
      <c r="B6" s="15" t="s">
        <v>10</v>
      </c>
      <c r="C6" s="19" t="s">
        <v>11</v>
      </c>
      <c r="D6" s="17" t="str">
        <f>"Aantal AKKOORD: "&amp;COUNTIF(Bestellen[[Inschrijver bevestigt te voldoen aan de eis ]],TRUE)</f>
        <v>Aantal AKKOORD: 0</v>
      </c>
    </row>
    <row r="7" spans="2:6" ht="28.2" thickTop="1" x14ac:dyDescent="0.3">
      <c r="B7" s="20" t="s">
        <v>12</v>
      </c>
      <c r="C7" s="20" t="s">
        <v>13</v>
      </c>
      <c r="D7" s="20" t="s">
        <v>14</v>
      </c>
    </row>
    <row r="8" spans="2:6" ht="27.6" x14ac:dyDescent="0.3">
      <c r="B8" s="21" t="s">
        <v>15</v>
      </c>
      <c r="C8" s="22" t="s">
        <v>16</v>
      </c>
      <c r="D8" s="23" t="b">
        <v>0</v>
      </c>
      <c r="F8" s="24"/>
    </row>
    <row r="9" spans="2:6" x14ac:dyDescent="0.3">
      <c r="B9" s="21" t="s">
        <v>17</v>
      </c>
      <c r="C9" s="22" t="s">
        <v>18</v>
      </c>
      <c r="D9" s="23" t="b">
        <v>0</v>
      </c>
    </row>
    <row r="10" spans="2:6" ht="45.75" customHeight="1" x14ac:dyDescent="0.3">
      <c r="B10" s="21" t="s">
        <v>19</v>
      </c>
      <c r="C10" s="22" t="s">
        <v>20</v>
      </c>
      <c r="D10" s="23" t="b">
        <v>0</v>
      </c>
    </row>
    <row r="11" spans="2:6" ht="27.6" x14ac:dyDescent="0.3">
      <c r="B11" s="21" t="s">
        <v>21</v>
      </c>
      <c r="C11" s="22" t="s">
        <v>22</v>
      </c>
      <c r="D11" s="23" t="b">
        <v>0</v>
      </c>
    </row>
    <row r="12" spans="2:6" ht="27.6" x14ac:dyDescent="0.3">
      <c r="B12" s="21" t="s">
        <v>23</v>
      </c>
      <c r="C12" s="22" t="s">
        <v>24</v>
      </c>
      <c r="D12" s="23" t="b">
        <v>0</v>
      </c>
    </row>
    <row r="13" spans="2:6" ht="27.6" x14ac:dyDescent="0.3">
      <c r="B13" s="21" t="s">
        <v>25</v>
      </c>
      <c r="C13" s="22" t="s">
        <v>26</v>
      </c>
      <c r="D13" s="23" t="b">
        <v>0</v>
      </c>
    </row>
    <row r="14" spans="2:6" ht="27.6" x14ac:dyDescent="0.3">
      <c r="B14" s="21" t="s">
        <v>27</v>
      </c>
      <c r="C14" s="22" t="s">
        <v>28</v>
      </c>
      <c r="D14" s="23" t="b">
        <v>0</v>
      </c>
    </row>
    <row r="15" spans="2:6" ht="27.6" x14ac:dyDescent="0.3">
      <c r="B15" s="21" t="s">
        <v>29</v>
      </c>
      <c r="C15" s="22" t="s">
        <v>30</v>
      </c>
      <c r="D15" s="23" t="b">
        <v>0</v>
      </c>
    </row>
    <row r="16" spans="2:6" s="11" customFormat="1" x14ac:dyDescent="0.3">
      <c r="B16" s="21" t="s">
        <v>31</v>
      </c>
      <c r="C16" s="22" t="s">
        <v>32</v>
      </c>
      <c r="D16" s="23" t="b">
        <v>0</v>
      </c>
    </row>
    <row r="17" spans="2:4" s="11" customFormat="1" x14ac:dyDescent="0.3">
      <c r="B17" s="21" t="s">
        <v>33</v>
      </c>
      <c r="C17" s="22" t="s">
        <v>34</v>
      </c>
      <c r="D17" s="23" t="b">
        <v>0</v>
      </c>
    </row>
    <row r="18" spans="2:4" s="11" customFormat="1" ht="18.75" customHeight="1" x14ac:dyDescent="0.3">
      <c r="B18" s="21" t="s">
        <v>35</v>
      </c>
      <c r="C18" s="22" t="s">
        <v>36</v>
      </c>
      <c r="D18" s="23" t="b">
        <v>0</v>
      </c>
    </row>
    <row r="19" spans="2:4" s="11" customFormat="1" ht="31.5" customHeight="1" x14ac:dyDescent="0.3">
      <c r="B19" s="21" t="s">
        <v>37</v>
      </c>
      <c r="C19" s="22" t="s">
        <v>38</v>
      </c>
      <c r="D19" s="23" t="b">
        <v>0</v>
      </c>
    </row>
    <row r="20" spans="2:4" s="11" customFormat="1" ht="28.5" customHeight="1" x14ac:dyDescent="0.3">
      <c r="B20" s="21" t="s">
        <v>39</v>
      </c>
      <c r="C20" s="22" t="s">
        <v>40</v>
      </c>
      <c r="D20" s="23" t="b">
        <v>0</v>
      </c>
    </row>
    <row r="21" spans="2:4" s="11" customFormat="1" ht="27.6" x14ac:dyDescent="0.3">
      <c r="B21" s="21" t="s">
        <v>41</v>
      </c>
      <c r="C21" s="22" t="s">
        <v>42</v>
      </c>
      <c r="D21" s="23" t="b">
        <v>0</v>
      </c>
    </row>
    <row r="22" spans="2:4" s="11" customFormat="1" ht="27.6" x14ac:dyDescent="0.3">
      <c r="B22" s="21" t="s">
        <v>43</v>
      </c>
      <c r="C22" s="22" t="s">
        <v>44</v>
      </c>
      <c r="D22" s="23" t="b">
        <v>0</v>
      </c>
    </row>
    <row r="23" spans="2:4" s="11" customFormat="1" x14ac:dyDescent="0.3">
      <c r="B23" s="21" t="s">
        <v>45</v>
      </c>
      <c r="C23" s="25" t="s">
        <v>46</v>
      </c>
      <c r="D23" s="23" t="b">
        <v>0</v>
      </c>
    </row>
    <row r="24" spans="2:4" ht="27.6" x14ac:dyDescent="0.3">
      <c r="B24" s="26" t="s">
        <v>47</v>
      </c>
      <c r="C24" s="22" t="s">
        <v>48</v>
      </c>
      <c r="D24" s="23" t="b">
        <v>0</v>
      </c>
    </row>
    <row r="25" spans="2:4" ht="27.6" x14ac:dyDescent="0.3">
      <c r="B25" s="21" t="s">
        <v>49</v>
      </c>
      <c r="C25" s="22" t="s">
        <v>50</v>
      </c>
      <c r="D25" s="23" t="b">
        <v>0</v>
      </c>
    </row>
    <row r="26" spans="2:4" ht="27.6" x14ac:dyDescent="0.3">
      <c r="B26" s="26" t="s">
        <v>51</v>
      </c>
      <c r="C26" s="22" t="s">
        <v>52</v>
      </c>
      <c r="D26" s="23" t="b">
        <v>0</v>
      </c>
    </row>
    <row r="27" spans="2:4" ht="18" customHeight="1" x14ac:dyDescent="0.3">
      <c r="B27" s="21" t="s">
        <v>53</v>
      </c>
      <c r="C27" s="22" t="s">
        <v>54</v>
      </c>
      <c r="D27" s="23" t="b">
        <v>0</v>
      </c>
    </row>
  </sheetData>
  <conditionalFormatting sqref="B2 D2">
    <cfRule type="expression" dxfId="87" priority="2">
      <formula>AND($D$8:$D$27)</formula>
    </cfRule>
  </conditionalFormatting>
  <conditionalFormatting sqref="C2">
    <cfRule type="expression" dxfId="86" priority="1">
      <formula>$C$2="AKKOORD"</formula>
    </cfRule>
  </conditionalFormatting>
  <pageMargins left="0.7" right="0.7" top="0.75" bottom="0.75" header="0.3" footer="0.3"/>
  <pageSetup paperSize="9" orientation="portrait" horizontalDpi="300" verticalDpi="300" r:id="rId1"/>
  <tableParts count="1">
    <tablePart r:id="rId2"/>
  </tableParts>
</worksheet>
</file>

<file path=docMetadata/LabelInfo.xml><?xml version="1.0" encoding="utf-8"?>
<clbl:labelList xmlns:clbl="http://schemas.microsoft.com/office/2020/mipLabelMetadata">
  <clbl:label id="{5b4b5705-b4ff-46b5-8261-fc5f5f46f4b9}" enabled="1" method="Standard" siteId="{49f943ef-3ce2-42d2-b529-ea37741a617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ICO wizard</vt:lpstr>
      <vt:lpstr>Technisch + informatiebeheer</vt:lpstr>
      <vt:lpstr>Finance</vt:lpstr>
      <vt:lpstr>0. Instructie</vt:lpstr>
      <vt:lpstr>Inkoop (P2P)</vt:lpstr>
      <vt:lpstr>Finance!Afdrukbereik</vt:lpstr>
    </vt:vector>
  </TitlesOfParts>
  <Company>Provincie Noord-Holland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Veen</dc:creator>
  <cp:lastModifiedBy>Rob van Veen</cp:lastModifiedBy>
  <dcterms:created xsi:type="dcterms:W3CDTF">2026-01-20T15:51:47Z</dcterms:created>
  <dcterms:modified xsi:type="dcterms:W3CDTF">2026-01-20T15:53:49Z</dcterms:modified>
</cp:coreProperties>
</file>