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26"/>
  <workbookPr filterPrivacy="1" codeName="ThisWorkbook" autoCompressPictures="0"/>
  <xr:revisionPtr revIDLastSave="398" documentId="14_{BFC6F81D-7E7E-044E-8BF9-233AF09FDCCD}" xr6:coauthVersionLast="47" xr6:coauthVersionMax="47" xr10:uidLastSave="{035132E3-4B8C-994A-A846-223C82F9D78A}"/>
  <bookViews>
    <workbookView xWindow="35200" yWindow="500" windowWidth="34280" windowHeight="20400" firstSheet="4" activeTab="12" xr2:uid="{00000000-000D-0000-FFFF-FFFF00000000}"/>
  </bookViews>
  <sheets>
    <sheet name="Beoordelen kwaliteit" sheetId="6" r:id="rId1"/>
    <sheet name="Beoordelaar 1" sheetId="7" r:id="rId2"/>
    <sheet name="Beoordelaar 2" sheetId="15" r:id="rId3"/>
    <sheet name="Beoordelaar 3" sheetId="16" r:id="rId4"/>
    <sheet name="Beoordelaar 4" sheetId="17" r:id="rId5"/>
    <sheet name="Beoordelaar 5" sheetId="18" r:id="rId6"/>
    <sheet name="Beoordelaar 6" sheetId="22" r:id="rId7"/>
    <sheet name="Beoordelaar 7" sheetId="21" r:id="rId8"/>
    <sheet name="Beoordelaar 8" sheetId="20" r:id="rId9"/>
    <sheet name="Beoordelaar 9" sheetId="25" r:id="rId10"/>
    <sheet name="Beoordelaar 10" sheetId="26" r:id="rId11"/>
    <sheet name="Beoordelaar 11" sheetId="27" r:id="rId12"/>
    <sheet name="Eindscores" sheetId="9" r:id="rId13"/>
  </sheets>
  <definedNames>
    <definedName name="SCORE">'Beoordelen kwaliteit'!$A$21:$A$26</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80" i="9" l="1"/>
  <c r="J52" i="9"/>
  <c r="J51" i="9"/>
  <c r="J50" i="9"/>
  <c r="J49" i="9"/>
  <c r="J48" i="9"/>
  <c r="J47" i="9"/>
  <c r="J46" i="9"/>
  <c r="J45" i="9"/>
  <c r="J44" i="9"/>
  <c r="J43" i="9"/>
  <c r="J42" i="9"/>
  <c r="J39" i="9"/>
  <c r="J38" i="9"/>
  <c r="J37" i="9"/>
  <c r="J36" i="9"/>
  <c r="J35" i="9"/>
  <c r="J34" i="9"/>
  <c r="J33" i="9"/>
  <c r="J32" i="9"/>
  <c r="J31" i="9"/>
  <c r="J30" i="9"/>
  <c r="J29" i="9"/>
  <c r="J26" i="9"/>
  <c r="J25" i="9"/>
  <c r="J24" i="9"/>
  <c r="J23" i="9"/>
  <c r="J22" i="9"/>
  <c r="J21" i="9"/>
  <c r="J20" i="9"/>
  <c r="J19" i="9"/>
  <c r="J18" i="9"/>
  <c r="J17" i="9"/>
  <c r="J16" i="9"/>
  <c r="G65" i="9"/>
  <c r="G64" i="9"/>
  <c r="G63" i="9"/>
  <c r="G62" i="9"/>
  <c r="G52" i="9"/>
  <c r="G51" i="9"/>
  <c r="G50" i="9"/>
  <c r="G49" i="9"/>
  <c r="D39" i="9"/>
  <c r="D38" i="9"/>
  <c r="D37" i="9"/>
  <c r="D36" i="9"/>
  <c r="J15" i="9"/>
  <c r="J28" i="9"/>
  <c r="J41" i="9"/>
  <c r="J54" i="9"/>
  <c r="J67" i="9"/>
  <c r="J93" i="9"/>
  <c r="J94" i="9"/>
  <c r="J104" i="9"/>
  <c r="G15" i="9"/>
  <c r="G28" i="9"/>
  <c r="G41" i="9"/>
  <c r="G54" i="9"/>
  <c r="G67" i="9"/>
  <c r="G80" i="9"/>
  <c r="G93" i="9"/>
  <c r="G94" i="9"/>
  <c r="G104" i="9"/>
  <c r="D15" i="9"/>
  <c r="D28" i="9"/>
  <c r="D41" i="9"/>
  <c r="D54" i="9"/>
  <c r="D67" i="9"/>
  <c r="D80" i="9"/>
  <c r="D93" i="9"/>
  <c r="D94" i="9"/>
  <c r="D104" i="9"/>
  <c r="J91" i="9"/>
  <c r="J90" i="9"/>
  <c r="J89" i="9"/>
  <c r="J88" i="9"/>
  <c r="J87" i="9"/>
  <c r="G91" i="9"/>
  <c r="G90" i="9"/>
  <c r="G89" i="9"/>
  <c r="G88" i="9"/>
  <c r="G87" i="9"/>
  <c r="D91" i="9"/>
  <c r="D90" i="9"/>
  <c r="D89" i="9"/>
  <c r="D88" i="9"/>
  <c r="D87" i="9"/>
  <c r="J78" i="9"/>
  <c r="J77" i="9"/>
  <c r="J76" i="9"/>
  <c r="J75" i="9"/>
  <c r="G78" i="9"/>
  <c r="G77" i="9"/>
  <c r="G76" i="9"/>
  <c r="G75" i="9"/>
  <c r="G74" i="9"/>
  <c r="D78" i="9"/>
  <c r="D77" i="9"/>
  <c r="D76" i="9"/>
  <c r="D75" i="9"/>
  <c r="D74" i="9"/>
  <c r="J65" i="9"/>
  <c r="J64" i="9"/>
  <c r="J63" i="9"/>
  <c r="J62" i="9"/>
  <c r="G61" i="9"/>
  <c r="D65" i="9"/>
  <c r="D64" i="9"/>
  <c r="D63" i="9"/>
  <c r="D61" i="9"/>
  <c r="D49" i="9"/>
  <c r="D48" i="9"/>
  <c r="G39" i="9"/>
  <c r="G38" i="9"/>
  <c r="G37" i="9"/>
  <c r="G36" i="9"/>
  <c r="D52" i="9"/>
  <c r="D51" i="9"/>
  <c r="D50" i="9"/>
  <c r="G35" i="9"/>
  <c r="G26" i="9"/>
  <c r="G25" i="9"/>
  <c r="G24" i="9"/>
  <c r="G23" i="9"/>
  <c r="D26" i="9"/>
  <c r="D25" i="9"/>
  <c r="D24" i="9"/>
  <c r="D23" i="9"/>
  <c r="J10" i="9"/>
  <c r="J11" i="9"/>
  <c r="J12" i="9"/>
  <c r="J13" i="9"/>
  <c r="G13" i="9"/>
  <c r="G12" i="9"/>
  <c r="G11" i="9"/>
  <c r="G10" i="9"/>
  <c r="D13" i="9"/>
  <c r="D12" i="9"/>
  <c r="D11" i="9"/>
  <c r="D10" i="9"/>
  <c r="D18" i="9"/>
  <c r="D9" i="9"/>
  <c r="A16" i="27"/>
  <c r="A15" i="27"/>
  <c r="A14" i="27"/>
  <c r="A13" i="27"/>
  <c r="A12" i="27"/>
  <c r="A11" i="27"/>
  <c r="A10" i="27"/>
  <c r="A9" i="27"/>
  <c r="A8" i="27"/>
  <c r="A7" i="27"/>
  <c r="A6" i="27"/>
  <c r="A5" i="27"/>
  <c r="A4" i="27"/>
  <c r="A3" i="27"/>
  <c r="A2" i="27"/>
  <c r="A16" i="26"/>
  <c r="A15" i="26"/>
  <c r="A14" i="26"/>
  <c r="A13" i="26"/>
  <c r="A12" i="26"/>
  <c r="A11" i="26"/>
  <c r="A10" i="26"/>
  <c r="A9" i="26"/>
  <c r="A8" i="26"/>
  <c r="A7" i="26"/>
  <c r="A6" i="26"/>
  <c r="A5" i="26"/>
  <c r="A4" i="26"/>
  <c r="A3" i="26"/>
  <c r="A2" i="26"/>
  <c r="A16" i="25"/>
  <c r="A15" i="25"/>
  <c r="A14" i="25"/>
  <c r="A13" i="25"/>
  <c r="A12" i="25"/>
  <c r="A11" i="25"/>
  <c r="A10" i="25"/>
  <c r="A9" i="25"/>
  <c r="A8" i="25"/>
  <c r="A7" i="25"/>
  <c r="A6" i="25"/>
  <c r="A5" i="25"/>
  <c r="A4" i="25"/>
  <c r="A3" i="25"/>
  <c r="A2" i="25"/>
  <c r="J86" i="9"/>
  <c r="G86" i="9"/>
  <c r="D86" i="9"/>
  <c r="J74" i="9"/>
  <c r="J73" i="9"/>
  <c r="G73" i="9"/>
  <c r="D73" i="9"/>
  <c r="J61" i="9"/>
  <c r="J60" i="9"/>
  <c r="G60" i="9"/>
  <c r="D62" i="9"/>
  <c r="D60" i="9"/>
  <c r="G48" i="9"/>
  <c r="G47" i="9"/>
  <c r="D47" i="9"/>
  <c r="G34" i="9"/>
  <c r="D35" i="9"/>
  <c r="D34" i="9"/>
  <c r="G22" i="9"/>
  <c r="G21" i="9"/>
  <c r="D22" i="9"/>
  <c r="D21" i="9"/>
  <c r="J9" i="9"/>
  <c r="J8" i="9"/>
  <c r="G9" i="9"/>
  <c r="G8" i="9"/>
  <c r="D8" i="9"/>
  <c r="A16" i="22"/>
  <c r="A15" i="22"/>
  <c r="A14" i="22"/>
  <c r="A13" i="22"/>
  <c r="A12" i="22"/>
  <c r="A11" i="22"/>
  <c r="A10" i="22"/>
  <c r="A9" i="22"/>
  <c r="A8" i="22"/>
  <c r="A7" i="22"/>
  <c r="A6" i="22"/>
  <c r="A5" i="22"/>
  <c r="A4" i="22"/>
  <c r="A3" i="22"/>
  <c r="A2" i="22"/>
  <c r="A16" i="21"/>
  <c r="A15" i="21"/>
  <c r="A14" i="21"/>
  <c r="A13" i="21"/>
  <c r="A12" i="21"/>
  <c r="A11" i="21"/>
  <c r="A10" i="21"/>
  <c r="A9" i="21"/>
  <c r="A8" i="21"/>
  <c r="A7" i="21"/>
  <c r="A6" i="21"/>
  <c r="A5" i="21"/>
  <c r="A4" i="21"/>
  <c r="A3" i="21"/>
  <c r="A2" i="21"/>
  <c r="A16" i="20"/>
  <c r="A15" i="20"/>
  <c r="A14" i="20"/>
  <c r="A13" i="20"/>
  <c r="A12" i="20"/>
  <c r="A11" i="20"/>
  <c r="A10" i="20"/>
  <c r="A9" i="20"/>
  <c r="A8" i="20"/>
  <c r="A7" i="20"/>
  <c r="A6" i="20"/>
  <c r="A5" i="20"/>
  <c r="A4" i="20"/>
  <c r="A3" i="20"/>
  <c r="A2" i="20"/>
  <c r="J85" i="9"/>
  <c r="J84" i="9"/>
  <c r="J83" i="9"/>
  <c r="J82" i="9"/>
  <c r="J81" i="9"/>
  <c r="G85" i="9"/>
  <c r="G84" i="9"/>
  <c r="G83" i="9"/>
  <c r="G82" i="9"/>
  <c r="G81" i="9"/>
  <c r="D85" i="9"/>
  <c r="D84" i="9"/>
  <c r="D83" i="9"/>
  <c r="D82" i="9"/>
  <c r="D81" i="9"/>
  <c r="A81" i="9"/>
  <c r="J7" i="9"/>
  <c r="J6" i="9"/>
  <c r="J5" i="9"/>
  <c r="J4" i="9"/>
  <c r="J3" i="9"/>
  <c r="G7" i="9"/>
  <c r="G6" i="9"/>
  <c r="G5" i="9"/>
  <c r="G4" i="9"/>
  <c r="G3" i="9"/>
  <c r="A16" i="18"/>
  <c r="A15" i="18"/>
  <c r="A16" i="17"/>
  <c r="A15" i="17"/>
  <c r="A16" i="16"/>
  <c r="A15" i="16"/>
  <c r="A16" i="15"/>
  <c r="A15" i="15"/>
  <c r="A16" i="7"/>
  <c r="A15" i="7"/>
  <c r="A68" i="9"/>
  <c r="J72" i="9"/>
  <c r="J71" i="9"/>
  <c r="J70" i="9"/>
  <c r="J59" i="9"/>
  <c r="J58" i="9"/>
  <c r="J57" i="9"/>
  <c r="G72" i="9"/>
  <c r="G71" i="9"/>
  <c r="G70" i="9"/>
  <c r="G59" i="9"/>
  <c r="G58" i="9"/>
  <c r="G57" i="9"/>
  <c r="G46" i="9"/>
  <c r="G45" i="9"/>
  <c r="G44" i="9"/>
  <c r="G33" i="9"/>
  <c r="G32" i="9"/>
  <c r="G31" i="9"/>
  <c r="G20" i="9"/>
  <c r="G19" i="9"/>
  <c r="G18" i="9"/>
  <c r="D72" i="9"/>
  <c r="D71" i="9"/>
  <c r="D70" i="9"/>
  <c r="D59" i="9"/>
  <c r="D58" i="9"/>
  <c r="D57" i="9"/>
  <c r="D46" i="9"/>
  <c r="D45" i="9"/>
  <c r="D44" i="9"/>
  <c r="D33" i="9"/>
  <c r="D32" i="9"/>
  <c r="D31" i="9"/>
  <c r="D20" i="9"/>
  <c r="D19" i="9"/>
  <c r="D7" i="9"/>
  <c r="D6" i="9"/>
  <c r="D5" i="9"/>
  <c r="J69" i="9"/>
  <c r="J68" i="9"/>
  <c r="G69" i="9"/>
  <c r="G68" i="9"/>
  <c r="D69" i="9"/>
  <c r="D68" i="9"/>
  <c r="A2" i="9"/>
  <c r="A14" i="18"/>
  <c r="A13" i="18"/>
  <c r="A12" i="18"/>
  <c r="A11" i="18"/>
  <c r="A10" i="18"/>
  <c r="A9" i="18"/>
  <c r="A8" i="18"/>
  <c r="A7" i="18"/>
  <c r="A6" i="18"/>
  <c r="A5" i="18"/>
  <c r="A4" i="18"/>
  <c r="A3" i="18"/>
  <c r="A2" i="18"/>
  <c r="I1" i="18"/>
  <c r="F1" i="18"/>
  <c r="C1" i="18"/>
  <c r="A14" i="17"/>
  <c r="A13" i="17"/>
  <c r="A12" i="17"/>
  <c r="A11" i="17"/>
  <c r="A10" i="17"/>
  <c r="A9" i="17"/>
  <c r="A8" i="17"/>
  <c r="A7" i="17"/>
  <c r="A6" i="17"/>
  <c r="A5" i="17"/>
  <c r="A4" i="17"/>
  <c r="A3" i="17"/>
  <c r="A2" i="17"/>
  <c r="I1" i="17"/>
  <c r="F1" i="17"/>
  <c r="C1" i="17"/>
  <c r="A14" i="16"/>
  <c r="A13" i="16"/>
  <c r="A12" i="16"/>
  <c r="A11" i="16"/>
  <c r="A10" i="16"/>
  <c r="A9" i="16"/>
  <c r="A8" i="16"/>
  <c r="A7" i="16"/>
  <c r="A6" i="16"/>
  <c r="A5" i="16"/>
  <c r="A4" i="16"/>
  <c r="A3" i="16"/>
  <c r="A2" i="16"/>
  <c r="I1" i="16"/>
  <c r="F1" i="16"/>
  <c r="C1" i="16"/>
  <c r="I1" i="15"/>
  <c r="F1" i="15"/>
  <c r="C1" i="15"/>
  <c r="A14" i="15"/>
  <c r="A13" i="15"/>
  <c r="A12" i="15"/>
  <c r="A11" i="15"/>
  <c r="A10" i="15"/>
  <c r="A9" i="15"/>
  <c r="A8" i="15"/>
  <c r="A7" i="15"/>
  <c r="A6" i="15"/>
  <c r="A5" i="15"/>
  <c r="A4" i="15"/>
  <c r="A3" i="15"/>
  <c r="A2" i="15"/>
  <c r="A14" i="7"/>
  <c r="A13" i="7"/>
  <c r="A11" i="7"/>
  <c r="A12" i="7"/>
  <c r="A9" i="7"/>
  <c r="A10" i="7"/>
  <c r="A7" i="7"/>
  <c r="A8" i="7"/>
  <c r="A5" i="7"/>
  <c r="A6" i="7"/>
  <c r="A2" i="7"/>
  <c r="A3" i="7"/>
  <c r="A4" i="7"/>
  <c r="D2" i="9"/>
  <c r="J56" i="9"/>
  <c r="J55" i="9"/>
  <c r="G56" i="9"/>
  <c r="G55" i="9"/>
  <c r="G43" i="9"/>
  <c r="G42" i="9"/>
  <c r="G30" i="9"/>
  <c r="G29" i="9"/>
  <c r="D56" i="9"/>
  <c r="D55" i="9"/>
  <c r="D43" i="9"/>
  <c r="D42" i="9"/>
  <c r="D30" i="9"/>
  <c r="D29" i="9"/>
  <c r="G16" i="9"/>
  <c r="D16" i="9"/>
  <c r="A55" i="9"/>
  <c r="A42" i="9"/>
  <c r="A29" i="9"/>
  <c r="A16" i="9"/>
  <c r="A3" i="9"/>
  <c r="G17" i="9"/>
  <c r="D17" i="9"/>
  <c r="D3" i="9"/>
  <c r="D4" i="9"/>
  <c r="J2" i="9"/>
  <c r="G2" i="9"/>
</calcChain>
</file>

<file path=xl/sharedStrings.xml><?xml version="1.0" encoding="utf-8"?>
<sst xmlns="http://schemas.openxmlformats.org/spreadsheetml/2006/main" count="661" uniqueCount="56">
  <si>
    <t>Beoordelaar 1: &lt;&lt;&gt;&gt;</t>
  </si>
  <si>
    <t>Beoordelaar 2: &lt;&lt;&gt;&gt;</t>
  </si>
  <si>
    <t>Beoordelaar 3: &lt;&lt;&gt;&gt;</t>
  </si>
  <si>
    <t>&lt;MOTIVATIE&gt;</t>
  </si>
  <si>
    <t>Consensus</t>
  </si>
  <si>
    <t>Beoordelaar 1</t>
  </si>
  <si>
    <t>Beoordelaar 2</t>
  </si>
  <si>
    <t>Beoordelaar 3</t>
  </si>
  <si>
    <t>Totaal behaalde waarde Beantwoording open vragen:</t>
  </si>
  <si>
    <t>Totaalwaardes Beantwoording open vragen</t>
  </si>
  <si>
    <t>SCORE:</t>
  </si>
  <si>
    <t>Uitmuntend</t>
  </si>
  <si>
    <t>Goed</t>
  </si>
  <si>
    <t>Voldoende</t>
  </si>
  <si>
    <t>Matig</t>
  </si>
  <si>
    <t>Onvoldoende</t>
  </si>
  <si>
    <t>Inschrijver 1</t>
  </si>
  <si>
    <t>Inschrijver 2</t>
  </si>
  <si>
    <t>Inschrijver 3</t>
  </si>
  <si>
    <t>&lt;&lt;MOTIVATIE&gt;&gt;</t>
  </si>
  <si>
    <t>Motivatie consensus:</t>
  </si>
  <si>
    <t>Beoordeling KWALITEIT VAN DE BEANTWOORDING VAN DE OPEN VRAGEN</t>
  </si>
  <si>
    <t>OPEN VRAAG 7.1	 PROJECTAANPAK TOTALE LEVERING</t>
  </si>
  <si>
    <t>Beoordelaar 4: &lt;&lt;&gt;&gt;</t>
  </si>
  <si>
    <t>Beoordelaar 5: &lt;&lt;&gt;&gt;</t>
  </si>
  <si>
    <t>Beoordelaar 4</t>
  </si>
  <si>
    <t>Beoordelaar 5</t>
  </si>
  <si>
    <t xml:space="preserve">TOELICHTING BEANTWOORDING VAN DE OPEN VRAGEN </t>
  </si>
  <si>
    <t>Dit onderdeel kent GEEN eigen beoordelingskader, maar kan leiden tot een aanpassing van
een beoordeling van de beantwoording van de open vragen.</t>
  </si>
  <si>
    <t>Om de kwaliteit en toegevoegde waarde van de Inschrijver(s) te kunnen beoordelen dient Inschrijver zijn kwaliteit aan te tonen en meerwaarde uit te werken conform het onderstaande. Om de kwaliteit van een Inschrijver te kunnen beoordelen heeft de Aanbestedende dienst gekozen voor de beoordelingsmethodiek ‘gunnen op waarde’. Per item zal de beoordelingsgroep een waarde toekennen.</t>
  </si>
  <si>
    <t xml:space="preserve">SUB 4. Duurzaam en circulair inkopen </t>
  </si>
  <si>
    <t xml:space="preserve">Zie bijlage 7a 'kwaliteit'. </t>
  </si>
  <si>
    <t>SUB 1. Plan van Aanpak</t>
  </si>
  <si>
    <t>OPEN VRAAG 7.2 SLA EN GARANTIE</t>
  </si>
  <si>
    <t>OPEN VRAAG  7.3 KWALITEIT VAN DIENSTVERLENING EN SERVICE</t>
  </si>
  <si>
    <t>OPEN VRAAG 7.4 BEHEER, UPDATES EN UPGRADES/FIRMWARE</t>
  </si>
  <si>
    <t>OPEN VRAAG 7.5 VEILIGHEID</t>
  </si>
  <si>
    <t>Beoordelaar 6</t>
  </si>
  <si>
    <t>Beoordelaar 7</t>
  </si>
  <si>
    <t>Beoordelaar 8</t>
  </si>
  <si>
    <t>Beoordelaar 6: &lt;&lt;&gt;&gt;</t>
  </si>
  <si>
    <t>Beoordelaar 7: &lt;&lt;&gt;&gt;</t>
  </si>
  <si>
    <t>Beoordelaar 8: &lt;&lt;&gt;&gt;</t>
  </si>
  <si>
    <t>OPEN VRAAG 7.1 Projectaanpak totale levering</t>
  </si>
  <si>
    <t>SUB 1. -</t>
  </si>
  <si>
    <t xml:space="preserve">Kan Inschrijver gebruik maken van alle bestaande wandbeugels (ongeacht het type)? </t>
  </si>
  <si>
    <t>indien ja geen waarde</t>
  </si>
  <si>
    <t>indien nee - 30.000 aftrek</t>
  </si>
  <si>
    <t>Eindscore van alle open vragen</t>
  </si>
  <si>
    <t xml:space="preserve">SUB 2. Meerwaarde </t>
  </si>
  <si>
    <t>Beoordelaar 11</t>
  </si>
  <si>
    <t>Beoordelaar 9</t>
  </si>
  <si>
    <t>Beoordelaar 10</t>
  </si>
  <si>
    <t>Beoordelaar 9: &lt;&lt;&gt;&gt;</t>
  </si>
  <si>
    <t>Beoordelaar 10: &lt;&lt;&gt;&gt;</t>
  </si>
  <si>
    <t>Beoordelaar 11: &lt;&lt;&gt;&gt;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</si>
</sst>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_(&quot;€&quot;\ * \(#,##0.00\);_(&quot;€&quot;\ * &quot;-&quot;??_);_(@_)"/>
    <numFmt numFmtId="164" formatCode="&quot;€&quot;\ #,##0.00_-;&quot;€&quot;\ #,##0.00\-"/>
    <numFmt numFmtId="165" formatCode="&quot;€&quot;\ #,##0_-"/>
    <numFmt numFmtId="167" formatCode="&quot;€&quot;\ #,##0.00"/>
  </numFmts>
  <fonts count="20"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8"/>
      <name val="Verdana"/>
      <family val="2"/>
    </font>
    <font>
      <b/>
      <sz val="11"/>
      <color indexed="8"/>
      <name val="Verdana"/>
      <family val="2"/>
    </font>
    <font>
      <b/>
      <sz val="11"/>
      <color theme="0"/>
      <name val="Verdana"/>
      <family val="2"/>
    </font>
    <font>
      <b/>
      <sz val="8"/>
      <color theme="0"/>
      <name val="Verdana"/>
      <family val="2"/>
    </font>
    <font>
      <b/>
      <sz val="10"/>
      <color theme="6" tint="0.39997558519241921"/>
      <name val="Verdana"/>
      <family val="2"/>
    </font>
    <font>
      <b/>
      <sz val="10"/>
      <color theme="0"/>
      <name val="Verdana"/>
      <family val="2"/>
    </font>
    <font>
      <b/>
      <sz val="9"/>
      <color theme="0"/>
      <name val="Verdana"/>
      <family val="2"/>
    </font>
    <font>
      <b/>
      <sz val="11"/>
      <color theme="0"/>
      <name val="Calibri"/>
      <family val="2"/>
      <scheme val="minor"/>
    </font>
    <font>
      <sz val="8"/>
      <name val="Calibri"/>
      <family val="2"/>
      <scheme val="minor"/>
    </font>
    <font>
      <sz val="11"/>
      <color theme="1"/>
      <name val="Calibri"/>
      <family val="2"/>
      <scheme val="minor"/>
    </font>
    <font>
      <sz val="11"/>
      <color theme="1"/>
      <name val="Verdana"/>
      <family val="2"/>
    </font>
    <font>
      <b/>
      <sz val="11"/>
      <color theme="1"/>
      <name val="Verdana"/>
      <family val="2"/>
    </font>
  </fonts>
  <fills count="12">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6" tint="-0.499984740745262"/>
        <bgColor indexed="64"/>
      </patternFill>
    </fill>
    <fill>
      <patternFill patternType="solid">
        <fgColor theme="6" tint="0.79998168889431442"/>
        <bgColor indexed="64"/>
      </patternFill>
    </fill>
    <fill>
      <patternFill patternType="solid">
        <fgColor theme="6"/>
        <bgColor indexed="64"/>
      </patternFill>
    </fill>
    <fill>
      <patternFill patternType="solid">
        <fgColor theme="2"/>
        <bgColor indexed="64"/>
      </patternFill>
    </fill>
    <fill>
      <patternFill patternType="solid">
        <fgColor theme="7" tint="0.79998168889431442"/>
        <bgColor indexed="64"/>
      </patternFill>
    </fill>
    <fill>
      <patternFill patternType="solid">
        <fgColor theme="9" tint="0.5999938962981048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indexed="64"/>
      </right>
      <top style="thin">
        <color indexed="64"/>
      </top>
      <bottom/>
      <diagonal/>
    </border>
    <border>
      <left/>
      <right style="thin">
        <color indexed="64"/>
      </right>
      <top/>
      <bottom/>
      <diagonal/>
    </border>
  </borders>
  <cellStyleXfs count="5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44" fontId="17" fillId="0" borderId="0" applyFont="0" applyFill="0" applyBorder="0" applyAlignment="0" applyProtection="0"/>
  </cellStyleXfs>
  <cellXfs count="92">
    <xf numFmtId="0" fontId="0" fillId="0" borderId="0" xfId="0"/>
    <xf numFmtId="0" fontId="2" fillId="0" borderId="0" xfId="0" applyFont="1"/>
    <xf numFmtId="0" fontId="0" fillId="0" borderId="0" xfId="0" applyAlignment="1">
      <alignment wrapText="1"/>
    </xf>
    <xf numFmtId="0" fontId="1" fillId="0" borderId="0" xfId="0" applyFont="1"/>
    <xf numFmtId="165" fontId="2" fillId="0" borderId="0" xfId="0" applyNumberFormat="1" applyFont="1" applyAlignment="1">
      <alignment horizontal="center"/>
    </xf>
    <xf numFmtId="0" fontId="2" fillId="2" borderId="0" xfId="0" applyFont="1" applyFill="1"/>
    <xf numFmtId="0" fontId="3" fillId="2" borderId="8" xfId="0" applyFont="1" applyFill="1" applyBorder="1" applyAlignment="1">
      <alignment horizontal="left" vertical="center" indent="1"/>
    </xf>
    <xf numFmtId="0" fontId="2" fillId="2" borderId="8" xfId="0" applyFont="1" applyFill="1" applyBorder="1" applyAlignment="1">
      <alignment horizontal="left" vertical="center" wrapText="1" indent="1"/>
    </xf>
    <xf numFmtId="0" fontId="7" fillId="0" borderId="0" xfId="0" applyFont="1"/>
    <xf numFmtId="0" fontId="4" fillId="2" borderId="8" xfId="0" applyFont="1" applyFill="1" applyBorder="1" applyAlignment="1">
      <alignment horizontal="left" vertical="center" indent="1"/>
    </xf>
    <xf numFmtId="164" fontId="2" fillId="2" borderId="8" xfId="0" applyNumberFormat="1" applyFont="1" applyFill="1" applyBorder="1" applyAlignment="1">
      <alignment horizontal="center" vertical="center" wrapText="1"/>
    </xf>
    <xf numFmtId="164" fontId="3" fillId="2" borderId="8" xfId="0" applyNumberFormat="1" applyFont="1" applyFill="1" applyBorder="1" applyAlignment="1">
      <alignment horizontal="center" vertical="center"/>
    </xf>
    <xf numFmtId="0" fontId="2" fillId="2" borderId="8" xfId="0" applyFont="1" applyFill="1" applyBorder="1" applyAlignment="1">
      <alignment horizontal="left" vertical="center" wrapText="1"/>
    </xf>
    <xf numFmtId="0" fontId="3" fillId="4" borderId="1" xfId="0" applyFont="1" applyFill="1" applyBorder="1" applyAlignment="1">
      <alignment vertical="center" wrapText="1"/>
    </xf>
    <xf numFmtId="0" fontId="2" fillId="7" borderId="1" xfId="0" applyFont="1" applyFill="1" applyBorder="1" applyAlignment="1">
      <alignment horizontal="left" vertical="center" wrapText="1" indent="1"/>
    </xf>
    <xf numFmtId="0" fontId="4" fillId="5" borderId="2" xfId="0" applyFont="1" applyFill="1" applyBorder="1" applyAlignment="1" applyProtection="1">
      <alignment horizontal="left" vertical="center" indent="1"/>
      <protection locked="0"/>
    </xf>
    <xf numFmtId="0" fontId="3" fillId="4" borderId="1" xfId="0" applyFont="1" applyFill="1" applyBorder="1" applyAlignment="1">
      <alignment horizontal="left" vertical="center" wrapText="1"/>
    </xf>
    <xf numFmtId="0" fontId="8" fillId="8" borderId="1" xfId="0" applyFont="1" applyFill="1" applyBorder="1" applyAlignment="1" applyProtection="1">
      <alignment horizontal="center" vertical="center" wrapText="1"/>
      <protection locked="0"/>
    </xf>
    <xf numFmtId="0" fontId="8" fillId="8" borderId="3" xfId="0" applyFont="1" applyFill="1" applyBorder="1" applyAlignment="1" applyProtection="1">
      <alignment horizontal="center" vertical="center" wrapText="1"/>
      <protection locked="0"/>
    </xf>
    <xf numFmtId="164" fontId="2" fillId="9" borderId="1" xfId="0" applyNumberFormat="1" applyFont="1" applyFill="1" applyBorder="1" applyAlignment="1">
      <alignment horizontal="center" vertical="center" wrapText="1"/>
    </xf>
    <xf numFmtId="164" fontId="2" fillId="9" borderId="3" xfId="0" applyNumberFormat="1" applyFont="1" applyFill="1" applyBorder="1" applyAlignment="1">
      <alignment horizontal="center" vertical="center" wrapText="1"/>
    </xf>
    <xf numFmtId="164" fontId="3" fillId="9" borderId="1" xfId="0" applyNumberFormat="1" applyFont="1" applyFill="1" applyBorder="1" applyAlignment="1">
      <alignment horizontal="center" vertical="center"/>
    </xf>
    <xf numFmtId="164" fontId="3" fillId="9" borderId="2" xfId="0" applyNumberFormat="1" applyFont="1" applyFill="1" applyBorder="1" applyAlignment="1">
      <alignment horizontal="center" vertical="center"/>
    </xf>
    <xf numFmtId="0" fontId="11" fillId="6"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12" fillId="4" borderId="1" xfId="0" applyFont="1" applyFill="1" applyBorder="1" applyAlignment="1">
      <alignment vertical="center"/>
    </xf>
    <xf numFmtId="0" fontId="4" fillId="5" borderId="1" xfId="0" applyFont="1" applyFill="1" applyBorder="1" applyAlignment="1">
      <alignment horizontal="center" vertical="center"/>
    </xf>
    <xf numFmtId="0" fontId="2" fillId="7" borderId="1"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2" fillId="3" borderId="7" xfId="0" applyFont="1" applyFill="1" applyBorder="1" applyAlignment="1">
      <alignment vertical="center" wrapText="1"/>
    </xf>
    <xf numFmtId="0" fontId="2" fillId="3" borderId="1" xfId="0" applyFont="1" applyFill="1" applyBorder="1" applyAlignment="1">
      <alignment vertical="center" wrapText="1"/>
    </xf>
    <xf numFmtId="165" fontId="3" fillId="6" borderId="4" xfId="0" applyNumberFormat="1" applyFont="1" applyFill="1" applyBorder="1" applyAlignment="1">
      <alignment horizontal="center" vertical="center"/>
    </xf>
    <xf numFmtId="165" fontId="3" fillId="6" borderId="3" xfId="0" applyNumberFormat="1" applyFont="1" applyFill="1" applyBorder="1" applyAlignment="1">
      <alignment horizontal="center" vertical="center"/>
    </xf>
    <xf numFmtId="0" fontId="14" fillId="2" borderId="10"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5" fillId="0" borderId="0" xfId="0" applyFont="1"/>
    <xf numFmtId="0" fontId="3" fillId="8" borderId="1" xfId="0" applyFont="1" applyFill="1" applyBorder="1" applyAlignment="1">
      <alignment vertical="center"/>
    </xf>
    <xf numFmtId="0" fontId="4" fillId="2" borderId="7" xfId="0" applyFont="1" applyFill="1" applyBorder="1" applyAlignment="1">
      <alignment horizontal="left" vertical="center" indent="1"/>
    </xf>
    <xf numFmtId="0" fontId="3" fillId="2" borderId="0" xfId="0" applyFont="1" applyFill="1" applyAlignment="1">
      <alignment horizontal="left" vertical="center" indent="1"/>
    </xf>
    <xf numFmtId="0" fontId="2" fillId="2" borderId="7" xfId="0" applyFont="1" applyFill="1" applyBorder="1" applyAlignment="1">
      <alignment horizontal="left" vertical="center" wrapText="1"/>
    </xf>
    <xf numFmtId="0" fontId="18" fillId="10" borderId="6" xfId="0" applyFont="1" applyFill="1" applyBorder="1" applyAlignment="1">
      <alignment horizontal="right" wrapText="1"/>
    </xf>
    <xf numFmtId="0" fontId="18" fillId="10" borderId="7" xfId="0" applyFont="1" applyFill="1" applyBorder="1" applyAlignment="1">
      <alignment horizontal="right" wrapText="1"/>
    </xf>
    <xf numFmtId="0" fontId="18" fillId="10" borderId="12" xfId="0" applyFont="1" applyFill="1" applyBorder="1" applyAlignment="1">
      <alignment horizontal="right" wrapText="1"/>
    </xf>
    <xf numFmtId="0" fontId="18" fillId="0" borderId="0" xfId="0" applyFont="1"/>
    <xf numFmtId="0" fontId="2" fillId="4" borderId="1" xfId="0" applyFont="1" applyFill="1" applyBorder="1" applyAlignment="1">
      <alignment horizontal="left" vertical="center"/>
    </xf>
    <xf numFmtId="0" fontId="18" fillId="10" borderId="13" xfId="0" applyFont="1" applyFill="1" applyBorder="1" applyAlignment="1">
      <alignment horizontal="left" wrapText="1"/>
    </xf>
    <xf numFmtId="0" fontId="18" fillId="10" borderId="14" xfId="0" applyFont="1" applyFill="1" applyBorder="1" applyAlignment="1">
      <alignment horizontal="left" wrapText="1"/>
    </xf>
    <xf numFmtId="0" fontId="18" fillId="10" borderId="5" xfId="0" applyFont="1" applyFill="1" applyBorder="1" applyAlignment="1">
      <alignment horizontal="left" wrapText="1"/>
    </xf>
    <xf numFmtId="0" fontId="0" fillId="0" borderId="0" xfId="0" applyAlignment="1">
      <alignment horizontal="left"/>
    </xf>
    <xf numFmtId="165" fontId="3" fillId="2" borderId="2" xfId="0" applyNumberFormat="1" applyFont="1" applyFill="1" applyBorder="1" applyAlignment="1" applyProtection="1">
      <alignment horizontal="center" vertical="center" wrapText="1"/>
      <protection locked="0"/>
    </xf>
    <xf numFmtId="165" fontId="3" fillId="2" borderId="3" xfId="0" applyNumberFormat="1" applyFont="1" applyFill="1" applyBorder="1" applyAlignment="1" applyProtection="1">
      <alignment horizontal="center" vertical="center" wrapText="1"/>
      <protection locked="0"/>
    </xf>
    <xf numFmtId="165" fontId="3" fillId="7" borderId="2" xfId="0" applyNumberFormat="1" applyFont="1" applyFill="1" applyBorder="1" applyAlignment="1" applyProtection="1">
      <alignment horizontal="center" vertical="center" wrapText="1"/>
      <protection locked="0"/>
    </xf>
    <xf numFmtId="165" fontId="3" fillId="7" borderId="3" xfId="0" applyNumberFormat="1" applyFont="1" applyFill="1" applyBorder="1" applyAlignment="1" applyProtection="1">
      <alignment horizontal="center" vertical="center" wrapText="1"/>
      <protection locked="0"/>
    </xf>
    <xf numFmtId="165" fontId="3" fillId="7" borderId="4" xfId="0" applyNumberFormat="1" applyFont="1" applyFill="1" applyBorder="1" applyAlignment="1" applyProtection="1">
      <alignment horizontal="center" vertical="center" wrapText="1"/>
      <protection locked="0"/>
    </xf>
    <xf numFmtId="165" fontId="3" fillId="7" borderId="9" xfId="0" applyNumberFormat="1" applyFont="1" applyFill="1" applyBorder="1" applyAlignment="1" applyProtection="1">
      <alignment horizontal="center" vertical="center" wrapText="1"/>
      <protection locked="0"/>
    </xf>
    <xf numFmtId="165" fontId="3" fillId="7" borderId="5" xfId="0" applyNumberFormat="1" applyFont="1" applyFill="1" applyBorder="1" applyAlignment="1" applyProtection="1">
      <alignment horizontal="center" vertical="center" wrapText="1"/>
      <protection locked="0"/>
    </xf>
    <xf numFmtId="165" fontId="4" fillId="5" borderId="2" xfId="0" applyNumberFormat="1" applyFont="1" applyFill="1" applyBorder="1" applyAlignment="1" applyProtection="1">
      <alignment horizontal="center" vertical="center"/>
      <protection locked="0"/>
    </xf>
    <xf numFmtId="165" fontId="4" fillId="5" borderId="3" xfId="0" applyNumberFormat="1" applyFont="1" applyFill="1" applyBorder="1" applyAlignment="1" applyProtection="1">
      <alignment horizontal="center" vertical="center"/>
      <protection locked="0"/>
    </xf>
    <xf numFmtId="165" fontId="4" fillId="5" borderId="4" xfId="0" applyNumberFormat="1" applyFont="1" applyFill="1" applyBorder="1" applyAlignment="1" applyProtection="1">
      <alignment horizontal="center" vertical="center"/>
      <protection locked="0"/>
    </xf>
    <xf numFmtId="165" fontId="4" fillId="5" borderId="2" xfId="0" applyNumberFormat="1" applyFont="1" applyFill="1" applyBorder="1" applyAlignment="1">
      <alignment horizontal="center" vertical="center"/>
    </xf>
    <xf numFmtId="165" fontId="4" fillId="5" borderId="3" xfId="0" applyNumberFormat="1" applyFont="1" applyFill="1" applyBorder="1" applyAlignment="1">
      <alignment horizontal="center" vertical="center"/>
    </xf>
    <xf numFmtId="165" fontId="4" fillId="5" borderId="4" xfId="0" applyNumberFormat="1" applyFont="1" applyFill="1" applyBorder="1" applyAlignment="1">
      <alignment horizontal="center" vertical="center"/>
    </xf>
    <xf numFmtId="164" fontId="2" fillId="7" borderId="6" xfId="0" applyNumberFormat="1" applyFont="1" applyFill="1" applyBorder="1" applyAlignment="1" applyProtection="1">
      <alignment horizontal="center" vertical="center" wrapText="1"/>
      <protection locked="0"/>
    </xf>
    <xf numFmtId="164" fontId="2" fillId="7" borderId="7" xfId="0" applyNumberFormat="1" applyFont="1" applyFill="1" applyBorder="1" applyAlignment="1" applyProtection="1">
      <alignment horizontal="center" vertical="center" wrapText="1"/>
      <protection locked="0"/>
    </xf>
    <xf numFmtId="164" fontId="2" fillId="7" borderId="12" xfId="0" applyNumberFormat="1" applyFont="1" applyFill="1" applyBorder="1" applyAlignment="1" applyProtection="1">
      <alignment horizontal="center" vertical="center" wrapText="1"/>
      <protection locked="0"/>
    </xf>
    <xf numFmtId="0" fontId="1" fillId="8" borderId="2" xfId="0" applyFont="1" applyFill="1" applyBorder="1" applyAlignment="1">
      <alignment horizontal="right" vertical="center" wrapText="1"/>
    </xf>
    <xf numFmtId="0" fontId="1" fillId="8" borderId="3" xfId="0" applyFont="1" applyFill="1" applyBorder="1" applyAlignment="1">
      <alignment horizontal="right" vertical="center" wrapText="1"/>
    </xf>
    <xf numFmtId="0" fontId="9" fillId="8" borderId="1" xfId="0" applyFont="1" applyFill="1" applyBorder="1" applyAlignment="1">
      <alignment horizontal="right" vertical="center" wrapText="1"/>
    </xf>
    <xf numFmtId="0" fontId="10" fillId="6" borderId="1" xfId="0" applyFont="1" applyFill="1" applyBorder="1" applyAlignment="1">
      <alignment horizontal="right" vertical="center" wrapText="1"/>
    </xf>
    <xf numFmtId="0" fontId="9" fillId="8" borderId="11" xfId="0" applyFont="1" applyFill="1" applyBorder="1" applyAlignment="1">
      <alignment horizontal="right" vertical="center" wrapText="1"/>
    </xf>
    <xf numFmtId="0" fontId="3" fillId="3" borderId="10"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11" xfId="0" applyFont="1" applyFill="1" applyBorder="1" applyAlignment="1">
      <alignment horizontal="left" vertical="center" wrapText="1"/>
    </xf>
    <xf numFmtId="164" fontId="2" fillId="7" borderId="10" xfId="0" applyNumberFormat="1" applyFont="1" applyFill="1" applyBorder="1" applyAlignment="1" applyProtection="1">
      <alignment horizontal="center" vertical="center" wrapText="1"/>
      <protection locked="0"/>
    </xf>
    <xf numFmtId="164" fontId="2" fillId="7" borderId="8" xfId="0" applyNumberFormat="1" applyFont="1" applyFill="1" applyBorder="1" applyAlignment="1" applyProtection="1">
      <alignment horizontal="center" vertical="center" wrapText="1"/>
      <protection locked="0"/>
    </xf>
    <xf numFmtId="164" fontId="2" fillId="7" borderId="11" xfId="0" applyNumberFormat="1" applyFont="1" applyFill="1" applyBorder="1" applyAlignment="1" applyProtection="1">
      <alignment horizontal="center" vertical="center" wrapText="1"/>
      <protection locked="0"/>
    </xf>
    <xf numFmtId="0" fontId="1" fillId="3" borderId="2" xfId="0" applyFont="1" applyFill="1" applyBorder="1" applyAlignment="1">
      <alignment vertical="center"/>
    </xf>
    <xf numFmtId="0" fontId="1" fillId="3" borderId="4" xfId="0" applyFont="1" applyFill="1" applyBorder="1" applyAlignment="1">
      <alignment vertical="center"/>
    </xf>
    <xf numFmtId="0" fontId="1" fillId="3" borderId="3" xfId="0" applyFont="1" applyFill="1" applyBorder="1" applyAlignment="1">
      <alignment vertical="center"/>
    </xf>
    <xf numFmtId="0" fontId="10" fillId="5" borderId="1" xfId="0" applyFont="1" applyFill="1" applyBorder="1" applyAlignment="1">
      <alignment horizontal="left" vertical="center"/>
    </xf>
    <xf numFmtId="0" fontId="9" fillId="8" borderId="12" xfId="0" applyFont="1" applyFill="1" applyBorder="1" applyAlignment="1">
      <alignment horizontal="right" vertical="center" wrapText="1"/>
    </xf>
    <xf numFmtId="0" fontId="9" fillId="8" borderId="3" xfId="0" applyFont="1" applyFill="1" applyBorder="1" applyAlignment="1">
      <alignment horizontal="right" vertical="center" wrapText="1"/>
    </xf>
    <xf numFmtId="0" fontId="10" fillId="6" borderId="2" xfId="0" applyFont="1" applyFill="1" applyBorder="1" applyAlignment="1">
      <alignment horizontal="right" vertical="center" wrapText="1"/>
    </xf>
    <xf numFmtId="0" fontId="10" fillId="6" borderId="3" xfId="0" applyFont="1" applyFill="1" applyBorder="1" applyAlignment="1">
      <alignment horizontal="right" vertical="center" wrapText="1"/>
    </xf>
    <xf numFmtId="0" fontId="19" fillId="11" borderId="2" xfId="0" applyFont="1" applyFill="1" applyBorder="1" applyAlignment="1">
      <alignment horizontal="right" vertical="center"/>
    </xf>
    <xf numFmtId="0" fontId="19" fillId="11" borderId="3" xfId="0" applyFont="1" applyFill="1" applyBorder="1" applyAlignment="1">
      <alignment horizontal="right" vertical="center"/>
    </xf>
    <xf numFmtId="167" fontId="3" fillId="9" borderId="1" xfId="0" applyNumberFormat="1" applyFont="1" applyFill="1" applyBorder="1" applyAlignment="1">
      <alignment horizontal="center" vertical="center"/>
    </xf>
    <xf numFmtId="167" fontId="19" fillId="10" borderId="10" xfId="57" applyNumberFormat="1" applyFont="1" applyFill="1" applyBorder="1" applyAlignment="1" applyProtection="1">
      <alignment horizontal="center" vertical="center"/>
      <protection locked="0"/>
    </xf>
    <xf numFmtId="167" fontId="19" fillId="10" borderId="11" xfId="57" applyNumberFormat="1" applyFont="1" applyFill="1" applyBorder="1" applyAlignment="1" applyProtection="1">
      <alignment horizontal="center" vertical="center"/>
      <protection locked="0"/>
    </xf>
    <xf numFmtId="167" fontId="19" fillId="11" borderId="1" xfId="57" applyNumberFormat="1" applyFont="1" applyFill="1" applyBorder="1" applyAlignment="1">
      <alignment vertical="center"/>
    </xf>
  </cellXfs>
  <cellStyles count="58">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 name="Valuta" xfId="57" builtinId="4"/>
  </cellStyles>
  <dxfs count="0"/>
  <tableStyles count="0" defaultTableStyle="TableStyleMedium2" defaultPivotStyle="PivotStyleMedium9"/>
  <colors>
    <mruColors>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548640</xdr:colOff>
      <xdr:row>1</xdr:row>
      <xdr:rowOff>125730</xdr:rowOff>
    </xdr:from>
    <xdr:to>
      <xdr:col>8</xdr:col>
      <xdr:colOff>414412</xdr:colOff>
      <xdr:row>1</xdr:row>
      <xdr:rowOff>1114425</xdr:rowOff>
    </xdr:to>
    <xdr:pic>
      <xdr:nvPicPr>
        <xdr:cNvPr id="2" name="Afbeelding 1">
          <a:extLst>
            <a:ext uri="{FF2B5EF4-FFF2-40B4-BE49-F238E27FC236}">
              <a16:creationId xmlns:a16="http://schemas.microsoft.com/office/drawing/2014/main" id="{ED851FD6-BB10-64FE-1DCE-1298151AF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7990" y="506730"/>
          <a:ext cx="4066297" cy="988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358140</xdr:colOff>
      <xdr:row>0</xdr:row>
      <xdr:rowOff>114300</xdr:rowOff>
    </xdr:from>
    <xdr:to>
      <xdr:col>13</xdr:col>
      <xdr:colOff>259080</xdr:colOff>
      <xdr:row>0</xdr:row>
      <xdr:rowOff>569213</xdr:rowOff>
    </xdr:to>
    <xdr:pic>
      <xdr:nvPicPr>
        <xdr:cNvPr id="2" name="Afbeelding 1">
          <a:extLst>
            <a:ext uri="{FF2B5EF4-FFF2-40B4-BE49-F238E27FC236}">
              <a16:creationId xmlns:a16="http://schemas.microsoft.com/office/drawing/2014/main" id="{06D9E185-9AD6-FB59-3970-A24340065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45465" y="114300"/>
          <a:ext cx="1901190" cy="454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47626</xdr:colOff>
      <xdr:row>0</xdr:row>
      <xdr:rowOff>114300</xdr:rowOff>
    </xdr:from>
    <xdr:to>
      <xdr:col>14</xdr:col>
      <xdr:colOff>363856</xdr:colOff>
      <xdr:row>1</xdr:row>
      <xdr:rowOff>74</xdr:rowOff>
    </xdr:to>
    <xdr:pic>
      <xdr:nvPicPr>
        <xdr:cNvPr id="2" name="Afbeelding 1">
          <a:extLst>
            <a:ext uri="{FF2B5EF4-FFF2-40B4-BE49-F238E27FC236}">
              <a16:creationId xmlns:a16="http://schemas.microsoft.com/office/drawing/2014/main" id="{0A43521B-FADD-53E6-DA83-5AD57FE9C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6" y="114300"/>
          <a:ext cx="2116455" cy="514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476251</xdr:colOff>
      <xdr:row>0</xdr:row>
      <xdr:rowOff>66675</xdr:rowOff>
    </xdr:from>
    <xdr:to>
      <xdr:col>14</xdr:col>
      <xdr:colOff>245746</xdr:colOff>
      <xdr:row>0</xdr:row>
      <xdr:rowOff>593257</xdr:rowOff>
    </xdr:to>
    <xdr:pic>
      <xdr:nvPicPr>
        <xdr:cNvPr id="3" name="Afbeelding 2">
          <a:extLst>
            <a:ext uri="{FF2B5EF4-FFF2-40B4-BE49-F238E27FC236}">
              <a16:creationId xmlns:a16="http://schemas.microsoft.com/office/drawing/2014/main" id="{4FF49D37-F252-72B5-E642-B8787F653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63576" y="66675"/>
          <a:ext cx="2169795" cy="5265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733426</xdr:colOff>
      <xdr:row>0</xdr:row>
      <xdr:rowOff>38100</xdr:rowOff>
    </xdr:from>
    <xdr:to>
      <xdr:col>13</xdr:col>
      <xdr:colOff>224791</xdr:colOff>
      <xdr:row>0</xdr:row>
      <xdr:rowOff>495102</xdr:rowOff>
    </xdr:to>
    <xdr:pic>
      <xdr:nvPicPr>
        <xdr:cNvPr id="2" name="Afbeelding 1">
          <a:extLst>
            <a:ext uri="{FF2B5EF4-FFF2-40B4-BE49-F238E27FC236}">
              <a16:creationId xmlns:a16="http://schemas.microsoft.com/office/drawing/2014/main" id="{51EE378F-F84A-68DD-ADDE-E586415D4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20751" y="38100"/>
          <a:ext cx="1863090" cy="4570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333376</xdr:colOff>
      <xdr:row>0</xdr:row>
      <xdr:rowOff>66675</xdr:rowOff>
    </xdr:from>
    <xdr:to>
      <xdr:col>13</xdr:col>
      <xdr:colOff>189131</xdr:colOff>
      <xdr:row>0</xdr:row>
      <xdr:rowOff>611505</xdr:rowOff>
    </xdr:to>
    <xdr:pic>
      <xdr:nvPicPr>
        <xdr:cNvPr id="2" name="Afbeelding 1">
          <a:extLst>
            <a:ext uri="{FF2B5EF4-FFF2-40B4-BE49-F238E27FC236}">
              <a16:creationId xmlns:a16="http://schemas.microsoft.com/office/drawing/2014/main" id="{BD661D88-02CD-B953-B5E4-73CE6A3B3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20701" y="66675"/>
          <a:ext cx="2227480" cy="544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468629</xdr:colOff>
      <xdr:row>0</xdr:row>
      <xdr:rowOff>49530</xdr:rowOff>
    </xdr:from>
    <xdr:to>
      <xdr:col>14</xdr:col>
      <xdr:colOff>17149</xdr:colOff>
      <xdr:row>0</xdr:row>
      <xdr:rowOff>581025</xdr:rowOff>
    </xdr:to>
    <xdr:pic>
      <xdr:nvPicPr>
        <xdr:cNvPr id="3" name="Afbeelding 2">
          <a:extLst>
            <a:ext uri="{FF2B5EF4-FFF2-40B4-BE49-F238E27FC236}">
              <a16:creationId xmlns:a16="http://schemas.microsoft.com/office/drawing/2014/main" id="{763991F8-ED30-6895-02DC-259CA0216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55954" y="49530"/>
          <a:ext cx="2148845" cy="5314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523875</xdr:colOff>
      <xdr:row>0</xdr:row>
      <xdr:rowOff>66675</xdr:rowOff>
    </xdr:from>
    <xdr:to>
      <xdr:col>13</xdr:col>
      <xdr:colOff>495961</xdr:colOff>
      <xdr:row>0</xdr:row>
      <xdr:rowOff>550545</xdr:rowOff>
    </xdr:to>
    <xdr:pic>
      <xdr:nvPicPr>
        <xdr:cNvPr id="3" name="Afbeelding 2">
          <a:extLst>
            <a:ext uri="{FF2B5EF4-FFF2-40B4-BE49-F238E27FC236}">
              <a16:creationId xmlns:a16="http://schemas.microsoft.com/office/drawing/2014/main" id="{7B5D2A30-2FD2-CE13-3E42-79A30953F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66675"/>
          <a:ext cx="1972336" cy="483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365759</xdr:colOff>
      <xdr:row>0</xdr:row>
      <xdr:rowOff>81915</xdr:rowOff>
    </xdr:from>
    <xdr:to>
      <xdr:col>13</xdr:col>
      <xdr:colOff>487738</xdr:colOff>
      <xdr:row>0</xdr:row>
      <xdr:rowOff>588645</xdr:rowOff>
    </xdr:to>
    <xdr:pic>
      <xdr:nvPicPr>
        <xdr:cNvPr id="4" name="Afbeelding 3">
          <a:extLst>
            <a:ext uri="{FF2B5EF4-FFF2-40B4-BE49-F238E27FC236}">
              <a16:creationId xmlns:a16="http://schemas.microsoft.com/office/drawing/2014/main" id="{9CABA311-9BFF-886E-7118-1441CA70F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53084" y="81915"/>
          <a:ext cx="2122229" cy="506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523875</xdr:colOff>
      <xdr:row>0</xdr:row>
      <xdr:rowOff>66675</xdr:rowOff>
    </xdr:from>
    <xdr:to>
      <xdr:col>13</xdr:col>
      <xdr:colOff>495961</xdr:colOff>
      <xdr:row>0</xdr:row>
      <xdr:rowOff>550545</xdr:rowOff>
    </xdr:to>
    <xdr:pic>
      <xdr:nvPicPr>
        <xdr:cNvPr id="2" name="Afbeelding 1">
          <a:extLst>
            <a:ext uri="{FF2B5EF4-FFF2-40B4-BE49-F238E27FC236}">
              <a16:creationId xmlns:a16="http://schemas.microsoft.com/office/drawing/2014/main" id="{6A5B8BE5-E87A-584F-9085-1490FAD9C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4875" y="66675"/>
          <a:ext cx="2207286" cy="483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523875</xdr:colOff>
      <xdr:row>0</xdr:row>
      <xdr:rowOff>66675</xdr:rowOff>
    </xdr:from>
    <xdr:to>
      <xdr:col>13</xdr:col>
      <xdr:colOff>495961</xdr:colOff>
      <xdr:row>0</xdr:row>
      <xdr:rowOff>550545</xdr:rowOff>
    </xdr:to>
    <xdr:pic>
      <xdr:nvPicPr>
        <xdr:cNvPr id="2" name="Afbeelding 1">
          <a:extLst>
            <a:ext uri="{FF2B5EF4-FFF2-40B4-BE49-F238E27FC236}">
              <a16:creationId xmlns:a16="http://schemas.microsoft.com/office/drawing/2014/main" id="{3E1795CD-5034-1545-AE86-ABC0A53D7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4875" y="66675"/>
          <a:ext cx="2207286" cy="483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523875</xdr:colOff>
      <xdr:row>0</xdr:row>
      <xdr:rowOff>66675</xdr:rowOff>
    </xdr:from>
    <xdr:to>
      <xdr:col>13</xdr:col>
      <xdr:colOff>495961</xdr:colOff>
      <xdr:row>0</xdr:row>
      <xdr:rowOff>550545</xdr:rowOff>
    </xdr:to>
    <xdr:pic>
      <xdr:nvPicPr>
        <xdr:cNvPr id="2" name="Afbeelding 1">
          <a:extLst>
            <a:ext uri="{FF2B5EF4-FFF2-40B4-BE49-F238E27FC236}">
              <a16:creationId xmlns:a16="http://schemas.microsoft.com/office/drawing/2014/main" id="{68F506A0-893A-9545-8B31-6FABE1C58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4875" y="66675"/>
          <a:ext cx="2207286" cy="483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1</xdr:colOff>
      <xdr:row>1</xdr:row>
      <xdr:rowOff>0</xdr:rowOff>
    </xdr:from>
    <xdr:to>
      <xdr:col>15</xdr:col>
      <xdr:colOff>242455</xdr:colOff>
      <xdr:row>3</xdr:row>
      <xdr:rowOff>65595</xdr:rowOff>
    </xdr:to>
    <xdr:pic>
      <xdr:nvPicPr>
        <xdr:cNvPr id="4" name="Afbeelding 3">
          <a:extLst>
            <a:ext uri="{FF2B5EF4-FFF2-40B4-BE49-F238E27FC236}">
              <a16:creationId xmlns:a16="http://schemas.microsoft.com/office/drawing/2014/main" id="{D89FF25D-0F09-46CD-525A-5916BB553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0160" y="355023"/>
          <a:ext cx="2034886" cy="498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59999389629810485"/>
    <pageSetUpPr fitToPage="1"/>
  </sheetPr>
  <dimension ref="A1:D26"/>
  <sheetViews>
    <sheetView showGridLines="0" topLeftCell="A13" workbookViewId="0">
      <selection activeCell="A16" sqref="A16"/>
    </sheetView>
  </sheetViews>
  <sheetFormatPr baseColWidth="10" defaultColWidth="8.83203125" defaultRowHeight="15" x14ac:dyDescent="0.2"/>
  <cols>
    <col min="1" max="1" width="90.83203125" customWidth="1"/>
  </cols>
  <sheetData>
    <row r="1" spans="1:4" ht="30" customHeight="1" x14ac:dyDescent="0.2">
      <c r="A1" s="26" t="s">
        <v>21</v>
      </c>
    </row>
    <row r="2" spans="1:4" s="2" customFormat="1" ht="90" customHeight="1" x14ac:dyDescent="0.2">
      <c r="A2" s="16" t="s">
        <v>29</v>
      </c>
      <c r="D2"/>
    </row>
    <row r="3" spans="1:4" s="2" customFormat="1" ht="25" customHeight="1" x14ac:dyDescent="0.2">
      <c r="A3" s="28" t="s">
        <v>22</v>
      </c>
    </row>
    <row r="4" spans="1:4" s="2" customFormat="1" ht="25" customHeight="1" x14ac:dyDescent="0.2">
      <c r="A4" s="24" t="s">
        <v>32</v>
      </c>
    </row>
    <row r="5" spans="1:4" ht="89" customHeight="1" x14ac:dyDescent="0.2">
      <c r="A5" s="27" t="s">
        <v>31</v>
      </c>
    </row>
    <row r="6" spans="1:4" s="2" customFormat="1" ht="25" customHeight="1" x14ac:dyDescent="0.2">
      <c r="A6" s="24" t="s">
        <v>49</v>
      </c>
    </row>
    <row r="7" spans="1:4" ht="89" customHeight="1" x14ac:dyDescent="0.2">
      <c r="A7" s="27" t="s">
        <v>31</v>
      </c>
    </row>
    <row r="8" spans="1:4" s="2" customFormat="1" ht="25" customHeight="1" x14ac:dyDescent="0.2">
      <c r="A8" s="24" t="s">
        <v>30</v>
      </c>
    </row>
    <row r="9" spans="1:4" ht="89" customHeight="1" x14ac:dyDescent="0.2">
      <c r="A9" s="27" t="s">
        <v>31</v>
      </c>
    </row>
    <row r="10" spans="1:4" s="2" customFormat="1" ht="25" customHeight="1" x14ac:dyDescent="0.2">
      <c r="A10" s="28" t="s">
        <v>33</v>
      </c>
    </row>
    <row r="11" spans="1:4" ht="89" customHeight="1" x14ac:dyDescent="0.2">
      <c r="A11" s="27" t="s">
        <v>31</v>
      </c>
    </row>
    <row r="12" spans="1:4" s="2" customFormat="1" ht="25" customHeight="1" x14ac:dyDescent="0.2">
      <c r="A12" s="28" t="s">
        <v>34</v>
      </c>
    </row>
    <row r="13" spans="1:4" ht="89" customHeight="1" x14ac:dyDescent="0.2">
      <c r="A13" s="27" t="s">
        <v>31</v>
      </c>
    </row>
    <row r="14" spans="1:4" s="2" customFormat="1" ht="25" customHeight="1" x14ac:dyDescent="0.2">
      <c r="A14" s="28" t="s">
        <v>35</v>
      </c>
    </row>
    <row r="15" spans="1:4" ht="89" customHeight="1" x14ac:dyDescent="0.2">
      <c r="A15" s="27" t="s">
        <v>31</v>
      </c>
    </row>
    <row r="16" spans="1:4" ht="25" customHeight="1" x14ac:dyDescent="0.2">
      <c r="A16" s="28" t="s">
        <v>36</v>
      </c>
    </row>
    <row r="17" spans="1:1" ht="89" customHeight="1" x14ac:dyDescent="0.2">
      <c r="A17" s="27" t="s">
        <v>31</v>
      </c>
    </row>
    <row r="18" spans="1:1" ht="30" customHeight="1" x14ac:dyDescent="0.2">
      <c r="A18" s="26" t="s">
        <v>27</v>
      </c>
    </row>
    <row r="19" spans="1:1" s="2" customFormat="1" ht="90" customHeight="1" x14ac:dyDescent="0.2">
      <c r="A19" s="16" t="s">
        <v>28</v>
      </c>
    </row>
    <row r="20" spans="1:1" ht="30" customHeight="1" x14ac:dyDescent="0.2">
      <c r="A20" s="38" t="s">
        <v>10</v>
      </c>
    </row>
    <row r="21" spans="1:1" x14ac:dyDescent="0.2">
      <c r="A21" s="14" t="s">
        <v>11</v>
      </c>
    </row>
    <row r="22" spans="1:1" x14ac:dyDescent="0.2">
      <c r="A22" s="14" t="s">
        <v>12</v>
      </c>
    </row>
    <row r="23" spans="1:1" x14ac:dyDescent="0.2">
      <c r="A23" s="14" t="s">
        <v>13</v>
      </c>
    </row>
    <row r="24" spans="1:1" x14ac:dyDescent="0.2">
      <c r="A24" s="14" t="s">
        <v>14</v>
      </c>
    </row>
    <row r="25" spans="1:1" x14ac:dyDescent="0.2">
      <c r="A25" s="14" t="s">
        <v>15</v>
      </c>
    </row>
    <row r="26" spans="1:1" ht="15" customHeight="1" x14ac:dyDescent="0.2">
      <c r="A26" s="25" t="s">
        <v>10</v>
      </c>
    </row>
  </sheetData>
  <sheetProtection algorithmName="SHA-512" hashValue="sYsh3Leop1T69nVsm3xhQBHqJUSLztJXiT5AVDTSHxawuKYcZISUn7Zcc8kg7ko9TAK1351j7M7R5cH8ndt6mA==" saltValue="b/ltdGK/aq16stn4VXekwA==" spinCount="100000" sheet="1" objects="1" scenarios="1"/>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8" tint="0.59999389629810485"/>
    <pageSetUpPr fitToPage="1"/>
  </sheetPr>
  <dimension ref="A1:L16"/>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A3" sqref="A3"/>
    </sheetView>
  </sheetViews>
  <sheetFormatPr baseColWidth="10" defaultColWidth="8.83203125" defaultRowHeight="13" x14ac:dyDescent="0.15"/>
  <cols>
    <col min="1" max="1" width="90.83203125" style="1"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1" customWidth="1"/>
    <col min="10" max="10" width="3.83203125" style="1" customWidth="1"/>
    <col min="11" max="11" width="11.6640625" style="1" bestFit="1" customWidth="1"/>
    <col min="12" max="16384" width="8.83203125" style="1"/>
  </cols>
  <sheetData>
    <row r="1" spans="1:12" ht="50" customHeight="1" x14ac:dyDescent="0.2">
      <c r="A1" s="15" t="s">
        <v>0</v>
      </c>
      <c r="B1" s="9"/>
      <c r="C1" s="60" t="s">
        <v>16</v>
      </c>
      <c r="D1" s="59"/>
      <c r="E1" s="9"/>
      <c r="F1" s="58" t="s">
        <v>17</v>
      </c>
      <c r="G1" s="59"/>
      <c r="H1" s="39"/>
      <c r="I1" s="58" t="s">
        <v>18</v>
      </c>
      <c r="J1" s="59"/>
      <c r="K1" s="3"/>
      <c r="L1"/>
    </row>
    <row r="2" spans="1:12" ht="40" customHeight="1" x14ac:dyDescent="0.15">
      <c r="A2" s="28" t="str">
        <f>'Beoordelen kwaliteit'!A3</f>
        <v>OPEN VRAAG 7.1	 PROJECTAANPAK TOTALE LEVERING</v>
      </c>
      <c r="B2" s="6"/>
      <c r="C2" s="31"/>
      <c r="D2" s="32"/>
      <c r="E2" s="6"/>
      <c r="F2" s="31"/>
      <c r="G2" s="32"/>
      <c r="H2" s="40"/>
      <c r="I2" s="31"/>
      <c r="J2" s="32"/>
    </row>
    <row r="3" spans="1:12" ht="35" customHeight="1" x14ac:dyDescent="0.15">
      <c r="A3" s="13" t="str">
        <f>'Beoordelen kwaliteit'!A4</f>
        <v>SUB 1. Plan van Aanpak</v>
      </c>
      <c r="B3" s="7"/>
      <c r="C3" s="51" t="s">
        <v>10</v>
      </c>
      <c r="D3" s="52"/>
      <c r="E3" s="12"/>
      <c r="F3" s="51" t="s">
        <v>10</v>
      </c>
      <c r="G3" s="52"/>
      <c r="H3" s="41"/>
      <c r="I3" s="51" t="s">
        <v>10</v>
      </c>
      <c r="J3" s="52"/>
    </row>
    <row r="4" spans="1:12" ht="160" customHeight="1" x14ac:dyDescent="0.15">
      <c r="A4" s="30" t="str">
        <f>'Beoordelen kwaliteit'!A5:A5</f>
        <v xml:space="preserve">Zie bijlage 7a 'kwaliteit'. </v>
      </c>
      <c r="B4" s="7"/>
      <c r="C4" s="53" t="s">
        <v>3</v>
      </c>
      <c r="D4" s="54"/>
      <c r="E4" s="12"/>
      <c r="F4" s="53" t="s">
        <v>3</v>
      </c>
      <c r="G4" s="54"/>
      <c r="H4" s="41"/>
      <c r="I4" s="53" t="s">
        <v>3</v>
      </c>
      <c r="J4" s="54"/>
    </row>
    <row r="5" spans="1:12" ht="35" customHeight="1" x14ac:dyDescent="0.15">
      <c r="A5" s="13" t="str">
        <f>'Beoordelen kwaliteit'!A6:A6</f>
        <v xml:space="preserve">SUB 2. Meerwaarde </v>
      </c>
      <c r="B5" s="7"/>
      <c r="C5" s="51" t="s">
        <v>10</v>
      </c>
      <c r="D5" s="52"/>
      <c r="E5" s="12"/>
      <c r="F5" s="51" t="s">
        <v>10</v>
      </c>
      <c r="G5" s="52"/>
      <c r="H5" s="41"/>
      <c r="I5" s="51" t="s">
        <v>10</v>
      </c>
      <c r="J5" s="52"/>
    </row>
    <row r="6" spans="1:12" ht="160" customHeight="1" x14ac:dyDescent="0.15">
      <c r="A6" s="30" t="str">
        <f>'Beoordelen kwaliteit'!A7:A7</f>
        <v xml:space="preserve">Zie bijlage 7a 'kwaliteit'. </v>
      </c>
      <c r="B6" s="7"/>
      <c r="C6" s="55" t="s">
        <v>3</v>
      </c>
      <c r="D6" s="54"/>
      <c r="E6" s="12"/>
      <c r="F6" s="53" t="s">
        <v>3</v>
      </c>
      <c r="G6" s="54"/>
      <c r="H6" s="41"/>
      <c r="I6" s="53" t="s">
        <v>3</v>
      </c>
      <c r="J6" s="54"/>
    </row>
    <row r="7" spans="1:12" ht="35" customHeight="1" x14ac:dyDescent="0.15">
      <c r="A7" s="13" t="str">
        <f>'Beoordelen kwaliteit'!A8:A8</f>
        <v xml:space="preserve">SUB 4. Duurzaam en circulair inkopen </v>
      </c>
      <c r="B7" s="7"/>
      <c r="C7" s="51" t="s">
        <v>10</v>
      </c>
      <c r="D7" s="52"/>
      <c r="E7" s="12"/>
      <c r="F7" s="51" t="s">
        <v>10</v>
      </c>
      <c r="G7" s="52"/>
      <c r="H7" s="41"/>
      <c r="I7" s="51" t="s">
        <v>10</v>
      </c>
      <c r="J7" s="52"/>
    </row>
    <row r="8" spans="1:12" ht="160" customHeight="1" x14ac:dyDescent="0.15">
      <c r="A8" s="30" t="str">
        <f>'Beoordelen kwaliteit'!A9:A9</f>
        <v xml:space="preserve">Zie bijlage 7a 'kwaliteit'. </v>
      </c>
      <c r="B8" s="7"/>
      <c r="C8" s="55" t="s">
        <v>3</v>
      </c>
      <c r="D8" s="54"/>
      <c r="E8" s="12"/>
      <c r="F8" s="53" t="s">
        <v>3</v>
      </c>
      <c r="G8" s="54"/>
      <c r="H8" s="41"/>
      <c r="I8" s="53" t="s">
        <v>3</v>
      </c>
      <c r="J8" s="54"/>
    </row>
    <row r="9" spans="1:12" ht="40" customHeight="1" x14ac:dyDescent="0.15">
      <c r="A9" s="28" t="str">
        <f>'Beoordelen kwaliteit'!A10:A10</f>
        <v>OPEN VRAAG 7.2 SLA EN GARANTIE</v>
      </c>
      <c r="B9" s="7"/>
      <c r="C9" s="51" t="s">
        <v>10</v>
      </c>
      <c r="D9" s="52"/>
      <c r="E9" s="12"/>
      <c r="F9" s="51" t="s">
        <v>10</v>
      </c>
      <c r="G9" s="52"/>
      <c r="H9" s="41"/>
      <c r="I9" s="51" t="s">
        <v>10</v>
      </c>
      <c r="J9" s="52"/>
    </row>
    <row r="10" spans="1:12" ht="130" customHeight="1" x14ac:dyDescent="0.15">
      <c r="A10" s="29" t="str">
        <f>'Beoordelen kwaliteit'!A11:A11</f>
        <v xml:space="preserve">Zie bijlage 7a 'kwaliteit'. </v>
      </c>
      <c r="B10" s="7"/>
      <c r="C10" s="56" t="s">
        <v>3</v>
      </c>
      <c r="D10" s="57"/>
      <c r="E10" s="12"/>
      <c r="F10" s="53" t="s">
        <v>3</v>
      </c>
      <c r="G10" s="54"/>
      <c r="H10" s="41"/>
      <c r="I10" s="53" t="s">
        <v>3</v>
      </c>
      <c r="J10" s="54"/>
    </row>
    <row r="11" spans="1:12" ht="40" customHeight="1" x14ac:dyDescent="0.15">
      <c r="A11" s="28" t="str">
        <f>'Beoordelen kwaliteit'!A12:A12</f>
        <v>OPEN VRAAG  7.3 KWALITEIT VAN DIENSTVERLENING EN SERVICE</v>
      </c>
      <c r="B11" s="7"/>
      <c r="C11" s="51" t="s">
        <v>10</v>
      </c>
      <c r="D11" s="52"/>
      <c r="E11" s="12"/>
      <c r="F11" s="51" t="s">
        <v>10</v>
      </c>
      <c r="G11" s="52"/>
      <c r="H11" s="41"/>
      <c r="I11" s="51" t="s">
        <v>10</v>
      </c>
      <c r="J11" s="52"/>
    </row>
    <row r="12" spans="1:12" ht="130" customHeight="1" x14ac:dyDescent="0.15">
      <c r="A12" s="29" t="str">
        <f>'Beoordelen kwaliteit'!A13:A13</f>
        <v xml:space="preserve">Zie bijlage 7a 'kwaliteit'. </v>
      </c>
      <c r="B12" s="7"/>
      <c r="C12" s="56" t="s">
        <v>3</v>
      </c>
      <c r="D12" s="57"/>
      <c r="E12" s="12"/>
      <c r="F12" s="53" t="s">
        <v>3</v>
      </c>
      <c r="G12" s="54"/>
      <c r="H12" s="41"/>
      <c r="I12" s="53" t="s">
        <v>3</v>
      </c>
      <c r="J12" s="54"/>
    </row>
    <row r="13" spans="1:12" ht="40" customHeight="1" x14ac:dyDescent="0.15">
      <c r="A13" s="28" t="str">
        <f>'Beoordelen kwaliteit'!A14:A14</f>
        <v>OPEN VRAAG 7.4 BEHEER, UPDATES EN UPGRADES/FIRMWARE</v>
      </c>
      <c r="B13" s="7"/>
      <c r="C13" s="51" t="s">
        <v>10</v>
      </c>
      <c r="D13" s="52"/>
      <c r="E13" s="12"/>
      <c r="F13" s="51" t="s">
        <v>10</v>
      </c>
      <c r="G13" s="52"/>
      <c r="H13" s="41"/>
      <c r="I13" s="51" t="s">
        <v>10</v>
      </c>
      <c r="J13" s="52"/>
    </row>
    <row r="14" spans="1:12" ht="130" customHeight="1" x14ac:dyDescent="0.15">
      <c r="A14" s="30" t="str">
        <f>'Beoordelen kwaliteit'!A15:A15</f>
        <v xml:space="preserve">Zie bijlage 7a 'kwaliteit'. </v>
      </c>
      <c r="B14" s="7"/>
      <c r="C14" s="56" t="s">
        <v>3</v>
      </c>
      <c r="D14" s="57"/>
      <c r="E14" s="12"/>
      <c r="F14" s="53" t="s">
        <v>3</v>
      </c>
      <c r="G14" s="54"/>
      <c r="H14" s="41"/>
      <c r="I14" s="53" t="s">
        <v>3</v>
      </c>
      <c r="J14" s="54"/>
    </row>
    <row r="15" spans="1:12" ht="40" customHeight="1" x14ac:dyDescent="0.15">
      <c r="A15" s="28" t="str">
        <f>'Beoordelen kwaliteit'!A16:A16</f>
        <v>OPEN VRAAG 7.5 VEILIGHEID</v>
      </c>
      <c r="B15" s="7"/>
      <c r="C15" s="51" t="s">
        <v>10</v>
      </c>
      <c r="D15" s="52"/>
      <c r="E15" s="12"/>
      <c r="F15" s="51" t="s">
        <v>10</v>
      </c>
      <c r="G15" s="52"/>
      <c r="H15" s="41"/>
      <c r="I15" s="51" t="s">
        <v>10</v>
      </c>
      <c r="J15" s="52"/>
    </row>
    <row r="16" spans="1:12" ht="130" customHeight="1" x14ac:dyDescent="0.15">
      <c r="A16" s="30" t="str">
        <f>'Beoordelen kwaliteit'!A17:A17</f>
        <v xml:space="preserve">Zie bijlage 7a 'kwaliteit'. </v>
      </c>
      <c r="B16" s="7"/>
      <c r="C16" s="56" t="s">
        <v>3</v>
      </c>
      <c r="D16" s="57"/>
      <c r="E16" s="12"/>
      <c r="F16" s="53" t="s">
        <v>3</v>
      </c>
      <c r="G16" s="54"/>
      <c r="H16" s="41"/>
      <c r="I16" s="53" t="s">
        <v>3</v>
      </c>
      <c r="J16" s="54"/>
    </row>
  </sheetData>
  <sheetProtection algorithmName="SHA-512" hashValue="M9zNzsHxE5CWQ33yIvruHXYrSn5pX9gkpo0DCf9Hw34IgXrrK/3jiYlsvKlHwgTdq75NVw98TEVIYFlZWlZ3VA==" saltValue="zzkjM1FumrowlsRVVdhIMg==" spinCount="100000" sheet="1" objects="1" scenarios="1"/>
  <mergeCells count="45">
    <mergeCell ref="C15:D15"/>
    <mergeCell ref="F15:G15"/>
    <mergeCell ref="I15:J15"/>
    <mergeCell ref="C16:D16"/>
    <mergeCell ref="F16:G16"/>
    <mergeCell ref="I16:J16"/>
    <mergeCell ref="I1:J1"/>
    <mergeCell ref="I4:J4"/>
    <mergeCell ref="C1:D1"/>
    <mergeCell ref="F1:G1"/>
    <mergeCell ref="F4:G4"/>
    <mergeCell ref="C3:D3"/>
    <mergeCell ref="F3:G3"/>
    <mergeCell ref="I3:J3"/>
    <mergeCell ref="C6:D6"/>
    <mergeCell ref="F6:G6"/>
    <mergeCell ref="I6:J6"/>
    <mergeCell ref="C4:D4"/>
    <mergeCell ref="C5:D5"/>
    <mergeCell ref="F5:G5"/>
    <mergeCell ref="C14:D14"/>
    <mergeCell ref="F14:G14"/>
    <mergeCell ref="I14:J14"/>
    <mergeCell ref="C12:D12"/>
    <mergeCell ref="F12:G12"/>
    <mergeCell ref="I12:J12"/>
    <mergeCell ref="I13:J13"/>
    <mergeCell ref="C7:D7"/>
    <mergeCell ref="C9:D9"/>
    <mergeCell ref="C11:D11"/>
    <mergeCell ref="C13:D13"/>
    <mergeCell ref="F13:G13"/>
    <mergeCell ref="F11:G11"/>
    <mergeCell ref="F9:G9"/>
    <mergeCell ref="F7:G7"/>
    <mergeCell ref="C8:D8"/>
    <mergeCell ref="F8:G8"/>
    <mergeCell ref="C10:D10"/>
    <mergeCell ref="F10:G10"/>
    <mergeCell ref="I11:J11"/>
    <mergeCell ref="I9:J9"/>
    <mergeCell ref="I7:J7"/>
    <mergeCell ref="I5:J5"/>
    <mergeCell ref="I8:J8"/>
    <mergeCell ref="I10:J10"/>
  </mergeCells>
  <dataValidations count="1">
    <dataValidation type="list" errorStyle="warning" allowBlank="1" showErrorMessage="1" error="Voer juiste waarde in. " sqref="C3 F3 I3 C5 F5 F7 I7 I5 C7 C9 F9 F11 I11 I9 C13 F13 I13 C15 F15 I15 C11" xr:uid="{00000000-0002-0000-0100-000000000000}">
      <formula1>SCORE</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theme="8" tint="0.59999389629810485"/>
    <pageSetUpPr fitToPage="1"/>
  </sheetPr>
  <dimension ref="A1:K16"/>
  <sheetViews>
    <sheetView showGridLines="0" zoomScaleNormal="100" zoomScalePageLayoutView="85" workbookViewId="0">
      <pane xSplit="1" ySplit="1" topLeftCell="B14" activePane="bottomRight" state="frozen"/>
      <selection pane="topRight" activeCell="B1" sqref="B1"/>
      <selection pane="bottomLeft" activeCell="A2" sqref="A2"/>
      <selection pane="bottomRight" activeCell="A17" sqref="A17:XFD18"/>
    </sheetView>
  </sheetViews>
  <sheetFormatPr baseColWidth="10" defaultColWidth="8.83203125" defaultRowHeight="13" x14ac:dyDescent="0.15"/>
  <cols>
    <col min="1" max="1" width="90.83203125" style="1"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1" customWidth="1"/>
    <col min="10" max="10" width="3.83203125" style="1" customWidth="1"/>
    <col min="11" max="16384" width="8.83203125" style="1"/>
  </cols>
  <sheetData>
    <row r="1" spans="1:11" ht="50" customHeight="1" x14ac:dyDescent="0.2">
      <c r="A1" s="15" t="s">
        <v>1</v>
      </c>
      <c r="B1" s="9"/>
      <c r="C1" s="63" t="str">
        <f>'Beoordelaar 1'!C1</f>
        <v>Inschrijver 1</v>
      </c>
      <c r="D1" s="62"/>
      <c r="E1" s="9"/>
      <c r="F1" s="61" t="str">
        <f>'Beoordelaar 1'!F1</f>
        <v>Inschrijver 2</v>
      </c>
      <c r="G1" s="62"/>
      <c r="H1" s="9"/>
      <c r="I1" s="61" t="str">
        <f>'Beoordelaar 1'!I1</f>
        <v>Inschrijver 3</v>
      </c>
      <c r="J1" s="62"/>
      <c r="K1" s="3"/>
    </row>
    <row r="2" spans="1:11" ht="40" customHeight="1" x14ac:dyDescent="0.15">
      <c r="A2" s="28" t="str">
        <f>'Beoordelen kwaliteit'!A3</f>
        <v>OPEN VRAAG 7.1	 PROJECTAANPAK TOTALE LEVERING</v>
      </c>
      <c r="B2" s="6"/>
      <c r="C2" s="31"/>
      <c r="D2" s="32"/>
      <c r="E2" s="6"/>
      <c r="F2" s="31"/>
      <c r="G2" s="32"/>
      <c r="H2" s="6"/>
      <c r="I2" s="31"/>
      <c r="J2" s="32"/>
    </row>
    <row r="3" spans="1:11" ht="35" customHeight="1" x14ac:dyDescent="0.15">
      <c r="A3" s="13" t="str">
        <f>'Beoordelen kwaliteit'!A4</f>
        <v>SUB 1. Plan van Aanpak</v>
      </c>
      <c r="B3" s="7"/>
      <c r="C3" s="51" t="s">
        <v>10</v>
      </c>
      <c r="D3" s="52"/>
      <c r="E3" s="12"/>
      <c r="F3" s="51" t="s">
        <v>10</v>
      </c>
      <c r="G3" s="52"/>
      <c r="H3" s="12"/>
      <c r="I3" s="51" t="s">
        <v>10</v>
      </c>
      <c r="J3" s="52"/>
    </row>
    <row r="4" spans="1:11" ht="160" customHeight="1" x14ac:dyDescent="0.15">
      <c r="A4" s="30" t="str">
        <f>'Beoordelen kwaliteit'!A5:A5</f>
        <v xml:space="preserve">Zie bijlage 7a 'kwaliteit'. </v>
      </c>
      <c r="B4" s="7"/>
      <c r="C4" s="53" t="s">
        <v>3</v>
      </c>
      <c r="D4" s="54"/>
      <c r="E4" s="12"/>
      <c r="F4" s="53" t="s">
        <v>3</v>
      </c>
      <c r="G4" s="54"/>
      <c r="H4" s="12"/>
      <c r="I4" s="53" t="s">
        <v>3</v>
      </c>
      <c r="J4" s="54"/>
    </row>
    <row r="5" spans="1:11" ht="35" customHeight="1" x14ac:dyDescent="0.15">
      <c r="A5" s="13" t="str">
        <f>'Beoordelen kwaliteit'!A6:A6</f>
        <v xml:space="preserve">SUB 2. Meerwaarde </v>
      </c>
      <c r="B5" s="7"/>
      <c r="C5" s="51" t="s">
        <v>10</v>
      </c>
      <c r="D5" s="52"/>
      <c r="E5" s="12"/>
      <c r="F5" s="51" t="s">
        <v>10</v>
      </c>
      <c r="G5" s="52"/>
      <c r="H5" s="12"/>
      <c r="I5" s="51" t="s">
        <v>10</v>
      </c>
      <c r="J5" s="52"/>
    </row>
    <row r="6" spans="1:11" ht="160" customHeight="1" x14ac:dyDescent="0.15">
      <c r="A6" s="30" t="str">
        <f>'Beoordelen kwaliteit'!A7:A7</f>
        <v xml:space="preserve">Zie bijlage 7a 'kwaliteit'. </v>
      </c>
      <c r="B6" s="7"/>
      <c r="C6" s="55" t="s">
        <v>3</v>
      </c>
      <c r="D6" s="54"/>
      <c r="E6" s="12"/>
      <c r="F6" s="53" t="s">
        <v>3</v>
      </c>
      <c r="G6" s="54"/>
      <c r="H6" s="12"/>
      <c r="I6" s="53" t="s">
        <v>3</v>
      </c>
      <c r="J6" s="54"/>
    </row>
    <row r="7" spans="1:11" ht="35" customHeight="1" x14ac:dyDescent="0.15">
      <c r="A7" s="13" t="str">
        <f>'Beoordelen kwaliteit'!A8:A8</f>
        <v xml:space="preserve">SUB 4. Duurzaam en circulair inkopen </v>
      </c>
      <c r="B7" s="7"/>
      <c r="C7" s="51" t="s">
        <v>10</v>
      </c>
      <c r="D7" s="52"/>
      <c r="E7" s="12"/>
      <c r="F7" s="51" t="s">
        <v>10</v>
      </c>
      <c r="G7" s="52"/>
      <c r="H7" s="12"/>
      <c r="I7" s="51" t="s">
        <v>10</v>
      </c>
      <c r="J7" s="52"/>
    </row>
    <row r="8" spans="1:11" ht="160" customHeight="1" x14ac:dyDescent="0.15">
      <c r="A8" s="30" t="str">
        <f>'Beoordelen kwaliteit'!A9:A9</f>
        <v xml:space="preserve">Zie bijlage 7a 'kwaliteit'. </v>
      </c>
      <c r="B8" s="7"/>
      <c r="C8" s="55" t="s">
        <v>3</v>
      </c>
      <c r="D8" s="54"/>
      <c r="E8" s="12"/>
      <c r="F8" s="53" t="s">
        <v>3</v>
      </c>
      <c r="G8" s="54"/>
      <c r="H8" s="12"/>
      <c r="I8" s="53" t="s">
        <v>3</v>
      </c>
      <c r="J8" s="54"/>
    </row>
    <row r="9" spans="1:11" ht="40" customHeight="1" x14ac:dyDescent="0.15">
      <c r="A9" s="28" t="str">
        <f>'Beoordelen kwaliteit'!A10:A10</f>
        <v>OPEN VRAAG 7.2 SLA EN GARANTIE</v>
      </c>
      <c r="B9" s="7"/>
      <c r="C9" s="51" t="s">
        <v>10</v>
      </c>
      <c r="D9" s="52"/>
      <c r="E9" s="12"/>
      <c r="F9" s="51" t="s">
        <v>10</v>
      </c>
      <c r="G9" s="52"/>
      <c r="H9" s="12"/>
      <c r="I9" s="51" t="s">
        <v>10</v>
      </c>
      <c r="J9" s="52"/>
    </row>
    <row r="10" spans="1:11" ht="130" customHeight="1" x14ac:dyDescent="0.15">
      <c r="A10" s="29" t="str">
        <f>'Beoordelen kwaliteit'!A11:A11</f>
        <v xml:space="preserve">Zie bijlage 7a 'kwaliteit'. </v>
      </c>
      <c r="B10" s="7"/>
      <c r="C10" s="56" t="s">
        <v>3</v>
      </c>
      <c r="D10" s="57"/>
      <c r="E10" s="12"/>
      <c r="F10" s="53" t="s">
        <v>3</v>
      </c>
      <c r="G10" s="54"/>
      <c r="H10" s="12"/>
      <c r="I10" s="53" t="s">
        <v>3</v>
      </c>
      <c r="J10" s="54"/>
    </row>
    <row r="11" spans="1:11" ht="40" customHeight="1" x14ac:dyDescent="0.15">
      <c r="A11" s="28" t="str">
        <f>'Beoordelen kwaliteit'!A12:A12</f>
        <v>OPEN VRAAG  7.3 KWALITEIT VAN DIENSTVERLENING EN SERVICE</v>
      </c>
      <c r="B11" s="7"/>
      <c r="C11" s="51" t="s">
        <v>10</v>
      </c>
      <c r="D11" s="52"/>
      <c r="E11" s="12"/>
      <c r="F11" s="51" t="s">
        <v>10</v>
      </c>
      <c r="G11" s="52"/>
      <c r="H11" s="12"/>
      <c r="I11" s="51" t="s">
        <v>10</v>
      </c>
      <c r="J11" s="52"/>
    </row>
    <row r="12" spans="1:11" ht="130" customHeight="1" x14ac:dyDescent="0.15">
      <c r="A12" s="29" t="str">
        <f>'Beoordelen kwaliteit'!A13:A13</f>
        <v xml:space="preserve">Zie bijlage 7a 'kwaliteit'. </v>
      </c>
      <c r="B12" s="7"/>
      <c r="C12" s="56" t="s">
        <v>3</v>
      </c>
      <c r="D12" s="57"/>
      <c r="E12" s="12"/>
      <c r="F12" s="53" t="s">
        <v>3</v>
      </c>
      <c r="G12" s="54"/>
      <c r="H12" s="12"/>
      <c r="I12" s="53" t="s">
        <v>3</v>
      </c>
      <c r="J12" s="54"/>
    </row>
    <row r="13" spans="1:11" ht="40" customHeight="1" x14ac:dyDescent="0.15">
      <c r="A13" s="28" t="str">
        <f>'Beoordelen kwaliteit'!A14:A14</f>
        <v>OPEN VRAAG 7.4 BEHEER, UPDATES EN UPGRADES/FIRMWARE</v>
      </c>
      <c r="B13" s="7"/>
      <c r="C13" s="51" t="s">
        <v>10</v>
      </c>
      <c r="D13" s="52"/>
      <c r="E13" s="12"/>
      <c r="F13" s="51" t="s">
        <v>10</v>
      </c>
      <c r="G13" s="52"/>
      <c r="H13" s="12"/>
      <c r="I13" s="51" t="s">
        <v>10</v>
      </c>
      <c r="J13" s="52"/>
    </row>
    <row r="14" spans="1:11" ht="130" customHeight="1" x14ac:dyDescent="0.15">
      <c r="A14" s="30" t="str">
        <f>'Beoordelen kwaliteit'!A15:A15</f>
        <v xml:space="preserve">Zie bijlage 7a 'kwaliteit'. </v>
      </c>
      <c r="B14" s="7"/>
      <c r="C14" s="56" t="s">
        <v>3</v>
      </c>
      <c r="D14" s="57"/>
      <c r="E14" s="12"/>
      <c r="F14" s="53" t="s">
        <v>3</v>
      </c>
      <c r="G14" s="54"/>
      <c r="H14" s="12"/>
      <c r="I14" s="53" t="s">
        <v>3</v>
      </c>
      <c r="J14" s="54"/>
    </row>
    <row r="15" spans="1:11" ht="40" customHeight="1" x14ac:dyDescent="0.15">
      <c r="A15" s="28" t="str">
        <f>'Beoordelen kwaliteit'!A16:A16</f>
        <v>OPEN VRAAG 7.5 VEILIGHEID</v>
      </c>
      <c r="B15" s="7"/>
      <c r="C15" s="51" t="s">
        <v>10</v>
      </c>
      <c r="D15" s="52"/>
      <c r="E15" s="12"/>
      <c r="F15" s="51" t="s">
        <v>10</v>
      </c>
      <c r="G15" s="52"/>
      <c r="H15" s="12"/>
      <c r="I15" s="51" t="s">
        <v>10</v>
      </c>
      <c r="J15" s="52"/>
    </row>
    <row r="16" spans="1:11" ht="130" customHeight="1" x14ac:dyDescent="0.15">
      <c r="A16" s="30" t="str">
        <f>'Beoordelen kwaliteit'!A17:A17</f>
        <v xml:space="preserve">Zie bijlage 7a 'kwaliteit'. </v>
      </c>
      <c r="B16" s="7"/>
      <c r="C16" s="56" t="s">
        <v>3</v>
      </c>
      <c r="D16" s="57"/>
      <c r="E16" s="12"/>
      <c r="F16" s="53" t="s">
        <v>3</v>
      </c>
      <c r="G16" s="54"/>
      <c r="H16" s="12"/>
      <c r="I16" s="53" t="s">
        <v>3</v>
      </c>
      <c r="J16" s="54"/>
    </row>
  </sheetData>
  <sheetProtection algorithmName="SHA-512" hashValue="BlF5o16qDVxuOUm3+gFz02r9fin5f8/wquONdo/ghFGtOVDFeifPiJPHtODHfaUO86v2WwCGBC88Av96GbsyvA==" saltValue="nMIayp735uid+GbQtEFxgg==" spinCount="100000" sheet="1" objects="1" scenarios="1"/>
  <mergeCells count="45">
    <mergeCell ref="C15:D15"/>
    <mergeCell ref="F15:G15"/>
    <mergeCell ref="I15:J15"/>
    <mergeCell ref="C16:D16"/>
    <mergeCell ref="F16:G16"/>
    <mergeCell ref="I16:J16"/>
    <mergeCell ref="I1:J1"/>
    <mergeCell ref="C4:D4"/>
    <mergeCell ref="F4:G4"/>
    <mergeCell ref="I4:J4"/>
    <mergeCell ref="C1:D1"/>
    <mergeCell ref="F1:G1"/>
    <mergeCell ref="C3:D3"/>
    <mergeCell ref="I3:J3"/>
    <mergeCell ref="F3:G3"/>
    <mergeCell ref="C14:D14"/>
    <mergeCell ref="F14:G14"/>
    <mergeCell ref="I14:J14"/>
    <mergeCell ref="C12:D12"/>
    <mergeCell ref="F12:G12"/>
    <mergeCell ref="I12:J12"/>
    <mergeCell ref="C13:D13"/>
    <mergeCell ref="F13:G13"/>
    <mergeCell ref="I13:J13"/>
    <mergeCell ref="C5:D5"/>
    <mergeCell ref="C7:D7"/>
    <mergeCell ref="C9:D9"/>
    <mergeCell ref="C11:D11"/>
    <mergeCell ref="C8:D8"/>
    <mergeCell ref="C10:D10"/>
    <mergeCell ref="C6:D6"/>
    <mergeCell ref="I5:J5"/>
    <mergeCell ref="I7:J7"/>
    <mergeCell ref="F11:G11"/>
    <mergeCell ref="F7:G7"/>
    <mergeCell ref="F9:G9"/>
    <mergeCell ref="F5:G5"/>
    <mergeCell ref="F8:G8"/>
    <mergeCell ref="I8:J8"/>
    <mergeCell ref="F10:G10"/>
    <mergeCell ref="I10:J10"/>
    <mergeCell ref="I9:J9"/>
    <mergeCell ref="F6:G6"/>
    <mergeCell ref="I6:J6"/>
    <mergeCell ref="I11:J11"/>
  </mergeCells>
  <dataValidations count="1">
    <dataValidation type="list" errorStyle="warning" allowBlank="1" showErrorMessage="1" error="Voer juiste waarde in. " sqref="C3 F3 I3 C5 F5 I5 C7 F7 F9 I9 I7 C9 C11 F11 C13 F13 I13 C15 F15 I15 I11" xr:uid="{A2636B92-0DD4-E149-BC46-17B9399F73B6}">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tabColor theme="8" tint="0.59999389629810485"/>
    <pageSetUpPr fitToPage="1"/>
  </sheetPr>
  <dimension ref="A1:M16"/>
  <sheetViews>
    <sheetView showGridLines="0" zoomScaleNormal="100" zoomScalePageLayoutView="85" workbookViewId="0">
      <pane xSplit="1" ySplit="1" topLeftCell="B14" activePane="bottomRight" state="frozen"/>
      <selection pane="topRight" activeCell="B1" sqref="B1"/>
      <selection pane="bottomLeft" activeCell="A2" sqref="A2"/>
      <selection pane="bottomRight" activeCell="A17" sqref="A17:XFD18"/>
    </sheetView>
  </sheetViews>
  <sheetFormatPr baseColWidth="10" defaultColWidth="8.83203125" defaultRowHeight="13" x14ac:dyDescent="0.15"/>
  <cols>
    <col min="1" max="1" width="90.83203125" style="1"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1" customWidth="1"/>
    <col min="10" max="10" width="3.83203125" style="1" customWidth="1"/>
    <col min="11" max="16384" width="8.83203125" style="1"/>
  </cols>
  <sheetData>
    <row r="1" spans="1:13" ht="50" customHeight="1" x14ac:dyDescent="0.2">
      <c r="A1" s="15" t="s">
        <v>2</v>
      </c>
      <c r="B1" s="9"/>
      <c r="C1" s="63" t="str">
        <f>'Beoordelaar 1'!C1</f>
        <v>Inschrijver 1</v>
      </c>
      <c r="D1" s="62"/>
      <c r="E1" s="9"/>
      <c r="F1" s="61" t="str">
        <f>'Beoordelaar 1'!F1</f>
        <v>Inschrijver 2</v>
      </c>
      <c r="G1" s="62"/>
      <c r="H1" s="9"/>
      <c r="I1" s="61" t="str">
        <f>'Beoordelaar 1'!I1</f>
        <v>Inschrijver 3</v>
      </c>
      <c r="J1" s="62"/>
      <c r="K1" s="3"/>
    </row>
    <row r="2" spans="1:13" ht="40" customHeight="1" x14ac:dyDescent="0.15">
      <c r="A2" s="28" t="str">
        <f>'Beoordelen kwaliteit'!A3</f>
        <v>OPEN VRAAG 7.1	 PROJECTAANPAK TOTALE LEVERING</v>
      </c>
      <c r="B2" s="6"/>
      <c r="C2" s="31"/>
      <c r="D2" s="32"/>
      <c r="E2" s="6"/>
      <c r="F2" s="31"/>
      <c r="G2" s="32"/>
      <c r="H2" s="6"/>
      <c r="I2" s="31"/>
      <c r="J2" s="32"/>
    </row>
    <row r="3" spans="1:13" ht="35" customHeight="1" x14ac:dyDescent="0.15">
      <c r="A3" s="13" t="str">
        <f>'Beoordelen kwaliteit'!A4</f>
        <v>SUB 1. Plan van Aanpak</v>
      </c>
      <c r="B3" s="7"/>
      <c r="C3" s="51" t="s">
        <v>10</v>
      </c>
      <c r="D3" s="52"/>
      <c r="E3" s="12"/>
      <c r="F3" s="51" t="s">
        <v>10</v>
      </c>
      <c r="G3" s="52"/>
      <c r="H3" s="12"/>
      <c r="I3" s="51" t="s">
        <v>10</v>
      </c>
      <c r="J3" s="52"/>
    </row>
    <row r="4" spans="1:13" ht="160" customHeight="1" x14ac:dyDescent="0.15">
      <c r="A4" s="30" t="str">
        <f>'Beoordelen kwaliteit'!A5:A5</f>
        <v xml:space="preserve">Zie bijlage 7a 'kwaliteit'. </v>
      </c>
      <c r="B4" s="7"/>
      <c r="C4" s="53" t="s">
        <v>3</v>
      </c>
      <c r="D4" s="54"/>
      <c r="E4" s="12"/>
      <c r="F4" s="53" t="s">
        <v>3</v>
      </c>
      <c r="G4" s="54"/>
      <c r="H4" s="12"/>
      <c r="I4" s="53" t="s">
        <v>3</v>
      </c>
      <c r="J4" s="54"/>
    </row>
    <row r="5" spans="1:13" ht="35" customHeight="1" x14ac:dyDescent="0.15">
      <c r="A5" s="13" t="str">
        <f>'Beoordelen kwaliteit'!A6:A6</f>
        <v xml:space="preserve">SUB 2. Meerwaarde </v>
      </c>
      <c r="B5" s="7"/>
      <c r="C5" s="51" t="s">
        <v>10</v>
      </c>
      <c r="D5" s="52"/>
      <c r="E5" s="12"/>
      <c r="F5" s="51" t="s">
        <v>10</v>
      </c>
      <c r="G5" s="52"/>
      <c r="H5" s="12"/>
      <c r="I5" s="51" t="s">
        <v>10</v>
      </c>
      <c r="J5" s="52"/>
    </row>
    <row r="6" spans="1:13" ht="160" customHeight="1" x14ac:dyDescent="0.15">
      <c r="A6" s="30" t="str">
        <f>'Beoordelen kwaliteit'!A7:A7</f>
        <v xml:space="preserve">Zie bijlage 7a 'kwaliteit'. </v>
      </c>
      <c r="B6" s="7"/>
      <c r="C6" s="55" t="s">
        <v>3</v>
      </c>
      <c r="D6" s="54"/>
      <c r="E6" s="12"/>
      <c r="F6" s="53" t="s">
        <v>3</v>
      </c>
      <c r="G6" s="54"/>
      <c r="H6" s="12"/>
      <c r="I6" s="53" t="s">
        <v>3</v>
      </c>
      <c r="J6" s="54"/>
    </row>
    <row r="7" spans="1:13" ht="35" customHeight="1" x14ac:dyDescent="0.15">
      <c r="A7" s="13" t="str">
        <f>'Beoordelen kwaliteit'!A8:A8</f>
        <v xml:space="preserve">SUB 4. Duurzaam en circulair inkopen </v>
      </c>
      <c r="B7" s="7"/>
      <c r="C7" s="51" t="s">
        <v>10</v>
      </c>
      <c r="D7" s="52"/>
      <c r="E7" s="12"/>
      <c r="F7" s="51" t="s">
        <v>10</v>
      </c>
      <c r="G7" s="52"/>
      <c r="H7" s="12"/>
      <c r="I7" s="51" t="s">
        <v>10</v>
      </c>
      <c r="J7" s="52"/>
    </row>
    <row r="8" spans="1:13" ht="160" customHeight="1" x14ac:dyDescent="0.2">
      <c r="A8" s="30" t="str">
        <f>'Beoordelen kwaliteit'!A9:A9</f>
        <v xml:space="preserve">Zie bijlage 7a 'kwaliteit'. </v>
      </c>
      <c r="B8" s="7"/>
      <c r="C8" s="55" t="s">
        <v>3</v>
      </c>
      <c r="D8" s="54"/>
      <c r="E8" s="12"/>
      <c r="F8" s="53" t="s">
        <v>3</v>
      </c>
      <c r="G8" s="54"/>
      <c r="H8" s="12"/>
      <c r="I8" s="53" t="s">
        <v>3</v>
      </c>
      <c r="J8" s="54"/>
      <c r="M8"/>
    </row>
    <row r="9" spans="1:13" ht="40" customHeight="1" x14ac:dyDescent="0.15">
      <c r="A9" s="28" t="str">
        <f>'Beoordelen kwaliteit'!A10:A10</f>
        <v>OPEN VRAAG 7.2 SLA EN GARANTIE</v>
      </c>
      <c r="B9" s="7"/>
      <c r="C9" s="51" t="s">
        <v>10</v>
      </c>
      <c r="D9" s="52"/>
      <c r="E9" s="12"/>
      <c r="F9" s="51" t="s">
        <v>10</v>
      </c>
      <c r="G9" s="52"/>
      <c r="H9" s="12"/>
      <c r="I9" s="51" t="s">
        <v>10</v>
      </c>
      <c r="J9" s="52"/>
    </row>
    <row r="10" spans="1:13" ht="130" customHeight="1" x14ac:dyDescent="0.15">
      <c r="A10" s="29" t="str">
        <f>'Beoordelen kwaliteit'!A11:A11</f>
        <v xml:space="preserve">Zie bijlage 7a 'kwaliteit'. </v>
      </c>
      <c r="B10" s="7"/>
      <c r="C10" s="56" t="s">
        <v>3</v>
      </c>
      <c r="D10" s="57"/>
      <c r="E10" s="12"/>
      <c r="F10" s="53" t="s">
        <v>3</v>
      </c>
      <c r="G10" s="54"/>
      <c r="H10" s="12"/>
      <c r="I10" s="53" t="s">
        <v>3</v>
      </c>
      <c r="J10" s="54"/>
    </row>
    <row r="11" spans="1:13" ht="40" customHeight="1" x14ac:dyDescent="0.15">
      <c r="A11" s="28" t="str">
        <f>'Beoordelen kwaliteit'!A12:A12</f>
        <v>OPEN VRAAG  7.3 KWALITEIT VAN DIENSTVERLENING EN SERVICE</v>
      </c>
      <c r="B11" s="7"/>
      <c r="C11" s="51" t="s">
        <v>10</v>
      </c>
      <c r="D11" s="52"/>
      <c r="E11" s="12"/>
      <c r="F11" s="51" t="s">
        <v>10</v>
      </c>
      <c r="G11" s="52"/>
      <c r="H11" s="12"/>
      <c r="I11" s="51" t="s">
        <v>10</v>
      </c>
      <c r="J11" s="52"/>
    </row>
    <row r="12" spans="1:13" ht="130" customHeight="1" x14ac:dyDescent="0.15">
      <c r="A12" s="29" t="str">
        <f>'Beoordelen kwaliteit'!A13:A13</f>
        <v xml:space="preserve">Zie bijlage 7a 'kwaliteit'. </v>
      </c>
      <c r="B12" s="7"/>
      <c r="C12" s="56" t="s">
        <v>3</v>
      </c>
      <c r="D12" s="57"/>
      <c r="E12" s="12"/>
      <c r="F12" s="53" t="s">
        <v>3</v>
      </c>
      <c r="G12" s="54"/>
      <c r="H12" s="12"/>
      <c r="I12" s="53" t="s">
        <v>3</v>
      </c>
      <c r="J12" s="54"/>
    </row>
    <row r="13" spans="1:13" ht="40" customHeight="1" x14ac:dyDescent="0.15">
      <c r="A13" s="28" t="str">
        <f>'Beoordelen kwaliteit'!A14:A14</f>
        <v>OPEN VRAAG 7.4 BEHEER, UPDATES EN UPGRADES/FIRMWARE</v>
      </c>
      <c r="B13" s="7"/>
      <c r="C13" s="51" t="s">
        <v>10</v>
      </c>
      <c r="D13" s="52"/>
      <c r="E13" s="12"/>
      <c r="F13" s="51" t="s">
        <v>10</v>
      </c>
      <c r="G13" s="52"/>
      <c r="H13" s="12"/>
      <c r="I13" s="51" t="s">
        <v>10</v>
      </c>
      <c r="J13" s="52"/>
    </row>
    <row r="14" spans="1:13" ht="130" customHeight="1" x14ac:dyDescent="0.15">
      <c r="A14" s="30" t="str">
        <f>'Beoordelen kwaliteit'!A15:A15</f>
        <v xml:space="preserve">Zie bijlage 7a 'kwaliteit'. </v>
      </c>
      <c r="B14" s="7"/>
      <c r="C14" s="56" t="s">
        <v>3</v>
      </c>
      <c r="D14" s="57"/>
      <c r="E14" s="12"/>
      <c r="F14" s="53" t="s">
        <v>3</v>
      </c>
      <c r="G14" s="54"/>
      <c r="H14" s="12"/>
      <c r="I14" s="53" t="s">
        <v>3</v>
      </c>
      <c r="J14" s="54"/>
    </row>
    <row r="15" spans="1:13" ht="40" customHeight="1" x14ac:dyDescent="0.15">
      <c r="A15" s="28" t="str">
        <f>'Beoordelen kwaliteit'!A16:A16</f>
        <v>OPEN VRAAG 7.5 VEILIGHEID</v>
      </c>
      <c r="B15" s="7"/>
      <c r="C15" s="51" t="s">
        <v>10</v>
      </c>
      <c r="D15" s="52"/>
      <c r="E15" s="12"/>
      <c r="F15" s="51" t="s">
        <v>10</v>
      </c>
      <c r="G15" s="52"/>
      <c r="H15" s="12"/>
      <c r="I15" s="51" t="s">
        <v>10</v>
      </c>
      <c r="J15" s="52"/>
    </row>
    <row r="16" spans="1:13" ht="130" customHeight="1" x14ac:dyDescent="0.15">
      <c r="A16" s="30" t="str">
        <f>'Beoordelen kwaliteit'!A17:A17</f>
        <v xml:space="preserve">Zie bijlage 7a 'kwaliteit'. </v>
      </c>
      <c r="B16" s="7"/>
      <c r="C16" s="56" t="s">
        <v>3</v>
      </c>
      <c r="D16" s="57"/>
      <c r="E16" s="12"/>
      <c r="F16" s="53" t="s">
        <v>3</v>
      </c>
      <c r="G16" s="54"/>
      <c r="H16" s="12"/>
      <c r="I16" s="53" t="s">
        <v>3</v>
      </c>
      <c r="J16" s="54"/>
    </row>
  </sheetData>
  <sheetProtection algorithmName="SHA-512" hashValue="GhEHI8hIJysdQuuID5zz95Y/zw5eNtEnfDFj9zFCYmW6sq5zFSSivJ2BlESjSzMhNO0Tt+7LyPrOi+GBPQj1dQ==" saltValue="8xSCVuaorEZZ5y4WQSzLng==" spinCount="100000" sheet="1" objects="1" scenarios="1"/>
  <mergeCells count="45">
    <mergeCell ref="C15:D15"/>
    <mergeCell ref="F15:G15"/>
    <mergeCell ref="I15:J15"/>
    <mergeCell ref="C16:D16"/>
    <mergeCell ref="F16:G16"/>
    <mergeCell ref="I16:J16"/>
    <mergeCell ref="I1:J1"/>
    <mergeCell ref="C4:D4"/>
    <mergeCell ref="F4:G4"/>
    <mergeCell ref="I4:J4"/>
    <mergeCell ref="C1:D1"/>
    <mergeCell ref="F1:G1"/>
    <mergeCell ref="C3:D3"/>
    <mergeCell ref="F3:G3"/>
    <mergeCell ref="I3:J3"/>
    <mergeCell ref="C14:D14"/>
    <mergeCell ref="F14:G14"/>
    <mergeCell ref="I14:J14"/>
    <mergeCell ref="C12:D12"/>
    <mergeCell ref="F12:G12"/>
    <mergeCell ref="I12:J12"/>
    <mergeCell ref="I13:J13"/>
    <mergeCell ref="F13:G13"/>
    <mergeCell ref="C13:D13"/>
    <mergeCell ref="C5:D5"/>
    <mergeCell ref="F5:G5"/>
    <mergeCell ref="I5:J5"/>
    <mergeCell ref="F8:G8"/>
    <mergeCell ref="I8:J8"/>
    <mergeCell ref="C6:D6"/>
    <mergeCell ref="F6:G6"/>
    <mergeCell ref="I6:J6"/>
    <mergeCell ref="I7:J7"/>
    <mergeCell ref="F7:G7"/>
    <mergeCell ref="C7:D7"/>
    <mergeCell ref="C9:D9"/>
    <mergeCell ref="I9:J9"/>
    <mergeCell ref="F9:G9"/>
    <mergeCell ref="C8:D8"/>
    <mergeCell ref="F11:G11"/>
    <mergeCell ref="C11:D11"/>
    <mergeCell ref="I11:J11"/>
    <mergeCell ref="C10:D10"/>
    <mergeCell ref="F10:G10"/>
    <mergeCell ref="I10:J10"/>
  </mergeCells>
  <dataValidations count="1">
    <dataValidation type="list" errorStyle="warning" allowBlank="1" showErrorMessage="1" error="Voer juiste waarde in. " sqref="C3 F3 I3 C5 F5 F7 I7 I5 C7 C9 F9 F11 I11 I9 C13 F13 F15 I15 I13 C15 C11" xr:uid="{BF353D64-5AC0-F842-BBFE-347EABEA606F}">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E74A2-DBE5-694D-B2C1-E646024797DC}">
  <sheetPr codeName="Blad6">
    <tabColor theme="8" tint="0.59999389629810485"/>
  </sheetPr>
  <dimension ref="A1:M16"/>
  <sheetViews>
    <sheetView showGridLines="0" workbookViewId="0">
      <pane xSplit="10" ySplit="1" topLeftCell="K14" activePane="bottomRight" state="frozen"/>
      <selection pane="topRight" activeCell="K1" sqref="K1"/>
      <selection pane="bottomLeft" activeCell="A2" sqref="A2"/>
      <selection pane="bottomRight" activeCell="A17" sqref="A17:XFD18"/>
    </sheetView>
  </sheetViews>
  <sheetFormatPr baseColWidth="10" defaultColWidth="11.5" defaultRowHeight="15" x14ac:dyDescent="0.2"/>
  <cols>
    <col min="1" max="1" width="90.83203125" style="1"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1" customWidth="1"/>
    <col min="10" max="10" width="3.83203125" style="1" customWidth="1"/>
  </cols>
  <sheetData>
    <row r="1" spans="1:13" s="1" customFormat="1" ht="50" customHeight="1" x14ac:dyDescent="0.2">
      <c r="A1" s="15" t="s">
        <v>23</v>
      </c>
      <c r="B1" s="9"/>
      <c r="C1" s="63" t="str">
        <f>'Beoordelaar 1'!C1</f>
        <v>Inschrijver 1</v>
      </c>
      <c r="D1" s="62"/>
      <c r="E1" s="9"/>
      <c r="F1" s="61" t="str">
        <f>'Beoordelaar 1'!F1</f>
        <v>Inschrijver 2</v>
      </c>
      <c r="G1" s="62"/>
      <c r="H1" s="9"/>
      <c r="I1" s="61" t="str">
        <f>'Beoordelaar 1'!I1</f>
        <v>Inschrijver 3</v>
      </c>
      <c r="J1" s="62"/>
      <c r="K1" s="3"/>
    </row>
    <row r="2" spans="1:13" s="1" customFormat="1" ht="40" customHeight="1" x14ac:dyDescent="0.15">
      <c r="A2" s="28" t="str">
        <f>'Beoordelen kwaliteit'!A3</f>
        <v>OPEN VRAAG 7.1	 PROJECTAANPAK TOTALE LEVERING</v>
      </c>
      <c r="B2" s="6"/>
      <c r="C2" s="31"/>
      <c r="D2" s="32"/>
      <c r="E2" s="6"/>
      <c r="F2" s="31"/>
      <c r="G2" s="32"/>
      <c r="H2" s="6"/>
      <c r="I2" s="31"/>
      <c r="J2" s="32"/>
    </row>
    <row r="3" spans="1:13" s="1" customFormat="1" ht="35" customHeight="1" x14ac:dyDescent="0.15">
      <c r="A3" s="13" t="str">
        <f>'Beoordelen kwaliteit'!A4</f>
        <v>SUB 1. Plan van Aanpak</v>
      </c>
      <c r="B3" s="7"/>
      <c r="C3" s="51" t="s">
        <v>10</v>
      </c>
      <c r="D3" s="52"/>
      <c r="E3" s="12"/>
      <c r="F3" s="51" t="s">
        <v>10</v>
      </c>
      <c r="G3" s="52"/>
      <c r="H3" s="12"/>
      <c r="I3" s="51" t="s">
        <v>10</v>
      </c>
      <c r="J3" s="52"/>
    </row>
    <row r="4" spans="1:13" s="1" customFormat="1" ht="160" customHeight="1" x14ac:dyDescent="0.2">
      <c r="A4" s="30" t="str">
        <f>'Beoordelen kwaliteit'!A5:A5</f>
        <v xml:space="preserve">Zie bijlage 7a 'kwaliteit'. </v>
      </c>
      <c r="B4" s="7"/>
      <c r="C4" s="53" t="s">
        <v>3</v>
      </c>
      <c r="D4" s="54"/>
      <c r="E4" s="12"/>
      <c r="F4" s="53" t="s">
        <v>3</v>
      </c>
      <c r="G4" s="54"/>
      <c r="H4" s="12"/>
      <c r="I4" s="53" t="s">
        <v>3</v>
      </c>
      <c r="J4" s="54"/>
      <c r="M4"/>
    </row>
    <row r="5" spans="1:13" s="1" customFormat="1" ht="35" customHeight="1" x14ac:dyDescent="0.15">
      <c r="A5" s="13" t="str">
        <f>'Beoordelen kwaliteit'!A6:A6</f>
        <v xml:space="preserve">SUB 2. Meerwaarde </v>
      </c>
      <c r="B5" s="7"/>
      <c r="C5" s="51" t="s">
        <v>10</v>
      </c>
      <c r="D5" s="52"/>
      <c r="E5" s="12"/>
      <c r="F5" s="51" t="s">
        <v>10</v>
      </c>
      <c r="G5" s="52"/>
      <c r="H5" s="12"/>
      <c r="I5" s="51" t="s">
        <v>10</v>
      </c>
      <c r="J5" s="52"/>
    </row>
    <row r="6" spans="1:13" s="1" customFormat="1" ht="160" customHeight="1" x14ac:dyDescent="0.15">
      <c r="A6" s="30" t="str">
        <f>'Beoordelen kwaliteit'!A7:A7</f>
        <v xml:space="preserve">Zie bijlage 7a 'kwaliteit'. </v>
      </c>
      <c r="B6" s="7"/>
      <c r="C6" s="55" t="s">
        <v>3</v>
      </c>
      <c r="D6" s="54"/>
      <c r="E6" s="12"/>
      <c r="F6" s="53" t="s">
        <v>3</v>
      </c>
      <c r="G6" s="54"/>
      <c r="H6" s="12"/>
      <c r="I6" s="53" t="s">
        <v>3</v>
      </c>
      <c r="J6" s="54"/>
    </row>
    <row r="7" spans="1:13" s="1" customFormat="1" ht="35" customHeight="1" x14ac:dyDescent="0.15">
      <c r="A7" s="13" t="str">
        <f>'Beoordelen kwaliteit'!A8:A8</f>
        <v xml:space="preserve">SUB 4. Duurzaam en circulair inkopen </v>
      </c>
      <c r="B7" s="7"/>
      <c r="C7" s="51" t="s">
        <v>10</v>
      </c>
      <c r="D7" s="52"/>
      <c r="E7" s="12"/>
      <c r="F7" s="51" t="s">
        <v>10</v>
      </c>
      <c r="G7" s="52"/>
      <c r="H7" s="12"/>
      <c r="I7" s="51" t="s">
        <v>10</v>
      </c>
      <c r="J7" s="52"/>
    </row>
    <row r="8" spans="1:13" s="1" customFormat="1" ht="160" customHeight="1" x14ac:dyDescent="0.15">
      <c r="A8" s="30" t="str">
        <f>'Beoordelen kwaliteit'!A9:A9</f>
        <v xml:space="preserve">Zie bijlage 7a 'kwaliteit'. </v>
      </c>
      <c r="B8" s="7"/>
      <c r="C8" s="55" t="s">
        <v>3</v>
      </c>
      <c r="D8" s="54"/>
      <c r="E8" s="12"/>
      <c r="F8" s="53" t="s">
        <v>3</v>
      </c>
      <c r="G8" s="54"/>
      <c r="H8" s="12"/>
      <c r="I8" s="53" t="s">
        <v>3</v>
      </c>
      <c r="J8" s="54"/>
    </row>
    <row r="9" spans="1:13" s="1" customFormat="1" ht="40" customHeight="1" x14ac:dyDescent="0.15">
      <c r="A9" s="28" t="str">
        <f>'Beoordelen kwaliteit'!A10:A10</f>
        <v>OPEN VRAAG 7.2 SLA EN GARANTIE</v>
      </c>
      <c r="B9" s="7"/>
      <c r="C9" s="51" t="s">
        <v>10</v>
      </c>
      <c r="D9" s="52"/>
      <c r="E9" s="12"/>
      <c r="F9" s="51" t="s">
        <v>10</v>
      </c>
      <c r="G9" s="52"/>
      <c r="H9" s="12"/>
      <c r="I9" s="51" t="s">
        <v>10</v>
      </c>
      <c r="J9" s="52"/>
    </row>
    <row r="10" spans="1:13" s="1" customFormat="1" ht="130" customHeight="1" x14ac:dyDescent="0.15">
      <c r="A10" s="29" t="str">
        <f>'Beoordelen kwaliteit'!A11:A11</f>
        <v xml:space="preserve">Zie bijlage 7a 'kwaliteit'. </v>
      </c>
      <c r="B10" s="7"/>
      <c r="C10" s="56" t="s">
        <v>3</v>
      </c>
      <c r="D10" s="57"/>
      <c r="E10" s="12"/>
      <c r="F10" s="53" t="s">
        <v>3</v>
      </c>
      <c r="G10" s="54"/>
      <c r="H10" s="12"/>
      <c r="I10" s="53" t="s">
        <v>3</v>
      </c>
      <c r="J10" s="54"/>
    </row>
    <row r="11" spans="1:13" s="1" customFormat="1" ht="40" customHeight="1" x14ac:dyDescent="0.15">
      <c r="A11" s="28" t="str">
        <f>'Beoordelen kwaliteit'!A12:A12</f>
        <v>OPEN VRAAG  7.3 KWALITEIT VAN DIENSTVERLENING EN SERVICE</v>
      </c>
      <c r="B11" s="7"/>
      <c r="C11" s="51" t="s">
        <v>10</v>
      </c>
      <c r="D11" s="52"/>
      <c r="E11" s="12"/>
      <c r="F11" s="51" t="s">
        <v>10</v>
      </c>
      <c r="G11" s="52"/>
      <c r="H11" s="12"/>
      <c r="I11" s="51" t="s">
        <v>10</v>
      </c>
      <c r="J11" s="52"/>
    </row>
    <row r="12" spans="1:13" s="1" customFormat="1" ht="130" customHeight="1" x14ac:dyDescent="0.15">
      <c r="A12" s="29" t="str">
        <f>'Beoordelen kwaliteit'!A13:A13</f>
        <v xml:space="preserve">Zie bijlage 7a 'kwaliteit'. </v>
      </c>
      <c r="B12" s="7"/>
      <c r="C12" s="56" t="s">
        <v>3</v>
      </c>
      <c r="D12" s="57"/>
      <c r="E12" s="12"/>
      <c r="F12" s="53" t="s">
        <v>3</v>
      </c>
      <c r="G12" s="54"/>
      <c r="H12" s="12"/>
      <c r="I12" s="53" t="s">
        <v>3</v>
      </c>
      <c r="J12" s="54"/>
    </row>
    <row r="13" spans="1:13" s="1" customFormat="1" ht="40" customHeight="1" x14ac:dyDescent="0.15">
      <c r="A13" s="28" t="str">
        <f>'Beoordelen kwaliteit'!A14:A14</f>
        <v>OPEN VRAAG 7.4 BEHEER, UPDATES EN UPGRADES/FIRMWARE</v>
      </c>
      <c r="B13" s="7"/>
      <c r="C13" s="51" t="s">
        <v>10</v>
      </c>
      <c r="D13" s="52"/>
      <c r="E13" s="12"/>
      <c r="F13" s="51" t="s">
        <v>10</v>
      </c>
      <c r="G13" s="52"/>
      <c r="H13" s="12"/>
      <c r="I13" s="51" t="s">
        <v>10</v>
      </c>
      <c r="J13" s="52"/>
    </row>
    <row r="14" spans="1:13" s="1" customFormat="1" ht="130" customHeight="1" x14ac:dyDescent="0.15">
      <c r="A14" s="30" t="str">
        <f>'Beoordelen kwaliteit'!A15:A15</f>
        <v xml:space="preserve">Zie bijlage 7a 'kwaliteit'. </v>
      </c>
      <c r="B14" s="7"/>
      <c r="C14" s="56" t="s">
        <v>3</v>
      </c>
      <c r="D14" s="57"/>
      <c r="E14" s="12"/>
      <c r="F14" s="53" t="s">
        <v>3</v>
      </c>
      <c r="G14" s="54"/>
      <c r="H14" s="12"/>
      <c r="I14" s="53" t="s">
        <v>3</v>
      </c>
      <c r="J14" s="54"/>
    </row>
    <row r="15" spans="1:13" s="1" customFormat="1" ht="40" customHeight="1" x14ac:dyDescent="0.15">
      <c r="A15" s="28" t="str">
        <f>'Beoordelen kwaliteit'!A16:A16</f>
        <v>OPEN VRAAG 7.5 VEILIGHEID</v>
      </c>
      <c r="B15" s="7"/>
      <c r="C15" s="51" t="s">
        <v>10</v>
      </c>
      <c r="D15" s="52"/>
      <c r="E15" s="12"/>
      <c r="F15" s="51" t="s">
        <v>10</v>
      </c>
      <c r="G15" s="52"/>
      <c r="H15" s="12"/>
      <c r="I15" s="51" t="s">
        <v>10</v>
      </c>
      <c r="J15" s="52"/>
    </row>
    <row r="16" spans="1:13" s="1" customFormat="1" ht="130" customHeight="1" x14ac:dyDescent="0.15">
      <c r="A16" s="30" t="str">
        <f>'Beoordelen kwaliteit'!A17:A17</f>
        <v xml:space="preserve">Zie bijlage 7a 'kwaliteit'. </v>
      </c>
      <c r="B16" s="7"/>
      <c r="C16" s="56" t="s">
        <v>3</v>
      </c>
      <c r="D16" s="57"/>
      <c r="E16" s="12"/>
      <c r="F16" s="53" t="s">
        <v>3</v>
      </c>
      <c r="G16" s="54"/>
      <c r="H16" s="12"/>
      <c r="I16" s="53" t="s">
        <v>3</v>
      </c>
      <c r="J16" s="54"/>
    </row>
  </sheetData>
  <sheetProtection algorithmName="SHA-512" hashValue="sH02RIkIDA4ey6qrI5txq/7YQBo+gKO7n/QnMaia6LiaA+aj0PzXd6vcA6rdDCvBEWJVadNHjymg8/pc33bJcw==" saltValue="I5rrILHQvu6zxIKfYP1CMg==" spinCount="100000" sheet="1" objects="1" scenarios="1"/>
  <mergeCells count="45">
    <mergeCell ref="C15:D15"/>
    <mergeCell ref="F15:G15"/>
    <mergeCell ref="I15:J15"/>
    <mergeCell ref="C16:D16"/>
    <mergeCell ref="F16:G16"/>
    <mergeCell ref="I16:J16"/>
    <mergeCell ref="C1:D1"/>
    <mergeCell ref="F1:G1"/>
    <mergeCell ref="I1:J1"/>
    <mergeCell ref="C4:D4"/>
    <mergeCell ref="F4:G4"/>
    <mergeCell ref="I4:J4"/>
    <mergeCell ref="C3:D3"/>
    <mergeCell ref="F3:G3"/>
    <mergeCell ref="I3:J3"/>
    <mergeCell ref="C14:D14"/>
    <mergeCell ref="F14:G14"/>
    <mergeCell ref="I14:J14"/>
    <mergeCell ref="C8:D8"/>
    <mergeCell ref="F8:G8"/>
    <mergeCell ref="I8:J8"/>
    <mergeCell ref="C10:D10"/>
    <mergeCell ref="F10:G10"/>
    <mergeCell ref="I10:J10"/>
    <mergeCell ref="C9:D9"/>
    <mergeCell ref="I9:J9"/>
    <mergeCell ref="I11:J11"/>
    <mergeCell ref="I13:J13"/>
    <mergeCell ref="C11:D11"/>
    <mergeCell ref="C13:D13"/>
    <mergeCell ref="F13:G13"/>
    <mergeCell ref="C12:D12"/>
    <mergeCell ref="F12:G12"/>
    <mergeCell ref="I6:J6"/>
    <mergeCell ref="I5:J5"/>
    <mergeCell ref="I7:J7"/>
    <mergeCell ref="I12:J12"/>
    <mergeCell ref="F11:G11"/>
    <mergeCell ref="F9:G9"/>
    <mergeCell ref="C5:D5"/>
    <mergeCell ref="C7:D7"/>
    <mergeCell ref="F7:G7"/>
    <mergeCell ref="F5:G5"/>
    <mergeCell ref="C6:D6"/>
    <mergeCell ref="F6:G6"/>
  </mergeCells>
  <dataValidations count="1">
    <dataValidation type="list" errorStyle="warning" allowBlank="1" showErrorMessage="1" error="Voer juiste waarde in. " sqref="C3 F3 I3 C5 F5 F7 I7 I5 C7 C9 F9 F11 I13 I9 C11 C13 F13 F15 I15 I11 C15" xr:uid="{7C454F32-875E-CE47-917D-3BC84F536A18}">
      <formula1>SCORE</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061F9-6D59-894F-A0AB-80E701DFEDD7}">
  <sheetPr codeName="Blad7">
    <tabColor theme="8" tint="0.59999389629810485"/>
  </sheetPr>
  <dimension ref="A1:M16"/>
  <sheetViews>
    <sheetView showGridLines="0" workbookViewId="0">
      <pane xSplit="10" ySplit="1" topLeftCell="K2" activePane="bottomRight" state="frozen"/>
      <selection pane="topRight" activeCell="K1" sqref="K1"/>
      <selection pane="bottomLeft" activeCell="A2" sqref="A2"/>
      <selection pane="bottomRight"/>
    </sheetView>
  </sheetViews>
  <sheetFormatPr baseColWidth="10" defaultColWidth="11.5" defaultRowHeight="15" x14ac:dyDescent="0.2"/>
  <cols>
    <col min="1" max="1" width="90.83203125" style="1"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1" customWidth="1"/>
    <col min="10" max="10" width="3.83203125" style="1" customWidth="1"/>
  </cols>
  <sheetData>
    <row r="1" spans="1:13" s="1" customFormat="1" ht="50" customHeight="1" x14ac:dyDescent="0.2">
      <c r="A1" s="15" t="s">
        <v>24</v>
      </c>
      <c r="B1" s="9"/>
      <c r="C1" s="63" t="str">
        <f>'Beoordelaar 1'!C1</f>
        <v>Inschrijver 1</v>
      </c>
      <c r="D1" s="62"/>
      <c r="E1" s="9"/>
      <c r="F1" s="61" t="str">
        <f>'Beoordelaar 1'!F1</f>
        <v>Inschrijver 2</v>
      </c>
      <c r="G1" s="62"/>
      <c r="H1" s="9"/>
      <c r="I1" s="61" t="str">
        <f>'Beoordelaar 1'!I1</f>
        <v>Inschrijver 3</v>
      </c>
      <c r="J1" s="62"/>
      <c r="K1" s="3"/>
    </row>
    <row r="2" spans="1:13" s="1" customFormat="1" ht="40" customHeight="1" x14ac:dyDescent="0.15">
      <c r="A2" s="28" t="str">
        <f>'Beoordelen kwaliteit'!A3</f>
        <v>OPEN VRAAG 7.1	 PROJECTAANPAK TOTALE LEVERING</v>
      </c>
      <c r="B2" s="6"/>
      <c r="C2" s="31"/>
      <c r="D2" s="32"/>
      <c r="E2" s="6"/>
      <c r="F2" s="31"/>
      <c r="G2" s="32"/>
      <c r="H2" s="6"/>
      <c r="I2" s="31"/>
      <c r="J2" s="32"/>
    </row>
    <row r="3" spans="1:13" s="1" customFormat="1" ht="35" customHeight="1" x14ac:dyDescent="0.15">
      <c r="A3" s="13" t="str">
        <f>'Beoordelen kwaliteit'!A4</f>
        <v>SUB 1. Plan van Aanpak</v>
      </c>
      <c r="B3" s="7"/>
      <c r="C3" s="51" t="s">
        <v>10</v>
      </c>
      <c r="D3" s="52"/>
      <c r="E3" s="12"/>
      <c r="F3" s="51" t="s">
        <v>10</v>
      </c>
      <c r="G3" s="52"/>
      <c r="H3" s="12"/>
      <c r="I3" s="51" t="s">
        <v>10</v>
      </c>
      <c r="J3" s="52"/>
    </row>
    <row r="4" spans="1:13" s="1" customFormat="1" ht="160" customHeight="1" x14ac:dyDescent="0.15">
      <c r="A4" s="30" t="str">
        <f>'Beoordelen kwaliteit'!A5:A5</f>
        <v xml:space="preserve">Zie bijlage 7a 'kwaliteit'. </v>
      </c>
      <c r="B4" s="7"/>
      <c r="C4" s="53" t="s">
        <v>3</v>
      </c>
      <c r="D4" s="54"/>
      <c r="E4" s="12"/>
      <c r="F4" s="53" t="s">
        <v>3</v>
      </c>
      <c r="G4" s="54"/>
      <c r="H4" s="12"/>
      <c r="I4" s="53" t="s">
        <v>3</v>
      </c>
      <c r="J4" s="54"/>
    </row>
    <row r="5" spans="1:13" s="1" customFormat="1" ht="35" customHeight="1" x14ac:dyDescent="0.15">
      <c r="A5" s="13" t="str">
        <f>'Beoordelen kwaliteit'!A6:A6</f>
        <v xml:space="preserve">SUB 2. Meerwaarde </v>
      </c>
      <c r="B5" s="7"/>
      <c r="C5" s="51" t="s">
        <v>10</v>
      </c>
      <c r="D5" s="52"/>
      <c r="E5" s="12"/>
      <c r="F5" s="51" t="s">
        <v>10</v>
      </c>
      <c r="G5" s="52"/>
      <c r="H5" s="12"/>
      <c r="I5" s="51" t="s">
        <v>10</v>
      </c>
      <c r="J5" s="52"/>
    </row>
    <row r="6" spans="1:13" s="1" customFormat="1" ht="160" customHeight="1" x14ac:dyDescent="0.15">
      <c r="A6" s="30" t="str">
        <f>'Beoordelen kwaliteit'!A7:A7</f>
        <v xml:space="preserve">Zie bijlage 7a 'kwaliteit'. </v>
      </c>
      <c r="B6" s="7"/>
      <c r="C6" s="55" t="s">
        <v>3</v>
      </c>
      <c r="D6" s="54"/>
      <c r="E6" s="12"/>
      <c r="F6" s="53" t="s">
        <v>3</v>
      </c>
      <c r="G6" s="54"/>
      <c r="H6" s="12"/>
      <c r="I6" s="53" t="s">
        <v>3</v>
      </c>
      <c r="J6" s="54"/>
    </row>
    <row r="7" spans="1:13" s="1" customFormat="1" ht="35" customHeight="1" x14ac:dyDescent="0.15">
      <c r="A7" s="13" t="str">
        <f>'Beoordelen kwaliteit'!A8:A8</f>
        <v xml:space="preserve">SUB 4. Duurzaam en circulair inkopen </v>
      </c>
      <c r="B7" s="7"/>
      <c r="C7" s="51" t="s">
        <v>10</v>
      </c>
      <c r="D7" s="52"/>
      <c r="E7" s="12"/>
      <c r="F7" s="51" t="s">
        <v>10</v>
      </c>
      <c r="G7" s="52"/>
      <c r="H7" s="12"/>
      <c r="I7" s="51" t="s">
        <v>10</v>
      </c>
      <c r="J7" s="52"/>
    </row>
    <row r="8" spans="1:13" s="1" customFormat="1" ht="160" customHeight="1" x14ac:dyDescent="0.15">
      <c r="A8" s="30" t="str">
        <f>'Beoordelen kwaliteit'!A9:A9</f>
        <v xml:space="preserve">Zie bijlage 7a 'kwaliteit'. </v>
      </c>
      <c r="B8" s="7"/>
      <c r="C8" s="55" t="s">
        <v>3</v>
      </c>
      <c r="D8" s="54"/>
      <c r="E8" s="12"/>
      <c r="F8" s="53" t="s">
        <v>3</v>
      </c>
      <c r="G8" s="54"/>
      <c r="H8" s="12"/>
      <c r="I8" s="53" t="s">
        <v>3</v>
      </c>
      <c r="J8" s="54"/>
    </row>
    <row r="9" spans="1:13" s="1" customFormat="1" ht="40" customHeight="1" x14ac:dyDescent="0.15">
      <c r="A9" s="28" t="str">
        <f>'Beoordelen kwaliteit'!A10:A10</f>
        <v>OPEN VRAAG 7.2 SLA EN GARANTIE</v>
      </c>
      <c r="B9" s="7"/>
      <c r="C9" s="51" t="s">
        <v>10</v>
      </c>
      <c r="D9" s="52"/>
      <c r="E9" s="12"/>
      <c r="F9" s="51" t="s">
        <v>10</v>
      </c>
      <c r="G9" s="52"/>
      <c r="H9" s="12"/>
      <c r="I9" s="51" t="s">
        <v>10</v>
      </c>
      <c r="J9" s="52"/>
    </row>
    <row r="10" spans="1:13" s="1" customFormat="1" ht="130" customHeight="1" x14ac:dyDescent="0.15">
      <c r="A10" s="29" t="str">
        <f>'Beoordelen kwaliteit'!A11:A11</f>
        <v xml:space="preserve">Zie bijlage 7a 'kwaliteit'. </v>
      </c>
      <c r="B10" s="7"/>
      <c r="C10" s="56" t="s">
        <v>3</v>
      </c>
      <c r="D10" s="57"/>
      <c r="E10" s="12"/>
      <c r="F10" s="53" t="s">
        <v>3</v>
      </c>
      <c r="G10" s="54"/>
      <c r="H10" s="12"/>
      <c r="I10" s="53" t="s">
        <v>3</v>
      </c>
      <c r="J10" s="54"/>
    </row>
    <row r="11" spans="1:13" s="1" customFormat="1" ht="40" customHeight="1" x14ac:dyDescent="0.15">
      <c r="A11" s="28" t="str">
        <f>'Beoordelen kwaliteit'!A12:A12</f>
        <v>OPEN VRAAG  7.3 KWALITEIT VAN DIENSTVERLENING EN SERVICE</v>
      </c>
      <c r="B11" s="7"/>
      <c r="C11" s="51" t="s">
        <v>10</v>
      </c>
      <c r="D11" s="52"/>
      <c r="E11" s="12"/>
      <c r="F11" s="51" t="s">
        <v>10</v>
      </c>
      <c r="G11" s="52"/>
      <c r="H11" s="12"/>
      <c r="I11" s="51" t="s">
        <v>10</v>
      </c>
      <c r="J11" s="52"/>
    </row>
    <row r="12" spans="1:13" s="1" customFormat="1" ht="130" customHeight="1" x14ac:dyDescent="0.15">
      <c r="A12" s="29" t="str">
        <f>'Beoordelen kwaliteit'!A13:A13</f>
        <v xml:space="preserve">Zie bijlage 7a 'kwaliteit'. </v>
      </c>
      <c r="B12" s="7"/>
      <c r="C12" s="56" t="s">
        <v>3</v>
      </c>
      <c r="D12" s="57"/>
      <c r="E12" s="12"/>
      <c r="F12" s="53" t="s">
        <v>3</v>
      </c>
      <c r="G12" s="54"/>
      <c r="H12" s="12"/>
      <c r="I12" s="53" t="s">
        <v>3</v>
      </c>
      <c r="J12" s="54"/>
    </row>
    <row r="13" spans="1:13" s="1" customFormat="1" ht="40" customHeight="1" x14ac:dyDescent="0.15">
      <c r="A13" s="28" t="str">
        <f>'Beoordelen kwaliteit'!A14:A14</f>
        <v>OPEN VRAAG 7.4 BEHEER, UPDATES EN UPGRADES/FIRMWARE</v>
      </c>
      <c r="B13" s="7"/>
      <c r="C13" s="51" t="s">
        <v>10</v>
      </c>
      <c r="D13" s="52"/>
      <c r="E13" s="12"/>
      <c r="F13" s="51" t="s">
        <v>10</v>
      </c>
      <c r="G13" s="52"/>
      <c r="H13" s="12"/>
      <c r="I13" s="51" t="s">
        <v>10</v>
      </c>
      <c r="J13" s="52"/>
    </row>
    <row r="14" spans="1:13" s="1" customFormat="1" ht="130" customHeight="1" x14ac:dyDescent="0.15">
      <c r="A14" s="30" t="str">
        <f>'Beoordelen kwaliteit'!A15:A15</f>
        <v xml:space="preserve">Zie bijlage 7a 'kwaliteit'. </v>
      </c>
      <c r="B14" s="7"/>
      <c r="C14" s="56" t="s">
        <v>3</v>
      </c>
      <c r="D14" s="57"/>
      <c r="E14" s="12"/>
      <c r="F14" s="53" t="s">
        <v>3</v>
      </c>
      <c r="G14" s="54"/>
      <c r="H14" s="12"/>
      <c r="I14" s="53" t="s">
        <v>3</v>
      </c>
      <c r="J14" s="54"/>
    </row>
    <row r="15" spans="1:13" s="1" customFormat="1" ht="40" customHeight="1" x14ac:dyDescent="0.15">
      <c r="A15" s="28" t="str">
        <f>'Beoordelen kwaliteit'!A16:A16</f>
        <v>OPEN VRAAG 7.5 VEILIGHEID</v>
      </c>
      <c r="B15" s="7"/>
      <c r="C15" s="51" t="s">
        <v>10</v>
      </c>
      <c r="D15" s="52"/>
      <c r="E15" s="12"/>
      <c r="F15" s="51" t="s">
        <v>10</v>
      </c>
      <c r="G15" s="52"/>
      <c r="H15" s="12"/>
      <c r="I15" s="51" t="s">
        <v>10</v>
      </c>
      <c r="J15" s="52"/>
    </row>
    <row r="16" spans="1:13" s="1" customFormat="1" ht="130" customHeight="1" x14ac:dyDescent="0.2">
      <c r="A16" s="30" t="str">
        <f>'Beoordelen kwaliteit'!A17:A17</f>
        <v xml:space="preserve">Zie bijlage 7a 'kwaliteit'. </v>
      </c>
      <c r="B16" s="7"/>
      <c r="C16" s="56" t="s">
        <v>3</v>
      </c>
      <c r="D16" s="57"/>
      <c r="E16" s="12"/>
      <c r="F16" s="53" t="s">
        <v>3</v>
      </c>
      <c r="G16" s="54"/>
      <c r="H16" s="12"/>
      <c r="I16" s="53" t="s">
        <v>3</v>
      </c>
      <c r="J16" s="54"/>
      <c r="M16"/>
    </row>
  </sheetData>
  <sheetProtection algorithmName="SHA-512" hashValue="nsDcqxU3c9kbk0bqdlqCjtYnc+YDh+pZ8DKk0NBhZH8ZkZRIFaSXTafKkiwANqFGaNHd/I0sXBmzPiwOouSX7A==" saltValue="rQ3tDT9l4IoY0xrM/K8cfw==" spinCount="100000" sheet="1" objects="1" scenarios="1"/>
  <mergeCells count="45">
    <mergeCell ref="C9:D9"/>
    <mergeCell ref="F9:G9"/>
    <mergeCell ref="I9:J9"/>
    <mergeCell ref="C11:D11"/>
    <mergeCell ref="F11:G11"/>
    <mergeCell ref="I11:J11"/>
    <mergeCell ref="C5:D5"/>
    <mergeCell ref="F5:G5"/>
    <mergeCell ref="I5:J5"/>
    <mergeCell ref="C6:D6"/>
    <mergeCell ref="F6:G6"/>
    <mergeCell ref="I6:J6"/>
    <mergeCell ref="C8:D8"/>
    <mergeCell ref="F8:G8"/>
    <mergeCell ref="I8:J8"/>
    <mergeCell ref="I7:J7"/>
    <mergeCell ref="F7:G7"/>
    <mergeCell ref="C7:D7"/>
    <mergeCell ref="C14:D14"/>
    <mergeCell ref="C15:D15"/>
    <mergeCell ref="F15:G15"/>
    <mergeCell ref="I15:J15"/>
    <mergeCell ref="C16:D16"/>
    <mergeCell ref="F16:G16"/>
    <mergeCell ref="I16:J16"/>
    <mergeCell ref="C1:D1"/>
    <mergeCell ref="F1:G1"/>
    <mergeCell ref="I1:J1"/>
    <mergeCell ref="C4:D4"/>
    <mergeCell ref="F4:G4"/>
    <mergeCell ref="I4:J4"/>
    <mergeCell ref="C3:D3"/>
    <mergeCell ref="F3:G3"/>
    <mergeCell ref="I3:J3"/>
    <mergeCell ref="F14:G14"/>
    <mergeCell ref="I14:J14"/>
    <mergeCell ref="C10:D10"/>
    <mergeCell ref="F10:G10"/>
    <mergeCell ref="I10:J10"/>
    <mergeCell ref="C12:D12"/>
    <mergeCell ref="F12:G12"/>
    <mergeCell ref="I12:J12"/>
    <mergeCell ref="I13:J13"/>
    <mergeCell ref="F13:G13"/>
    <mergeCell ref="C13:D13"/>
  </mergeCells>
  <dataValidations count="1">
    <dataValidation type="list" errorStyle="warning" allowBlank="1" showErrorMessage="1" error="Voer juiste waarde in. " sqref="I15 C3 F3 I3 C5 F5 F7 I7 I5 C7 C9 F9 I9 C11 F11 F13 I13 I11 C13 C15 F15" xr:uid="{74A2235B-510C-5740-9444-8573809CBBC6}">
      <formula1>SCORE</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1AAB0-DFDB-6143-A79B-EB3EC4D27F1B}">
  <sheetPr codeName="Blad8">
    <tabColor theme="8" tint="0.59999389629810485"/>
    <pageSetUpPr fitToPage="1"/>
  </sheetPr>
  <dimension ref="A1:M16"/>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sheetView>
  </sheetViews>
  <sheetFormatPr baseColWidth="10" defaultColWidth="8.83203125" defaultRowHeight="13" x14ac:dyDescent="0.15"/>
  <cols>
    <col min="1" max="1" width="90.83203125" style="1"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1" customWidth="1"/>
    <col min="10" max="10" width="3.83203125" style="1" customWidth="1"/>
    <col min="11" max="11" width="11.6640625" style="1" bestFit="1" customWidth="1"/>
    <col min="12" max="16384" width="8.83203125" style="1"/>
  </cols>
  <sheetData>
    <row r="1" spans="1:13" ht="50" customHeight="1" x14ac:dyDescent="0.2">
      <c r="A1" s="15" t="s">
        <v>40</v>
      </c>
      <c r="B1" s="9"/>
      <c r="C1" s="60" t="s">
        <v>16</v>
      </c>
      <c r="D1" s="59"/>
      <c r="E1" s="9"/>
      <c r="F1" s="58" t="s">
        <v>17</v>
      </c>
      <c r="G1" s="59"/>
      <c r="H1" s="39"/>
      <c r="I1" s="58" t="s">
        <v>18</v>
      </c>
      <c r="J1" s="59"/>
      <c r="K1" s="3"/>
    </row>
    <row r="2" spans="1:13" ht="40" customHeight="1" x14ac:dyDescent="0.15">
      <c r="A2" s="28" t="str">
        <f>'Beoordelen kwaliteit'!A3</f>
        <v>OPEN VRAAG 7.1	 PROJECTAANPAK TOTALE LEVERING</v>
      </c>
      <c r="B2" s="6"/>
      <c r="C2" s="31"/>
      <c r="D2" s="32"/>
      <c r="E2" s="6"/>
      <c r="F2" s="31"/>
      <c r="G2" s="32"/>
      <c r="H2" s="40"/>
      <c r="I2" s="31"/>
      <c r="J2" s="32"/>
    </row>
    <row r="3" spans="1:13" ht="35" customHeight="1" x14ac:dyDescent="0.15">
      <c r="A3" s="13" t="str">
        <f>'Beoordelen kwaliteit'!A4</f>
        <v>SUB 1. Plan van Aanpak</v>
      </c>
      <c r="B3" s="7"/>
      <c r="C3" s="51" t="s">
        <v>10</v>
      </c>
      <c r="D3" s="52"/>
      <c r="E3" s="12"/>
      <c r="F3" s="51" t="s">
        <v>10</v>
      </c>
      <c r="G3" s="52"/>
      <c r="H3" s="41"/>
      <c r="I3" s="51" t="s">
        <v>10</v>
      </c>
      <c r="J3" s="52"/>
    </row>
    <row r="4" spans="1:13" ht="160" customHeight="1" x14ac:dyDescent="0.15">
      <c r="A4" s="30" t="str">
        <f>'Beoordelen kwaliteit'!A5:A5</f>
        <v xml:space="preserve">Zie bijlage 7a 'kwaliteit'. </v>
      </c>
      <c r="B4" s="7"/>
      <c r="C4" s="53" t="s">
        <v>3</v>
      </c>
      <c r="D4" s="54"/>
      <c r="E4" s="12"/>
      <c r="F4" s="53" t="s">
        <v>3</v>
      </c>
      <c r="G4" s="54"/>
      <c r="H4" s="41"/>
      <c r="I4" s="53" t="s">
        <v>3</v>
      </c>
      <c r="J4" s="54"/>
    </row>
    <row r="5" spans="1:13" ht="35" customHeight="1" x14ac:dyDescent="0.15">
      <c r="A5" s="13" t="str">
        <f>'Beoordelen kwaliteit'!A6:A6</f>
        <v xml:space="preserve">SUB 2. Meerwaarde </v>
      </c>
      <c r="B5" s="7"/>
      <c r="C5" s="51" t="s">
        <v>10</v>
      </c>
      <c r="D5" s="52"/>
      <c r="E5" s="12"/>
      <c r="F5" s="51" t="s">
        <v>10</v>
      </c>
      <c r="G5" s="52"/>
      <c r="H5" s="41"/>
      <c r="I5" s="51" t="s">
        <v>10</v>
      </c>
      <c r="J5" s="52"/>
    </row>
    <row r="6" spans="1:13" ht="160" customHeight="1" x14ac:dyDescent="0.15">
      <c r="A6" s="30" t="str">
        <f>'Beoordelen kwaliteit'!A7:A7</f>
        <v xml:space="preserve">Zie bijlage 7a 'kwaliteit'. </v>
      </c>
      <c r="B6" s="7"/>
      <c r="C6" s="55" t="s">
        <v>3</v>
      </c>
      <c r="D6" s="54"/>
      <c r="E6" s="12"/>
      <c r="F6" s="53" t="s">
        <v>3</v>
      </c>
      <c r="G6" s="54"/>
      <c r="H6" s="41"/>
      <c r="I6" s="53" t="s">
        <v>3</v>
      </c>
      <c r="J6" s="54"/>
    </row>
    <row r="7" spans="1:13" ht="35" customHeight="1" x14ac:dyDescent="0.15">
      <c r="A7" s="13" t="str">
        <f>'Beoordelen kwaliteit'!A8:A8</f>
        <v xml:space="preserve">SUB 4. Duurzaam en circulair inkopen </v>
      </c>
      <c r="B7" s="7"/>
      <c r="C7" s="51" t="s">
        <v>10</v>
      </c>
      <c r="D7" s="52"/>
      <c r="E7" s="12"/>
      <c r="F7" s="51" t="s">
        <v>10</v>
      </c>
      <c r="G7" s="52"/>
      <c r="H7" s="41"/>
      <c r="I7" s="51" t="s">
        <v>10</v>
      </c>
      <c r="J7" s="52"/>
    </row>
    <row r="8" spans="1:13" ht="160" customHeight="1" x14ac:dyDescent="0.15">
      <c r="A8" s="30" t="str">
        <f>'Beoordelen kwaliteit'!A9:A9</f>
        <v xml:space="preserve">Zie bijlage 7a 'kwaliteit'. </v>
      </c>
      <c r="B8" s="7"/>
      <c r="C8" s="55" t="s">
        <v>3</v>
      </c>
      <c r="D8" s="54"/>
      <c r="E8" s="12"/>
      <c r="F8" s="53" t="s">
        <v>3</v>
      </c>
      <c r="G8" s="54"/>
      <c r="H8" s="41"/>
      <c r="I8" s="53" t="s">
        <v>3</v>
      </c>
      <c r="J8" s="54"/>
    </row>
    <row r="9" spans="1:13" ht="40" customHeight="1" x14ac:dyDescent="0.15">
      <c r="A9" s="28" t="str">
        <f>'Beoordelen kwaliteit'!A10:A10</f>
        <v>OPEN VRAAG 7.2 SLA EN GARANTIE</v>
      </c>
      <c r="B9" s="7"/>
      <c r="C9" s="51" t="s">
        <v>10</v>
      </c>
      <c r="D9" s="52"/>
      <c r="E9" s="12"/>
      <c r="F9" s="51" t="s">
        <v>10</v>
      </c>
      <c r="G9" s="52"/>
      <c r="H9" s="41"/>
      <c r="I9" s="51" t="s">
        <v>10</v>
      </c>
      <c r="J9" s="52"/>
    </row>
    <row r="10" spans="1:13" ht="130" customHeight="1" x14ac:dyDescent="0.15">
      <c r="A10" s="29" t="str">
        <f>'Beoordelen kwaliteit'!A11:A11</f>
        <v xml:space="preserve">Zie bijlage 7a 'kwaliteit'. </v>
      </c>
      <c r="B10" s="7"/>
      <c r="C10" s="56" t="s">
        <v>3</v>
      </c>
      <c r="D10" s="57"/>
      <c r="E10" s="12"/>
      <c r="F10" s="53" t="s">
        <v>3</v>
      </c>
      <c r="G10" s="54"/>
      <c r="H10" s="41"/>
      <c r="I10" s="53" t="s">
        <v>3</v>
      </c>
      <c r="J10" s="54"/>
    </row>
    <row r="11" spans="1:13" ht="40" customHeight="1" x14ac:dyDescent="0.15">
      <c r="A11" s="28" t="str">
        <f>'Beoordelen kwaliteit'!A12:A12</f>
        <v>OPEN VRAAG  7.3 KWALITEIT VAN DIENSTVERLENING EN SERVICE</v>
      </c>
      <c r="B11" s="7"/>
      <c r="C11" s="51" t="s">
        <v>10</v>
      </c>
      <c r="D11" s="52"/>
      <c r="E11" s="12"/>
      <c r="F11" s="51" t="s">
        <v>10</v>
      </c>
      <c r="G11" s="52"/>
      <c r="H11" s="41"/>
      <c r="I11" s="51" t="s">
        <v>10</v>
      </c>
      <c r="J11" s="52"/>
    </row>
    <row r="12" spans="1:13" ht="130" customHeight="1" x14ac:dyDescent="0.15">
      <c r="A12" s="29" t="str">
        <f>'Beoordelen kwaliteit'!A13:A13</f>
        <v xml:space="preserve">Zie bijlage 7a 'kwaliteit'. </v>
      </c>
      <c r="B12" s="7"/>
      <c r="C12" s="56" t="s">
        <v>3</v>
      </c>
      <c r="D12" s="57"/>
      <c r="E12" s="12"/>
      <c r="F12" s="53" t="s">
        <v>3</v>
      </c>
      <c r="G12" s="54"/>
      <c r="H12" s="41"/>
      <c r="I12" s="53" t="s">
        <v>3</v>
      </c>
      <c r="J12" s="54"/>
    </row>
    <row r="13" spans="1:13" ht="40" customHeight="1" x14ac:dyDescent="0.2">
      <c r="A13" s="28" t="str">
        <f>'Beoordelen kwaliteit'!A14:A14</f>
        <v>OPEN VRAAG 7.4 BEHEER, UPDATES EN UPGRADES/FIRMWARE</v>
      </c>
      <c r="B13" s="7"/>
      <c r="C13" s="51" t="s">
        <v>10</v>
      </c>
      <c r="D13" s="52"/>
      <c r="E13" s="12"/>
      <c r="F13" s="51" t="s">
        <v>10</v>
      </c>
      <c r="G13" s="52"/>
      <c r="H13" s="41"/>
      <c r="I13" s="51" t="s">
        <v>10</v>
      </c>
      <c r="J13" s="52"/>
      <c r="M13"/>
    </row>
    <row r="14" spans="1:13" ht="130" customHeight="1" x14ac:dyDescent="0.15">
      <c r="A14" s="30" t="str">
        <f>'Beoordelen kwaliteit'!A15:A15</f>
        <v xml:space="preserve">Zie bijlage 7a 'kwaliteit'. </v>
      </c>
      <c r="B14" s="7"/>
      <c r="C14" s="56" t="s">
        <v>3</v>
      </c>
      <c r="D14" s="57"/>
      <c r="E14" s="12"/>
      <c r="F14" s="53" t="s">
        <v>3</v>
      </c>
      <c r="G14" s="54"/>
      <c r="H14" s="41"/>
      <c r="I14" s="53" t="s">
        <v>3</v>
      </c>
      <c r="J14" s="54"/>
    </row>
    <row r="15" spans="1:13" ht="40" customHeight="1" x14ac:dyDescent="0.15">
      <c r="A15" s="28" t="str">
        <f>'Beoordelen kwaliteit'!A16:A16</f>
        <v>OPEN VRAAG 7.5 VEILIGHEID</v>
      </c>
      <c r="B15" s="7"/>
      <c r="C15" s="51" t="s">
        <v>10</v>
      </c>
      <c r="D15" s="52"/>
      <c r="E15" s="12"/>
      <c r="F15" s="51" t="s">
        <v>10</v>
      </c>
      <c r="G15" s="52"/>
      <c r="H15" s="41"/>
      <c r="I15" s="51" t="s">
        <v>10</v>
      </c>
      <c r="J15" s="52"/>
    </row>
    <row r="16" spans="1:13" ht="130" customHeight="1" x14ac:dyDescent="0.15">
      <c r="A16" s="30" t="str">
        <f>'Beoordelen kwaliteit'!A17:A17</f>
        <v xml:space="preserve">Zie bijlage 7a 'kwaliteit'. </v>
      </c>
      <c r="B16" s="7"/>
      <c r="C16" s="56" t="s">
        <v>3</v>
      </c>
      <c r="D16" s="57"/>
      <c r="E16" s="12"/>
      <c r="F16" s="53" t="s">
        <v>3</v>
      </c>
      <c r="G16" s="54"/>
      <c r="H16" s="41"/>
      <c r="I16" s="53" t="s">
        <v>3</v>
      </c>
      <c r="J16" s="54"/>
    </row>
  </sheetData>
  <sheetProtection algorithmName="SHA-512" hashValue="2FxfGVDvJEHm2gqVxxfIgqyPb/UItGxbM4HXjIEKEKLCYlFMatwHzZC6+KbiicGz3fZirDC7g3HS8GpdD7E50A==" saltValue="vi0fjxJGxrjsOVFWK1skfQ==" spinCount="100000" sheet="1" objects="1" scenarios="1"/>
  <mergeCells count="45">
    <mergeCell ref="C16:D16"/>
    <mergeCell ref="F16:G16"/>
    <mergeCell ref="I16:J16"/>
    <mergeCell ref="C14:D14"/>
    <mergeCell ref="F14:G14"/>
    <mergeCell ref="I14:J14"/>
    <mergeCell ref="C15:D15"/>
    <mergeCell ref="F15:G15"/>
    <mergeCell ref="I15:J15"/>
    <mergeCell ref="C12:D12"/>
    <mergeCell ref="F12:G12"/>
    <mergeCell ref="I12:J12"/>
    <mergeCell ref="C13:D13"/>
    <mergeCell ref="F13:G13"/>
    <mergeCell ref="I13:J13"/>
    <mergeCell ref="C10:D10"/>
    <mergeCell ref="F10:G10"/>
    <mergeCell ref="I10:J10"/>
    <mergeCell ref="C11:D11"/>
    <mergeCell ref="F11:G11"/>
    <mergeCell ref="I11:J11"/>
    <mergeCell ref="C8:D8"/>
    <mergeCell ref="F8:G8"/>
    <mergeCell ref="I8:J8"/>
    <mergeCell ref="C9:D9"/>
    <mergeCell ref="F9:G9"/>
    <mergeCell ref="I9:J9"/>
    <mergeCell ref="C6:D6"/>
    <mergeCell ref="F6:G6"/>
    <mergeCell ref="I6:J6"/>
    <mergeCell ref="C7:D7"/>
    <mergeCell ref="F7:G7"/>
    <mergeCell ref="I7:J7"/>
    <mergeCell ref="C5:D5"/>
    <mergeCell ref="F5:G5"/>
    <mergeCell ref="I5:J5"/>
    <mergeCell ref="C4:D4"/>
    <mergeCell ref="F4:G4"/>
    <mergeCell ref="I4:J4"/>
    <mergeCell ref="C1:D1"/>
    <mergeCell ref="F1:G1"/>
    <mergeCell ref="I1:J1"/>
    <mergeCell ref="C3:D3"/>
    <mergeCell ref="F3:G3"/>
    <mergeCell ref="I3:J3"/>
  </mergeCells>
  <dataValidations count="1">
    <dataValidation type="list" errorStyle="warning" allowBlank="1" showErrorMessage="1" error="Voer juiste waarde in. " sqref="C3 F3 I3 C5 F5 F7 I7 I5 C7 C9 F9 F11 I11 I9 C13 F13 I13 C15 F15 I15 C11" xr:uid="{91AEBBB4-6A28-1A42-9DFF-D5B1EB05B4E8}">
      <formula1>SCORE</formula1>
    </dataValidation>
  </dataValidations>
  <pageMargins left="0.7" right="0.7" top="0.75" bottom="0.75" header="0.3" footer="0.3"/>
  <pageSetup paperSize="8" scale="4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7B073-1069-6342-9CA3-1070D3BD1F6D}">
  <sheetPr codeName="Blad9">
    <tabColor theme="8" tint="0.59999389629810485"/>
    <pageSetUpPr fitToPage="1"/>
  </sheetPr>
  <dimension ref="A1:M16"/>
  <sheetViews>
    <sheetView showGridLines="0" zoomScaleNormal="100" zoomScalePageLayoutView="85" workbookViewId="0">
      <pane xSplit="1" ySplit="1" topLeftCell="B3" activePane="bottomRight" state="frozen"/>
      <selection pane="topRight" activeCell="B1" sqref="B1"/>
      <selection pane="bottomLeft" activeCell="A2" sqref="A2"/>
      <selection pane="bottomRight" activeCell="A3" sqref="A3"/>
    </sheetView>
  </sheetViews>
  <sheetFormatPr baseColWidth="10" defaultColWidth="8.83203125" defaultRowHeight="13" x14ac:dyDescent="0.15"/>
  <cols>
    <col min="1" max="1" width="90.83203125" style="1"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1" customWidth="1"/>
    <col min="10" max="10" width="3.83203125" style="1" customWidth="1"/>
    <col min="11" max="11" width="11.6640625" style="1" bestFit="1" customWidth="1"/>
    <col min="12" max="16384" width="8.83203125" style="1"/>
  </cols>
  <sheetData>
    <row r="1" spans="1:13" ht="50" customHeight="1" x14ac:dyDescent="0.2">
      <c r="A1" s="15" t="s">
        <v>41</v>
      </c>
      <c r="B1" s="9"/>
      <c r="C1" s="60" t="s">
        <v>16</v>
      </c>
      <c r="D1" s="59"/>
      <c r="E1" s="9"/>
      <c r="F1" s="58" t="s">
        <v>17</v>
      </c>
      <c r="G1" s="59"/>
      <c r="H1" s="39"/>
      <c r="I1" s="58" t="s">
        <v>18</v>
      </c>
      <c r="J1" s="59"/>
      <c r="K1" s="3"/>
    </row>
    <row r="2" spans="1:13" ht="40" customHeight="1" x14ac:dyDescent="0.15">
      <c r="A2" s="28" t="str">
        <f>'Beoordelen kwaliteit'!A3</f>
        <v>OPEN VRAAG 7.1	 PROJECTAANPAK TOTALE LEVERING</v>
      </c>
      <c r="B2" s="6"/>
      <c r="C2" s="31"/>
      <c r="D2" s="32"/>
      <c r="E2" s="6"/>
      <c r="F2" s="31"/>
      <c r="G2" s="32"/>
      <c r="H2" s="40"/>
      <c r="I2" s="31"/>
      <c r="J2" s="32"/>
    </row>
    <row r="3" spans="1:13" ht="35" customHeight="1" x14ac:dyDescent="0.15">
      <c r="A3" s="13" t="str">
        <f>'Beoordelen kwaliteit'!A4</f>
        <v>SUB 1. Plan van Aanpak</v>
      </c>
      <c r="B3" s="7"/>
      <c r="C3" s="51" t="s">
        <v>10</v>
      </c>
      <c r="D3" s="52"/>
      <c r="E3" s="12"/>
      <c r="F3" s="51" t="s">
        <v>10</v>
      </c>
      <c r="G3" s="52"/>
      <c r="H3" s="41"/>
      <c r="I3" s="51" t="s">
        <v>10</v>
      </c>
      <c r="J3" s="52"/>
    </row>
    <row r="4" spans="1:13" ht="160" customHeight="1" x14ac:dyDescent="0.15">
      <c r="A4" s="30" t="str">
        <f>'Beoordelen kwaliteit'!A5:A5</f>
        <v xml:space="preserve">Zie bijlage 7a 'kwaliteit'. </v>
      </c>
      <c r="B4" s="7"/>
      <c r="C4" s="53" t="s">
        <v>3</v>
      </c>
      <c r="D4" s="54"/>
      <c r="E4" s="12"/>
      <c r="F4" s="53" t="s">
        <v>3</v>
      </c>
      <c r="G4" s="54"/>
      <c r="H4" s="41"/>
      <c r="I4" s="53" t="s">
        <v>3</v>
      </c>
      <c r="J4" s="54"/>
    </row>
    <row r="5" spans="1:13" ht="35" customHeight="1" x14ac:dyDescent="0.15">
      <c r="A5" s="13" t="str">
        <f>'Beoordelen kwaliteit'!A6:A6</f>
        <v xml:space="preserve">SUB 2. Meerwaarde </v>
      </c>
      <c r="B5" s="7"/>
      <c r="C5" s="51" t="s">
        <v>10</v>
      </c>
      <c r="D5" s="52"/>
      <c r="E5" s="12"/>
      <c r="F5" s="51" t="s">
        <v>10</v>
      </c>
      <c r="G5" s="52"/>
      <c r="H5" s="41"/>
      <c r="I5" s="51" t="s">
        <v>10</v>
      </c>
      <c r="J5" s="52"/>
    </row>
    <row r="6" spans="1:13" ht="160" customHeight="1" x14ac:dyDescent="0.15">
      <c r="A6" s="30" t="str">
        <f>'Beoordelen kwaliteit'!A7:A7</f>
        <v xml:space="preserve">Zie bijlage 7a 'kwaliteit'. </v>
      </c>
      <c r="B6" s="7"/>
      <c r="C6" s="55" t="s">
        <v>3</v>
      </c>
      <c r="D6" s="54"/>
      <c r="E6" s="12"/>
      <c r="F6" s="53" t="s">
        <v>3</v>
      </c>
      <c r="G6" s="54"/>
      <c r="H6" s="41"/>
      <c r="I6" s="53" t="s">
        <v>3</v>
      </c>
      <c r="J6" s="54"/>
    </row>
    <row r="7" spans="1:13" ht="35" customHeight="1" x14ac:dyDescent="0.15">
      <c r="A7" s="13" t="str">
        <f>'Beoordelen kwaliteit'!A8:A8</f>
        <v xml:space="preserve">SUB 4. Duurzaam en circulair inkopen </v>
      </c>
      <c r="B7" s="7"/>
      <c r="C7" s="51" t="s">
        <v>10</v>
      </c>
      <c r="D7" s="52"/>
      <c r="E7" s="12"/>
      <c r="F7" s="51" t="s">
        <v>10</v>
      </c>
      <c r="G7" s="52"/>
      <c r="H7" s="41"/>
      <c r="I7" s="51" t="s">
        <v>10</v>
      </c>
      <c r="J7" s="52"/>
    </row>
    <row r="8" spans="1:13" ht="160" customHeight="1" x14ac:dyDescent="0.15">
      <c r="A8" s="30" t="str">
        <f>'Beoordelen kwaliteit'!A9:A9</f>
        <v xml:space="preserve">Zie bijlage 7a 'kwaliteit'. </v>
      </c>
      <c r="B8" s="7"/>
      <c r="C8" s="55" t="s">
        <v>3</v>
      </c>
      <c r="D8" s="54"/>
      <c r="E8" s="12"/>
      <c r="F8" s="53" t="s">
        <v>3</v>
      </c>
      <c r="G8" s="54"/>
      <c r="H8" s="41"/>
      <c r="I8" s="53" t="s">
        <v>3</v>
      </c>
      <c r="J8" s="54"/>
    </row>
    <row r="9" spans="1:13" ht="40" customHeight="1" x14ac:dyDescent="0.15">
      <c r="A9" s="28" t="str">
        <f>'Beoordelen kwaliteit'!A10:A10</f>
        <v>OPEN VRAAG 7.2 SLA EN GARANTIE</v>
      </c>
      <c r="B9" s="7"/>
      <c r="C9" s="51" t="s">
        <v>10</v>
      </c>
      <c r="D9" s="52"/>
      <c r="E9" s="12"/>
      <c r="F9" s="51" t="s">
        <v>10</v>
      </c>
      <c r="G9" s="52"/>
      <c r="H9" s="41"/>
      <c r="I9" s="51" t="s">
        <v>10</v>
      </c>
      <c r="J9" s="52"/>
    </row>
    <row r="10" spans="1:13" ht="130" customHeight="1" x14ac:dyDescent="0.15">
      <c r="A10" s="29" t="str">
        <f>'Beoordelen kwaliteit'!A11:A11</f>
        <v xml:space="preserve">Zie bijlage 7a 'kwaliteit'. </v>
      </c>
      <c r="B10" s="7"/>
      <c r="C10" s="56" t="s">
        <v>3</v>
      </c>
      <c r="D10" s="57"/>
      <c r="E10" s="12"/>
      <c r="F10" s="53" t="s">
        <v>3</v>
      </c>
      <c r="G10" s="54"/>
      <c r="H10" s="41"/>
      <c r="I10" s="53" t="s">
        <v>3</v>
      </c>
      <c r="J10" s="54"/>
    </row>
    <row r="11" spans="1:13" ht="40" customHeight="1" x14ac:dyDescent="0.2">
      <c r="A11" s="28" t="str">
        <f>'Beoordelen kwaliteit'!A12:A12</f>
        <v>OPEN VRAAG  7.3 KWALITEIT VAN DIENSTVERLENING EN SERVICE</v>
      </c>
      <c r="B11" s="7"/>
      <c r="C11" s="51" t="s">
        <v>10</v>
      </c>
      <c r="D11" s="52"/>
      <c r="E11" s="12"/>
      <c r="F11" s="51" t="s">
        <v>10</v>
      </c>
      <c r="G11" s="52"/>
      <c r="H11" s="41"/>
      <c r="I11" s="51" t="s">
        <v>10</v>
      </c>
      <c r="J11" s="52"/>
      <c r="M11"/>
    </row>
    <row r="12" spans="1:13" ht="130" customHeight="1" x14ac:dyDescent="0.15">
      <c r="A12" s="29" t="str">
        <f>'Beoordelen kwaliteit'!A13:A13</f>
        <v xml:space="preserve">Zie bijlage 7a 'kwaliteit'. </v>
      </c>
      <c r="B12" s="7"/>
      <c r="C12" s="56" t="s">
        <v>3</v>
      </c>
      <c r="D12" s="57"/>
      <c r="E12" s="12"/>
      <c r="F12" s="53" t="s">
        <v>3</v>
      </c>
      <c r="G12" s="54"/>
      <c r="H12" s="41"/>
      <c r="I12" s="53" t="s">
        <v>3</v>
      </c>
      <c r="J12" s="54"/>
    </row>
    <row r="13" spans="1:13" ht="40" customHeight="1" x14ac:dyDescent="0.15">
      <c r="A13" s="28" t="str">
        <f>'Beoordelen kwaliteit'!A14:A14</f>
        <v>OPEN VRAAG 7.4 BEHEER, UPDATES EN UPGRADES/FIRMWARE</v>
      </c>
      <c r="B13" s="7"/>
      <c r="C13" s="51" t="s">
        <v>10</v>
      </c>
      <c r="D13" s="52"/>
      <c r="E13" s="12"/>
      <c r="F13" s="51" t="s">
        <v>10</v>
      </c>
      <c r="G13" s="52"/>
      <c r="H13" s="41"/>
      <c r="I13" s="51" t="s">
        <v>10</v>
      </c>
      <c r="J13" s="52"/>
    </row>
    <row r="14" spans="1:13" ht="130" customHeight="1" x14ac:dyDescent="0.15">
      <c r="A14" s="30" t="str">
        <f>'Beoordelen kwaliteit'!A15:A15</f>
        <v xml:space="preserve">Zie bijlage 7a 'kwaliteit'. </v>
      </c>
      <c r="B14" s="7"/>
      <c r="C14" s="56" t="s">
        <v>3</v>
      </c>
      <c r="D14" s="57"/>
      <c r="E14" s="12"/>
      <c r="F14" s="53" t="s">
        <v>3</v>
      </c>
      <c r="G14" s="54"/>
      <c r="H14" s="41"/>
      <c r="I14" s="53" t="s">
        <v>3</v>
      </c>
      <c r="J14" s="54"/>
    </row>
    <row r="15" spans="1:13" ht="40" customHeight="1" x14ac:dyDescent="0.15">
      <c r="A15" s="28" t="str">
        <f>'Beoordelen kwaliteit'!A16:A16</f>
        <v>OPEN VRAAG 7.5 VEILIGHEID</v>
      </c>
      <c r="B15" s="7"/>
      <c r="C15" s="51" t="s">
        <v>10</v>
      </c>
      <c r="D15" s="52"/>
      <c r="E15" s="12"/>
      <c r="F15" s="51" t="s">
        <v>10</v>
      </c>
      <c r="G15" s="52"/>
      <c r="H15" s="41"/>
      <c r="I15" s="51" t="s">
        <v>10</v>
      </c>
      <c r="J15" s="52"/>
    </row>
    <row r="16" spans="1:13" ht="130" customHeight="1" x14ac:dyDescent="0.15">
      <c r="A16" s="30" t="str">
        <f>'Beoordelen kwaliteit'!A17:A17</f>
        <v xml:space="preserve">Zie bijlage 7a 'kwaliteit'. </v>
      </c>
      <c r="B16" s="7"/>
      <c r="C16" s="56" t="s">
        <v>3</v>
      </c>
      <c r="D16" s="57"/>
      <c r="E16" s="12"/>
      <c r="F16" s="53" t="s">
        <v>3</v>
      </c>
      <c r="G16" s="54"/>
      <c r="H16" s="41"/>
      <c r="I16" s="53" t="s">
        <v>3</v>
      </c>
      <c r="J16" s="54"/>
    </row>
  </sheetData>
  <sheetProtection algorithmName="SHA-512" hashValue="iQS/8KBYiJwHrxbD3Ukl45klk12P1hAjbrSAPGDzGaXqOjjQHYu/IJn4XJiGZiG4zz3o7+nlfJd5TSrhO5pmyw==" saltValue="iop9txPH3VONfGCuK2fvvg==" spinCount="100000" sheet="1" objects="1" scenarios="1"/>
  <mergeCells count="45">
    <mergeCell ref="C16:D16"/>
    <mergeCell ref="F16:G16"/>
    <mergeCell ref="I16:J16"/>
    <mergeCell ref="C14:D14"/>
    <mergeCell ref="F14:G14"/>
    <mergeCell ref="I14:J14"/>
    <mergeCell ref="C15:D15"/>
    <mergeCell ref="F15:G15"/>
    <mergeCell ref="I15:J15"/>
    <mergeCell ref="C12:D12"/>
    <mergeCell ref="F12:G12"/>
    <mergeCell ref="I12:J12"/>
    <mergeCell ref="C13:D13"/>
    <mergeCell ref="F13:G13"/>
    <mergeCell ref="I13:J13"/>
    <mergeCell ref="C10:D10"/>
    <mergeCell ref="F10:G10"/>
    <mergeCell ref="I10:J10"/>
    <mergeCell ref="C11:D11"/>
    <mergeCell ref="F11:G11"/>
    <mergeCell ref="I11:J11"/>
    <mergeCell ref="C8:D8"/>
    <mergeCell ref="F8:G8"/>
    <mergeCell ref="I8:J8"/>
    <mergeCell ref="C9:D9"/>
    <mergeCell ref="F9:G9"/>
    <mergeCell ref="I9:J9"/>
    <mergeCell ref="C6:D6"/>
    <mergeCell ref="F6:G6"/>
    <mergeCell ref="I6:J6"/>
    <mergeCell ref="C7:D7"/>
    <mergeCell ref="F7:G7"/>
    <mergeCell ref="I7:J7"/>
    <mergeCell ref="C5:D5"/>
    <mergeCell ref="F5:G5"/>
    <mergeCell ref="I5:J5"/>
    <mergeCell ref="C4:D4"/>
    <mergeCell ref="F4:G4"/>
    <mergeCell ref="I4:J4"/>
    <mergeCell ref="C1:D1"/>
    <mergeCell ref="F1:G1"/>
    <mergeCell ref="I1:J1"/>
    <mergeCell ref="C3:D3"/>
    <mergeCell ref="F3:G3"/>
    <mergeCell ref="I3:J3"/>
  </mergeCells>
  <dataValidations count="1">
    <dataValidation type="list" errorStyle="warning" allowBlank="1" showErrorMessage="1" error="Voer juiste waarde in. " sqref="C3 F3 I3 C5 F5 F7 I7 I5 C7 C9 F9 F11 I11 I9 C13 F13 I13 C15 F15 I15 C11" xr:uid="{7D677C9C-DD87-2F4A-BA43-0E8B6850B68B}">
      <formula1>SCORE</formula1>
    </dataValidation>
  </dataValidations>
  <pageMargins left="0.7" right="0.7" top="0.75" bottom="0.75" header="0.3" footer="0.3"/>
  <pageSetup paperSize="8" scale="4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1EF78-6501-E542-9FC6-56222DC653E2}">
  <sheetPr codeName="Blad10">
    <tabColor theme="8" tint="0.59999389629810485"/>
    <pageSetUpPr fitToPage="1"/>
  </sheetPr>
  <dimension ref="A1:K16"/>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8.83203125" defaultRowHeight="13" x14ac:dyDescent="0.15"/>
  <cols>
    <col min="1" max="1" width="90.83203125" style="1"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1" customWidth="1"/>
    <col min="10" max="10" width="3.83203125" style="1" customWidth="1"/>
    <col min="11" max="11" width="11.6640625" style="1" bestFit="1" customWidth="1"/>
    <col min="12" max="16384" width="8.83203125" style="1"/>
  </cols>
  <sheetData>
    <row r="1" spans="1:11" ht="50" customHeight="1" x14ac:dyDescent="0.2">
      <c r="A1" s="15" t="s">
        <v>42</v>
      </c>
      <c r="B1" s="9"/>
      <c r="C1" s="60" t="s">
        <v>16</v>
      </c>
      <c r="D1" s="59"/>
      <c r="E1" s="9"/>
      <c r="F1" s="58" t="s">
        <v>17</v>
      </c>
      <c r="G1" s="59"/>
      <c r="H1" s="39"/>
      <c r="I1" s="58" t="s">
        <v>18</v>
      </c>
      <c r="J1" s="59"/>
      <c r="K1" s="3"/>
    </row>
    <row r="2" spans="1:11" ht="40" customHeight="1" x14ac:dyDescent="0.15">
      <c r="A2" s="28" t="str">
        <f>'Beoordelen kwaliteit'!A3</f>
        <v>OPEN VRAAG 7.1	 PROJECTAANPAK TOTALE LEVERING</v>
      </c>
      <c r="B2" s="6"/>
      <c r="C2" s="31"/>
      <c r="D2" s="32"/>
      <c r="E2" s="6"/>
      <c r="F2" s="31"/>
      <c r="G2" s="32"/>
      <c r="H2" s="40"/>
      <c r="I2" s="31"/>
      <c r="J2" s="32"/>
    </row>
    <row r="3" spans="1:11" ht="35" customHeight="1" x14ac:dyDescent="0.15">
      <c r="A3" s="13" t="str">
        <f>'Beoordelen kwaliteit'!A4</f>
        <v>SUB 1. Plan van Aanpak</v>
      </c>
      <c r="B3" s="7"/>
      <c r="C3" s="51" t="s">
        <v>10</v>
      </c>
      <c r="D3" s="52"/>
      <c r="E3" s="12"/>
      <c r="F3" s="51" t="s">
        <v>10</v>
      </c>
      <c r="G3" s="52"/>
      <c r="H3" s="41"/>
      <c r="I3" s="51" t="s">
        <v>10</v>
      </c>
      <c r="J3" s="52"/>
    </row>
    <row r="4" spans="1:11" ht="160" customHeight="1" x14ac:dyDescent="0.15">
      <c r="A4" s="30" t="str">
        <f>'Beoordelen kwaliteit'!A5:A5</f>
        <v xml:space="preserve">Zie bijlage 7a 'kwaliteit'. </v>
      </c>
      <c r="B4" s="7"/>
      <c r="C4" s="53" t="s">
        <v>3</v>
      </c>
      <c r="D4" s="54"/>
      <c r="E4" s="12"/>
      <c r="F4" s="53" t="s">
        <v>3</v>
      </c>
      <c r="G4" s="54"/>
      <c r="H4" s="41"/>
      <c r="I4" s="53" t="s">
        <v>3</v>
      </c>
      <c r="J4" s="54"/>
    </row>
    <row r="5" spans="1:11" ht="35" customHeight="1" x14ac:dyDescent="0.15">
      <c r="A5" s="13" t="str">
        <f>'Beoordelen kwaliteit'!A6:A6</f>
        <v xml:space="preserve">SUB 2. Meerwaarde </v>
      </c>
      <c r="B5" s="7"/>
      <c r="C5" s="51" t="s">
        <v>10</v>
      </c>
      <c r="D5" s="52"/>
      <c r="E5" s="12"/>
      <c r="F5" s="51" t="s">
        <v>10</v>
      </c>
      <c r="G5" s="52"/>
      <c r="H5" s="41"/>
      <c r="I5" s="51" t="s">
        <v>10</v>
      </c>
      <c r="J5" s="52"/>
    </row>
    <row r="6" spans="1:11" ht="160" customHeight="1" x14ac:dyDescent="0.15">
      <c r="A6" s="30" t="str">
        <f>'Beoordelen kwaliteit'!A7:A7</f>
        <v xml:space="preserve">Zie bijlage 7a 'kwaliteit'. </v>
      </c>
      <c r="B6" s="7"/>
      <c r="C6" s="55" t="s">
        <v>3</v>
      </c>
      <c r="D6" s="54"/>
      <c r="E6" s="12"/>
      <c r="F6" s="53" t="s">
        <v>3</v>
      </c>
      <c r="G6" s="54"/>
      <c r="H6" s="41"/>
      <c r="I6" s="53" t="s">
        <v>3</v>
      </c>
      <c r="J6" s="54"/>
    </row>
    <row r="7" spans="1:11" ht="35" customHeight="1" x14ac:dyDescent="0.15">
      <c r="A7" s="13" t="str">
        <f>'Beoordelen kwaliteit'!A8:A8</f>
        <v xml:space="preserve">SUB 4. Duurzaam en circulair inkopen </v>
      </c>
      <c r="B7" s="7"/>
      <c r="C7" s="51" t="s">
        <v>10</v>
      </c>
      <c r="D7" s="52"/>
      <c r="E7" s="12"/>
      <c r="F7" s="51" t="s">
        <v>10</v>
      </c>
      <c r="G7" s="52"/>
      <c r="H7" s="41"/>
      <c r="I7" s="51" t="s">
        <v>10</v>
      </c>
      <c r="J7" s="52"/>
    </row>
    <row r="8" spans="1:11" ht="160" customHeight="1" x14ac:dyDescent="0.15">
      <c r="A8" s="30" t="str">
        <f>'Beoordelen kwaliteit'!A9:A9</f>
        <v xml:space="preserve">Zie bijlage 7a 'kwaliteit'. </v>
      </c>
      <c r="B8" s="7"/>
      <c r="C8" s="55" t="s">
        <v>3</v>
      </c>
      <c r="D8" s="54"/>
      <c r="E8" s="12"/>
      <c r="F8" s="53" t="s">
        <v>3</v>
      </c>
      <c r="G8" s="54"/>
      <c r="H8" s="41"/>
      <c r="I8" s="53" t="s">
        <v>3</v>
      </c>
      <c r="J8" s="54"/>
    </row>
    <row r="9" spans="1:11" ht="40" customHeight="1" x14ac:dyDescent="0.15">
      <c r="A9" s="28" t="str">
        <f>'Beoordelen kwaliteit'!A10:A10</f>
        <v>OPEN VRAAG 7.2 SLA EN GARANTIE</v>
      </c>
      <c r="B9" s="7"/>
      <c r="C9" s="51" t="s">
        <v>10</v>
      </c>
      <c r="D9" s="52"/>
      <c r="E9" s="12"/>
      <c r="F9" s="51" t="s">
        <v>10</v>
      </c>
      <c r="G9" s="52"/>
      <c r="H9" s="41"/>
      <c r="I9" s="51" t="s">
        <v>10</v>
      </c>
      <c r="J9" s="52"/>
    </row>
    <row r="10" spans="1:11" ht="130" customHeight="1" x14ac:dyDescent="0.15">
      <c r="A10" s="29" t="str">
        <f>'Beoordelen kwaliteit'!A11:A11</f>
        <v xml:space="preserve">Zie bijlage 7a 'kwaliteit'. </v>
      </c>
      <c r="B10" s="7"/>
      <c r="C10" s="56" t="s">
        <v>3</v>
      </c>
      <c r="D10" s="57"/>
      <c r="E10" s="12"/>
      <c r="F10" s="53" t="s">
        <v>3</v>
      </c>
      <c r="G10" s="54"/>
      <c r="H10" s="41"/>
      <c r="I10" s="53" t="s">
        <v>3</v>
      </c>
      <c r="J10" s="54"/>
    </row>
    <row r="11" spans="1:11" ht="40" customHeight="1" x14ac:dyDescent="0.15">
      <c r="A11" s="28" t="str">
        <f>'Beoordelen kwaliteit'!A12:A12</f>
        <v>OPEN VRAAG  7.3 KWALITEIT VAN DIENSTVERLENING EN SERVICE</v>
      </c>
      <c r="B11" s="7"/>
      <c r="C11" s="51" t="s">
        <v>10</v>
      </c>
      <c r="D11" s="52"/>
      <c r="E11" s="12"/>
      <c r="F11" s="51" t="s">
        <v>10</v>
      </c>
      <c r="G11" s="52"/>
      <c r="H11" s="41"/>
      <c r="I11" s="51" t="s">
        <v>10</v>
      </c>
      <c r="J11" s="52"/>
    </row>
    <row r="12" spans="1:11" ht="130" customHeight="1" x14ac:dyDescent="0.15">
      <c r="A12" s="29" t="str">
        <f>'Beoordelen kwaliteit'!A13:A13</f>
        <v xml:space="preserve">Zie bijlage 7a 'kwaliteit'. </v>
      </c>
      <c r="B12" s="7"/>
      <c r="C12" s="56" t="s">
        <v>3</v>
      </c>
      <c r="D12" s="57"/>
      <c r="E12" s="12"/>
      <c r="F12" s="53" t="s">
        <v>3</v>
      </c>
      <c r="G12" s="54"/>
      <c r="H12" s="41"/>
      <c r="I12" s="53" t="s">
        <v>3</v>
      </c>
      <c r="J12" s="54"/>
    </row>
    <row r="13" spans="1:11" ht="40" customHeight="1" x14ac:dyDescent="0.15">
      <c r="A13" s="28" t="str">
        <f>'Beoordelen kwaliteit'!A14:A14</f>
        <v>OPEN VRAAG 7.4 BEHEER, UPDATES EN UPGRADES/FIRMWARE</v>
      </c>
      <c r="B13" s="7"/>
      <c r="C13" s="51" t="s">
        <v>10</v>
      </c>
      <c r="D13" s="52"/>
      <c r="E13" s="12"/>
      <c r="F13" s="51" t="s">
        <v>10</v>
      </c>
      <c r="G13" s="52"/>
      <c r="H13" s="41"/>
      <c r="I13" s="51" t="s">
        <v>10</v>
      </c>
      <c r="J13" s="52"/>
    </row>
    <row r="14" spans="1:11" ht="130" customHeight="1" x14ac:dyDescent="0.15">
      <c r="A14" s="30" t="str">
        <f>'Beoordelen kwaliteit'!A15:A15</f>
        <v xml:space="preserve">Zie bijlage 7a 'kwaliteit'. </v>
      </c>
      <c r="B14" s="7"/>
      <c r="C14" s="56" t="s">
        <v>3</v>
      </c>
      <c r="D14" s="57"/>
      <c r="E14" s="12"/>
      <c r="F14" s="53" t="s">
        <v>3</v>
      </c>
      <c r="G14" s="54"/>
      <c r="H14" s="41"/>
      <c r="I14" s="53" t="s">
        <v>3</v>
      </c>
      <c r="J14" s="54"/>
    </row>
    <row r="15" spans="1:11" ht="40" customHeight="1" x14ac:dyDescent="0.15">
      <c r="A15" s="28" t="str">
        <f>'Beoordelen kwaliteit'!A16:A16</f>
        <v>OPEN VRAAG 7.5 VEILIGHEID</v>
      </c>
      <c r="B15" s="7"/>
      <c r="C15" s="51" t="s">
        <v>10</v>
      </c>
      <c r="D15" s="52"/>
      <c r="E15" s="12"/>
      <c r="F15" s="51" t="s">
        <v>10</v>
      </c>
      <c r="G15" s="52"/>
      <c r="H15" s="41"/>
      <c r="I15" s="51" t="s">
        <v>10</v>
      </c>
      <c r="J15" s="52"/>
    </row>
    <row r="16" spans="1:11" ht="130" customHeight="1" x14ac:dyDescent="0.15">
      <c r="A16" s="30" t="str">
        <f>'Beoordelen kwaliteit'!A17:A17</f>
        <v xml:space="preserve">Zie bijlage 7a 'kwaliteit'. </v>
      </c>
      <c r="B16" s="7"/>
      <c r="C16" s="56" t="s">
        <v>3</v>
      </c>
      <c r="D16" s="57"/>
      <c r="E16" s="12"/>
      <c r="F16" s="53" t="s">
        <v>3</v>
      </c>
      <c r="G16" s="54"/>
      <c r="H16" s="41"/>
      <c r="I16" s="53" t="s">
        <v>3</v>
      </c>
      <c r="J16" s="54"/>
    </row>
  </sheetData>
  <sheetProtection algorithmName="SHA-512" hashValue="slzeeNfqRluMpZ4rel6Niifih/hmRGxNbfzaoOVyQ8Wtr5hwgIh7wJXLQ3kMYciJ8WmcLT/E6ImS4ZPGjMKxjw==" saltValue="A7FDzRwywmht4DWWOMy0jw==" spinCount="100000" sheet="1" objects="1" scenarios="1"/>
  <mergeCells count="45">
    <mergeCell ref="C16:D16"/>
    <mergeCell ref="F16:G16"/>
    <mergeCell ref="I16:J16"/>
    <mergeCell ref="C14:D14"/>
    <mergeCell ref="F14:G14"/>
    <mergeCell ref="I14:J14"/>
    <mergeCell ref="C15:D15"/>
    <mergeCell ref="F15:G15"/>
    <mergeCell ref="I15:J15"/>
    <mergeCell ref="C12:D12"/>
    <mergeCell ref="F12:G12"/>
    <mergeCell ref="I12:J12"/>
    <mergeCell ref="C13:D13"/>
    <mergeCell ref="F13:G13"/>
    <mergeCell ref="I13:J13"/>
    <mergeCell ref="C10:D10"/>
    <mergeCell ref="F10:G10"/>
    <mergeCell ref="I10:J10"/>
    <mergeCell ref="C11:D11"/>
    <mergeCell ref="F11:G11"/>
    <mergeCell ref="I11:J11"/>
    <mergeCell ref="C8:D8"/>
    <mergeCell ref="F8:G8"/>
    <mergeCell ref="I8:J8"/>
    <mergeCell ref="C9:D9"/>
    <mergeCell ref="F9:G9"/>
    <mergeCell ref="I9:J9"/>
    <mergeCell ref="C6:D6"/>
    <mergeCell ref="F6:G6"/>
    <mergeCell ref="I6:J6"/>
    <mergeCell ref="C7:D7"/>
    <mergeCell ref="F7:G7"/>
    <mergeCell ref="I7:J7"/>
    <mergeCell ref="C5:D5"/>
    <mergeCell ref="F5:G5"/>
    <mergeCell ref="I5:J5"/>
    <mergeCell ref="C4:D4"/>
    <mergeCell ref="F4:G4"/>
    <mergeCell ref="I4:J4"/>
    <mergeCell ref="C1:D1"/>
    <mergeCell ref="F1:G1"/>
    <mergeCell ref="I1:J1"/>
    <mergeCell ref="C3:D3"/>
    <mergeCell ref="F3:G3"/>
    <mergeCell ref="I3:J3"/>
  </mergeCells>
  <dataValidations count="1">
    <dataValidation type="list" errorStyle="warning" allowBlank="1" showErrorMessage="1" error="Voer juiste waarde in. " sqref="C3 F3 I3 C5 F5 F7 I7 I5 C7 C9 F9 F11 I11 I9 C13 F13 I13 C15 F15 I15 C11" xr:uid="{B0298AF6-5CBC-9E4F-9EFB-803FAED85B2D}">
      <formula1>SCORE</formula1>
    </dataValidation>
  </dataValidations>
  <pageMargins left="0.7" right="0.7" top="0.75" bottom="0.75" header="0.3" footer="0.3"/>
  <pageSetup paperSize="8"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E1705-F983-3F4C-BFB2-9AFE4BC98065}">
  <sheetPr codeName="Blad11">
    <tabColor theme="8" tint="0.59999389629810485"/>
    <pageSetUpPr fitToPage="1"/>
  </sheetPr>
  <dimension ref="A1:M16"/>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8.83203125" defaultRowHeight="13" x14ac:dyDescent="0.15"/>
  <cols>
    <col min="1" max="1" width="90.83203125" style="1"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1" customWidth="1"/>
    <col min="10" max="10" width="3.83203125" style="1" customWidth="1"/>
    <col min="11" max="11" width="11.6640625" style="1" bestFit="1" customWidth="1"/>
    <col min="12" max="16384" width="8.83203125" style="1"/>
  </cols>
  <sheetData>
    <row r="1" spans="1:13" ht="50" customHeight="1" x14ac:dyDescent="0.2">
      <c r="A1" s="15" t="s">
        <v>53</v>
      </c>
      <c r="B1" s="9"/>
      <c r="C1" s="60" t="s">
        <v>16</v>
      </c>
      <c r="D1" s="59"/>
      <c r="E1" s="9"/>
      <c r="F1" s="58" t="s">
        <v>17</v>
      </c>
      <c r="G1" s="59"/>
      <c r="H1" s="39"/>
      <c r="I1" s="58" t="s">
        <v>18</v>
      </c>
      <c r="J1" s="59"/>
      <c r="K1" s="3"/>
    </row>
    <row r="2" spans="1:13" ht="40" customHeight="1" x14ac:dyDescent="0.15">
      <c r="A2" s="28" t="str">
        <f>'Beoordelen kwaliteit'!A3</f>
        <v>OPEN VRAAG 7.1	 PROJECTAANPAK TOTALE LEVERING</v>
      </c>
      <c r="B2" s="6"/>
      <c r="C2" s="31"/>
      <c r="D2" s="32"/>
      <c r="E2" s="6"/>
      <c r="F2" s="31"/>
      <c r="G2" s="32"/>
      <c r="H2" s="40"/>
      <c r="I2" s="31"/>
      <c r="J2" s="32"/>
    </row>
    <row r="3" spans="1:13" ht="35" customHeight="1" x14ac:dyDescent="0.15">
      <c r="A3" s="13" t="str">
        <f>'Beoordelen kwaliteit'!A4</f>
        <v>SUB 1. Plan van Aanpak</v>
      </c>
      <c r="B3" s="7"/>
      <c r="C3" s="51" t="s">
        <v>10</v>
      </c>
      <c r="D3" s="52"/>
      <c r="E3" s="12"/>
      <c r="F3" s="51" t="s">
        <v>10</v>
      </c>
      <c r="G3" s="52"/>
      <c r="H3" s="41"/>
      <c r="I3" s="51" t="s">
        <v>10</v>
      </c>
      <c r="J3" s="52"/>
    </row>
    <row r="4" spans="1:13" ht="160" customHeight="1" x14ac:dyDescent="0.15">
      <c r="A4" s="30" t="str">
        <f>'Beoordelen kwaliteit'!A5:A5</f>
        <v xml:space="preserve">Zie bijlage 7a 'kwaliteit'. </v>
      </c>
      <c r="B4" s="7"/>
      <c r="C4" s="53" t="s">
        <v>3</v>
      </c>
      <c r="D4" s="54"/>
      <c r="E4" s="12"/>
      <c r="F4" s="53" t="s">
        <v>3</v>
      </c>
      <c r="G4" s="54"/>
      <c r="H4" s="41"/>
      <c r="I4" s="53" t="s">
        <v>3</v>
      </c>
      <c r="J4" s="54"/>
    </row>
    <row r="5" spans="1:13" ht="35" customHeight="1" x14ac:dyDescent="0.15">
      <c r="A5" s="13" t="str">
        <f>'Beoordelen kwaliteit'!A6:A6</f>
        <v xml:space="preserve">SUB 2. Meerwaarde </v>
      </c>
      <c r="B5" s="7"/>
      <c r="C5" s="51" t="s">
        <v>10</v>
      </c>
      <c r="D5" s="52"/>
      <c r="E5" s="12"/>
      <c r="F5" s="51" t="s">
        <v>10</v>
      </c>
      <c r="G5" s="52"/>
      <c r="H5" s="41"/>
      <c r="I5" s="51" t="s">
        <v>10</v>
      </c>
      <c r="J5" s="52"/>
    </row>
    <row r="6" spans="1:13" ht="160" customHeight="1" x14ac:dyDescent="0.15">
      <c r="A6" s="30" t="str">
        <f>'Beoordelen kwaliteit'!A7:A7</f>
        <v xml:space="preserve">Zie bijlage 7a 'kwaliteit'. </v>
      </c>
      <c r="B6" s="7"/>
      <c r="C6" s="55" t="s">
        <v>3</v>
      </c>
      <c r="D6" s="54"/>
      <c r="E6" s="12"/>
      <c r="F6" s="53" t="s">
        <v>3</v>
      </c>
      <c r="G6" s="54"/>
      <c r="H6" s="41"/>
      <c r="I6" s="53" t="s">
        <v>3</v>
      </c>
      <c r="J6" s="54"/>
    </row>
    <row r="7" spans="1:13" ht="35" customHeight="1" x14ac:dyDescent="0.15">
      <c r="A7" s="13" t="str">
        <f>'Beoordelen kwaliteit'!A8:A8</f>
        <v xml:space="preserve">SUB 4. Duurzaam en circulair inkopen </v>
      </c>
      <c r="B7" s="7"/>
      <c r="C7" s="51" t="s">
        <v>10</v>
      </c>
      <c r="D7" s="52"/>
      <c r="E7" s="12"/>
      <c r="F7" s="51" t="s">
        <v>10</v>
      </c>
      <c r="G7" s="52"/>
      <c r="H7" s="41"/>
      <c r="I7" s="51" t="s">
        <v>10</v>
      </c>
      <c r="J7" s="52"/>
    </row>
    <row r="8" spans="1:13" ht="160" customHeight="1" x14ac:dyDescent="0.15">
      <c r="A8" s="30" t="str">
        <f>'Beoordelen kwaliteit'!A9:A9</f>
        <v xml:space="preserve">Zie bijlage 7a 'kwaliteit'. </v>
      </c>
      <c r="B8" s="7"/>
      <c r="C8" s="55" t="s">
        <v>3</v>
      </c>
      <c r="D8" s="54"/>
      <c r="E8" s="12"/>
      <c r="F8" s="53" t="s">
        <v>3</v>
      </c>
      <c r="G8" s="54"/>
      <c r="H8" s="41"/>
      <c r="I8" s="53" t="s">
        <v>3</v>
      </c>
      <c r="J8" s="54"/>
    </row>
    <row r="9" spans="1:13" ht="40" customHeight="1" x14ac:dyDescent="0.15">
      <c r="A9" s="28" t="str">
        <f>'Beoordelen kwaliteit'!A10:A10</f>
        <v>OPEN VRAAG 7.2 SLA EN GARANTIE</v>
      </c>
      <c r="B9" s="7"/>
      <c r="C9" s="51" t="s">
        <v>10</v>
      </c>
      <c r="D9" s="52"/>
      <c r="E9" s="12"/>
      <c r="F9" s="51" t="s">
        <v>10</v>
      </c>
      <c r="G9" s="52"/>
      <c r="H9" s="41"/>
      <c r="I9" s="51" t="s">
        <v>10</v>
      </c>
      <c r="J9" s="52"/>
    </row>
    <row r="10" spans="1:13" ht="130" customHeight="1" x14ac:dyDescent="0.15">
      <c r="A10" s="29" t="str">
        <f>'Beoordelen kwaliteit'!A11:A11</f>
        <v xml:space="preserve">Zie bijlage 7a 'kwaliteit'. </v>
      </c>
      <c r="B10" s="7"/>
      <c r="C10" s="56" t="s">
        <v>3</v>
      </c>
      <c r="D10" s="57"/>
      <c r="E10" s="12"/>
      <c r="F10" s="53" t="s">
        <v>3</v>
      </c>
      <c r="G10" s="54"/>
      <c r="H10" s="41"/>
      <c r="I10" s="53" t="s">
        <v>3</v>
      </c>
      <c r="J10" s="54"/>
    </row>
    <row r="11" spans="1:13" ht="40" customHeight="1" x14ac:dyDescent="0.2">
      <c r="A11" s="28" t="str">
        <f>'Beoordelen kwaliteit'!A12:A12</f>
        <v>OPEN VRAAG  7.3 KWALITEIT VAN DIENSTVERLENING EN SERVICE</v>
      </c>
      <c r="B11" s="7"/>
      <c r="C11" s="51" t="s">
        <v>10</v>
      </c>
      <c r="D11" s="52"/>
      <c r="E11" s="12"/>
      <c r="F11" s="51" t="s">
        <v>10</v>
      </c>
      <c r="G11" s="52"/>
      <c r="H11" s="41"/>
      <c r="I11" s="51" t="s">
        <v>10</v>
      </c>
      <c r="J11" s="52"/>
      <c r="M11"/>
    </row>
    <row r="12" spans="1:13" ht="130" customHeight="1" x14ac:dyDescent="0.15">
      <c r="A12" s="29" t="str">
        <f>'Beoordelen kwaliteit'!A13:A13</f>
        <v xml:space="preserve">Zie bijlage 7a 'kwaliteit'. </v>
      </c>
      <c r="B12" s="7"/>
      <c r="C12" s="56" t="s">
        <v>3</v>
      </c>
      <c r="D12" s="57"/>
      <c r="E12" s="12"/>
      <c r="F12" s="53" t="s">
        <v>3</v>
      </c>
      <c r="G12" s="54"/>
      <c r="H12" s="41"/>
      <c r="I12" s="53" t="s">
        <v>3</v>
      </c>
      <c r="J12" s="54"/>
    </row>
    <row r="13" spans="1:13" ht="40" customHeight="1" x14ac:dyDescent="0.15">
      <c r="A13" s="28" t="str">
        <f>'Beoordelen kwaliteit'!A14:A14</f>
        <v>OPEN VRAAG 7.4 BEHEER, UPDATES EN UPGRADES/FIRMWARE</v>
      </c>
      <c r="B13" s="7"/>
      <c r="C13" s="51" t="s">
        <v>10</v>
      </c>
      <c r="D13" s="52"/>
      <c r="E13" s="12"/>
      <c r="F13" s="51" t="s">
        <v>10</v>
      </c>
      <c r="G13" s="52"/>
      <c r="H13" s="41"/>
      <c r="I13" s="51" t="s">
        <v>10</v>
      </c>
      <c r="J13" s="52"/>
    </row>
    <row r="14" spans="1:13" ht="130" customHeight="1" x14ac:dyDescent="0.15">
      <c r="A14" s="30" t="str">
        <f>'Beoordelen kwaliteit'!A15:A15</f>
        <v xml:space="preserve">Zie bijlage 7a 'kwaliteit'. </v>
      </c>
      <c r="B14" s="7"/>
      <c r="C14" s="56" t="s">
        <v>3</v>
      </c>
      <c r="D14" s="57"/>
      <c r="E14" s="12"/>
      <c r="F14" s="53" t="s">
        <v>3</v>
      </c>
      <c r="G14" s="54"/>
      <c r="H14" s="41"/>
      <c r="I14" s="53" t="s">
        <v>3</v>
      </c>
      <c r="J14" s="54"/>
    </row>
    <row r="15" spans="1:13" ht="40" customHeight="1" x14ac:dyDescent="0.15">
      <c r="A15" s="28" t="str">
        <f>'Beoordelen kwaliteit'!A16:A16</f>
        <v>OPEN VRAAG 7.5 VEILIGHEID</v>
      </c>
      <c r="B15" s="7"/>
      <c r="C15" s="51" t="s">
        <v>10</v>
      </c>
      <c r="D15" s="52"/>
      <c r="E15" s="12"/>
      <c r="F15" s="51" t="s">
        <v>10</v>
      </c>
      <c r="G15" s="52"/>
      <c r="H15" s="41"/>
      <c r="I15" s="51" t="s">
        <v>10</v>
      </c>
      <c r="J15" s="52"/>
    </row>
    <row r="16" spans="1:13" ht="130" customHeight="1" x14ac:dyDescent="0.15">
      <c r="A16" s="30" t="str">
        <f>'Beoordelen kwaliteit'!A17:A17</f>
        <v xml:space="preserve">Zie bijlage 7a 'kwaliteit'. </v>
      </c>
      <c r="B16" s="7"/>
      <c r="C16" s="56" t="s">
        <v>3</v>
      </c>
      <c r="D16" s="57"/>
      <c r="E16" s="12"/>
      <c r="F16" s="53" t="s">
        <v>3</v>
      </c>
      <c r="G16" s="54"/>
      <c r="H16" s="41"/>
      <c r="I16" s="53" t="s">
        <v>3</v>
      </c>
      <c r="J16" s="54"/>
    </row>
  </sheetData>
  <sheetProtection algorithmName="SHA-512" hashValue="cff/XXRMfzT/xBgAMV0oh4RBv6Zm6F1v+17LyASBh4tLVo25LlgDuaSpO/wPblnM6ZS1m7I68M3R7Y3arD9zWQ==" saltValue="/N5S9lfBHC9Ta9pxPiXX1w==" spinCount="100000" sheet="1" objects="1" scenarios="1"/>
  <mergeCells count="45">
    <mergeCell ref="C1:D1"/>
    <mergeCell ref="F1:G1"/>
    <mergeCell ref="I1:J1"/>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C9:D9"/>
    <mergeCell ref="F9:G9"/>
    <mergeCell ref="I9:J9"/>
    <mergeCell ref="C10:D10"/>
    <mergeCell ref="F10:G10"/>
    <mergeCell ref="I10:J10"/>
    <mergeCell ref="C11:D11"/>
    <mergeCell ref="F11:G11"/>
    <mergeCell ref="I11:J11"/>
    <mergeCell ref="C12:D12"/>
    <mergeCell ref="F12:G12"/>
    <mergeCell ref="I12:J12"/>
    <mergeCell ref="C13:D13"/>
    <mergeCell ref="F13:G13"/>
    <mergeCell ref="I13:J13"/>
    <mergeCell ref="C16:D16"/>
    <mergeCell ref="F16:G16"/>
    <mergeCell ref="I16:J16"/>
    <mergeCell ref="C14:D14"/>
    <mergeCell ref="F14:G14"/>
    <mergeCell ref="I14:J14"/>
    <mergeCell ref="C15:D15"/>
    <mergeCell ref="F15:G15"/>
    <mergeCell ref="I15:J15"/>
  </mergeCells>
  <dataValidations count="1">
    <dataValidation type="list" errorStyle="warning" allowBlank="1" showErrorMessage="1" error="Voer juiste waarde in. " sqref="C3 F3 I3 C5 F5 F7 I7 I5 C7 C9 F9 F11 I11 I9 C13 F13 I13 C15 F15 I15 C11" xr:uid="{C97E8C23-C1D5-2643-96BB-DEE953E95592}">
      <formula1>SCORE</formula1>
    </dataValidation>
  </dataValidations>
  <pageMargins left="0.7" right="0.7" top="0.75" bottom="0.75" header="0.3" footer="0.3"/>
  <pageSetup paperSize="8" scale="4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98314-A4B4-4A4E-B2C3-56255A71472C}">
  <sheetPr codeName="Blad12">
    <tabColor theme="8" tint="0.59999389629810485"/>
    <pageSetUpPr fitToPage="1"/>
  </sheetPr>
  <dimension ref="A1:M16"/>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8.83203125" defaultRowHeight="13" x14ac:dyDescent="0.15"/>
  <cols>
    <col min="1" max="1" width="90.83203125" style="1"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1" customWidth="1"/>
    <col min="10" max="10" width="3.83203125" style="1" customWidth="1"/>
    <col min="11" max="11" width="11.6640625" style="1" bestFit="1" customWidth="1"/>
    <col min="12" max="16384" width="8.83203125" style="1"/>
  </cols>
  <sheetData>
    <row r="1" spans="1:13" ht="50" customHeight="1" x14ac:dyDescent="0.2">
      <c r="A1" s="15" t="s">
        <v>54</v>
      </c>
      <c r="B1" s="9"/>
      <c r="C1" s="60" t="s">
        <v>16</v>
      </c>
      <c r="D1" s="59"/>
      <c r="E1" s="9"/>
      <c r="F1" s="58" t="s">
        <v>17</v>
      </c>
      <c r="G1" s="59"/>
      <c r="H1" s="39"/>
      <c r="I1" s="58" t="s">
        <v>18</v>
      </c>
      <c r="J1" s="59"/>
      <c r="K1" s="3"/>
    </row>
    <row r="2" spans="1:13" ht="40" customHeight="1" x14ac:dyDescent="0.15">
      <c r="A2" s="28" t="str">
        <f>'Beoordelen kwaliteit'!A3</f>
        <v>OPEN VRAAG 7.1	 PROJECTAANPAK TOTALE LEVERING</v>
      </c>
      <c r="B2" s="6"/>
      <c r="C2" s="31"/>
      <c r="D2" s="32"/>
      <c r="E2" s="6"/>
      <c r="F2" s="31"/>
      <c r="G2" s="32"/>
      <c r="H2" s="40"/>
      <c r="I2" s="31"/>
      <c r="J2" s="32"/>
    </row>
    <row r="3" spans="1:13" ht="35" customHeight="1" x14ac:dyDescent="0.15">
      <c r="A3" s="13" t="str">
        <f>'Beoordelen kwaliteit'!A4</f>
        <v>SUB 1. Plan van Aanpak</v>
      </c>
      <c r="B3" s="7"/>
      <c r="C3" s="51" t="s">
        <v>10</v>
      </c>
      <c r="D3" s="52"/>
      <c r="E3" s="12"/>
      <c r="F3" s="51" t="s">
        <v>10</v>
      </c>
      <c r="G3" s="52"/>
      <c r="H3" s="41"/>
      <c r="I3" s="51" t="s">
        <v>10</v>
      </c>
      <c r="J3" s="52"/>
    </row>
    <row r="4" spans="1:13" ht="160" customHeight="1" x14ac:dyDescent="0.15">
      <c r="A4" s="30" t="str">
        <f>'Beoordelen kwaliteit'!A5:A5</f>
        <v xml:space="preserve">Zie bijlage 7a 'kwaliteit'. </v>
      </c>
      <c r="B4" s="7"/>
      <c r="C4" s="53" t="s">
        <v>3</v>
      </c>
      <c r="D4" s="54"/>
      <c r="E4" s="12"/>
      <c r="F4" s="53" t="s">
        <v>3</v>
      </c>
      <c r="G4" s="54"/>
      <c r="H4" s="41"/>
      <c r="I4" s="53" t="s">
        <v>3</v>
      </c>
      <c r="J4" s="54"/>
    </row>
    <row r="5" spans="1:13" ht="35" customHeight="1" x14ac:dyDescent="0.15">
      <c r="A5" s="13" t="str">
        <f>'Beoordelen kwaliteit'!A6:A6</f>
        <v xml:space="preserve">SUB 2. Meerwaarde </v>
      </c>
      <c r="B5" s="7"/>
      <c r="C5" s="51" t="s">
        <v>10</v>
      </c>
      <c r="D5" s="52"/>
      <c r="E5" s="12"/>
      <c r="F5" s="51" t="s">
        <v>10</v>
      </c>
      <c r="G5" s="52"/>
      <c r="H5" s="41"/>
      <c r="I5" s="51" t="s">
        <v>10</v>
      </c>
      <c r="J5" s="52"/>
    </row>
    <row r="6" spans="1:13" ht="160" customHeight="1" x14ac:dyDescent="0.15">
      <c r="A6" s="30" t="str">
        <f>'Beoordelen kwaliteit'!A7:A7</f>
        <v xml:space="preserve">Zie bijlage 7a 'kwaliteit'. </v>
      </c>
      <c r="B6" s="7"/>
      <c r="C6" s="55" t="s">
        <v>3</v>
      </c>
      <c r="D6" s="54"/>
      <c r="E6" s="12"/>
      <c r="F6" s="53" t="s">
        <v>3</v>
      </c>
      <c r="G6" s="54"/>
      <c r="H6" s="41"/>
      <c r="I6" s="53" t="s">
        <v>3</v>
      </c>
      <c r="J6" s="54"/>
    </row>
    <row r="7" spans="1:13" ht="35" customHeight="1" x14ac:dyDescent="0.15">
      <c r="A7" s="13" t="str">
        <f>'Beoordelen kwaliteit'!A8:A8</f>
        <v xml:space="preserve">SUB 4. Duurzaam en circulair inkopen </v>
      </c>
      <c r="B7" s="7"/>
      <c r="C7" s="51" t="s">
        <v>10</v>
      </c>
      <c r="D7" s="52"/>
      <c r="E7" s="12"/>
      <c r="F7" s="51" t="s">
        <v>10</v>
      </c>
      <c r="G7" s="52"/>
      <c r="H7" s="41"/>
      <c r="I7" s="51" t="s">
        <v>10</v>
      </c>
      <c r="J7" s="52"/>
    </row>
    <row r="8" spans="1:13" ht="160" customHeight="1" x14ac:dyDescent="0.15">
      <c r="A8" s="30" t="str">
        <f>'Beoordelen kwaliteit'!A9:A9</f>
        <v xml:space="preserve">Zie bijlage 7a 'kwaliteit'. </v>
      </c>
      <c r="B8" s="7"/>
      <c r="C8" s="55" t="s">
        <v>3</v>
      </c>
      <c r="D8" s="54"/>
      <c r="E8" s="12"/>
      <c r="F8" s="53" t="s">
        <v>3</v>
      </c>
      <c r="G8" s="54"/>
      <c r="H8" s="41"/>
      <c r="I8" s="53" t="s">
        <v>3</v>
      </c>
      <c r="J8" s="54"/>
    </row>
    <row r="9" spans="1:13" ht="40" customHeight="1" x14ac:dyDescent="0.15">
      <c r="A9" s="28" t="str">
        <f>'Beoordelen kwaliteit'!A10:A10</f>
        <v>OPEN VRAAG 7.2 SLA EN GARANTIE</v>
      </c>
      <c r="B9" s="7"/>
      <c r="C9" s="51" t="s">
        <v>10</v>
      </c>
      <c r="D9" s="52"/>
      <c r="E9" s="12"/>
      <c r="F9" s="51" t="s">
        <v>10</v>
      </c>
      <c r="G9" s="52"/>
      <c r="H9" s="41"/>
      <c r="I9" s="51" t="s">
        <v>10</v>
      </c>
      <c r="J9" s="52"/>
    </row>
    <row r="10" spans="1:13" ht="130" customHeight="1" x14ac:dyDescent="0.15">
      <c r="A10" s="29" t="str">
        <f>'Beoordelen kwaliteit'!A11:A11</f>
        <v xml:space="preserve">Zie bijlage 7a 'kwaliteit'. </v>
      </c>
      <c r="B10" s="7"/>
      <c r="C10" s="56" t="s">
        <v>3</v>
      </c>
      <c r="D10" s="57"/>
      <c r="E10" s="12"/>
      <c r="F10" s="53" t="s">
        <v>3</v>
      </c>
      <c r="G10" s="54"/>
      <c r="H10" s="41"/>
      <c r="I10" s="53" t="s">
        <v>3</v>
      </c>
      <c r="J10" s="54"/>
    </row>
    <row r="11" spans="1:13" ht="40" customHeight="1" x14ac:dyDescent="0.2">
      <c r="A11" s="28" t="str">
        <f>'Beoordelen kwaliteit'!A12:A12</f>
        <v>OPEN VRAAG  7.3 KWALITEIT VAN DIENSTVERLENING EN SERVICE</v>
      </c>
      <c r="B11" s="7"/>
      <c r="C11" s="51" t="s">
        <v>10</v>
      </c>
      <c r="D11" s="52"/>
      <c r="E11" s="12"/>
      <c r="F11" s="51" t="s">
        <v>10</v>
      </c>
      <c r="G11" s="52"/>
      <c r="H11" s="41"/>
      <c r="I11" s="51" t="s">
        <v>10</v>
      </c>
      <c r="J11" s="52"/>
      <c r="M11"/>
    </row>
    <row r="12" spans="1:13" ht="130" customHeight="1" x14ac:dyDescent="0.15">
      <c r="A12" s="29" t="str">
        <f>'Beoordelen kwaliteit'!A13:A13</f>
        <v xml:space="preserve">Zie bijlage 7a 'kwaliteit'. </v>
      </c>
      <c r="B12" s="7"/>
      <c r="C12" s="56" t="s">
        <v>3</v>
      </c>
      <c r="D12" s="57"/>
      <c r="E12" s="12"/>
      <c r="F12" s="53" t="s">
        <v>3</v>
      </c>
      <c r="G12" s="54"/>
      <c r="H12" s="41"/>
      <c r="I12" s="53" t="s">
        <v>3</v>
      </c>
      <c r="J12" s="54"/>
    </row>
    <row r="13" spans="1:13" ht="40" customHeight="1" x14ac:dyDescent="0.15">
      <c r="A13" s="28" t="str">
        <f>'Beoordelen kwaliteit'!A14:A14</f>
        <v>OPEN VRAAG 7.4 BEHEER, UPDATES EN UPGRADES/FIRMWARE</v>
      </c>
      <c r="B13" s="7"/>
      <c r="C13" s="51" t="s">
        <v>10</v>
      </c>
      <c r="D13" s="52"/>
      <c r="E13" s="12"/>
      <c r="F13" s="51" t="s">
        <v>10</v>
      </c>
      <c r="G13" s="52"/>
      <c r="H13" s="41"/>
      <c r="I13" s="51" t="s">
        <v>10</v>
      </c>
      <c r="J13" s="52"/>
    </row>
    <row r="14" spans="1:13" ht="130" customHeight="1" x14ac:dyDescent="0.15">
      <c r="A14" s="30" t="str">
        <f>'Beoordelen kwaliteit'!A15:A15</f>
        <v xml:space="preserve">Zie bijlage 7a 'kwaliteit'. </v>
      </c>
      <c r="B14" s="7"/>
      <c r="C14" s="56" t="s">
        <v>3</v>
      </c>
      <c r="D14" s="57"/>
      <c r="E14" s="12"/>
      <c r="F14" s="53" t="s">
        <v>3</v>
      </c>
      <c r="G14" s="54"/>
      <c r="H14" s="41"/>
      <c r="I14" s="53" t="s">
        <v>3</v>
      </c>
      <c r="J14" s="54"/>
    </row>
    <row r="15" spans="1:13" ht="40" customHeight="1" x14ac:dyDescent="0.15">
      <c r="A15" s="28" t="str">
        <f>'Beoordelen kwaliteit'!A16:A16</f>
        <v>OPEN VRAAG 7.5 VEILIGHEID</v>
      </c>
      <c r="B15" s="7"/>
      <c r="C15" s="51" t="s">
        <v>10</v>
      </c>
      <c r="D15" s="52"/>
      <c r="E15" s="12"/>
      <c r="F15" s="51" t="s">
        <v>10</v>
      </c>
      <c r="G15" s="52"/>
      <c r="H15" s="41"/>
      <c r="I15" s="51" t="s">
        <v>10</v>
      </c>
      <c r="J15" s="52"/>
    </row>
    <row r="16" spans="1:13" ht="130" customHeight="1" x14ac:dyDescent="0.15">
      <c r="A16" s="30" t="str">
        <f>'Beoordelen kwaliteit'!A17:A17</f>
        <v xml:space="preserve">Zie bijlage 7a 'kwaliteit'. </v>
      </c>
      <c r="B16" s="7"/>
      <c r="C16" s="56" t="s">
        <v>3</v>
      </c>
      <c r="D16" s="57"/>
      <c r="E16" s="12"/>
      <c r="F16" s="53" t="s">
        <v>3</v>
      </c>
      <c r="G16" s="54"/>
      <c r="H16" s="41"/>
      <c r="I16" s="53" t="s">
        <v>3</v>
      </c>
      <c r="J16" s="54"/>
    </row>
  </sheetData>
  <sheetProtection algorithmName="SHA-512" hashValue="HF/tD071qCAxROlBTZ1gu5jkRi/Ij9tNBntLIfje6LlnTi/xgpwUH1busH3NGPLDK+ddorGGGJrlhIsYfYy2gw==" saltValue="G78I31KY2tBTYt+15e29AQ==" spinCount="100000" sheet="1" objects="1" scenarios="1"/>
  <mergeCells count="45">
    <mergeCell ref="C1:D1"/>
    <mergeCell ref="F1:G1"/>
    <mergeCell ref="I1:J1"/>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C9:D9"/>
    <mergeCell ref="F9:G9"/>
    <mergeCell ref="I9:J9"/>
    <mergeCell ref="C10:D10"/>
    <mergeCell ref="F10:G10"/>
    <mergeCell ref="I10:J10"/>
    <mergeCell ref="C11:D11"/>
    <mergeCell ref="F11:G11"/>
    <mergeCell ref="I11:J11"/>
    <mergeCell ref="C12:D12"/>
    <mergeCell ref="F12:G12"/>
    <mergeCell ref="I12:J12"/>
    <mergeCell ref="C13:D13"/>
    <mergeCell ref="F13:G13"/>
    <mergeCell ref="I13:J13"/>
    <mergeCell ref="C16:D16"/>
    <mergeCell ref="F16:G16"/>
    <mergeCell ref="I16:J16"/>
    <mergeCell ref="C14:D14"/>
    <mergeCell ref="F14:G14"/>
    <mergeCell ref="I14:J14"/>
    <mergeCell ref="C15:D15"/>
    <mergeCell ref="F15:G15"/>
    <mergeCell ref="I15:J15"/>
  </mergeCells>
  <dataValidations count="1">
    <dataValidation type="list" errorStyle="warning" allowBlank="1" showErrorMessage="1" error="Voer juiste waarde in. " sqref="C3 F3 I3 C5 F5 F7 I7 I5 C7 C9 F9 F11 I11 I9 C13 F13 I13 C15 F15 I15 C11" xr:uid="{2B0A8C74-4945-B84F-9D4D-FB57C2F0A14E}">
      <formula1>SCORE</formula1>
    </dataValidation>
  </dataValidations>
  <pageMargins left="0.7" right="0.7" top="0.75" bottom="0.75" header="0.3" footer="0.3"/>
  <pageSetup paperSize="8" scale="4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673E3-E88D-1549-9F27-E7D041AB125B}">
  <sheetPr codeName="Blad13">
    <tabColor theme="8" tint="0.59999389629810485"/>
    <pageSetUpPr fitToPage="1"/>
  </sheetPr>
  <dimension ref="A1:M16"/>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sheetView>
  </sheetViews>
  <sheetFormatPr baseColWidth="10" defaultColWidth="8.83203125" defaultRowHeight="13" x14ac:dyDescent="0.15"/>
  <cols>
    <col min="1" max="1" width="90.83203125" style="1"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1" customWidth="1"/>
    <col min="10" max="10" width="3.83203125" style="1" customWidth="1"/>
    <col min="11" max="11" width="11.6640625" style="1" bestFit="1" customWidth="1"/>
    <col min="12" max="16384" width="8.83203125" style="1"/>
  </cols>
  <sheetData>
    <row r="1" spans="1:13" ht="50" customHeight="1" x14ac:dyDescent="0.2">
      <c r="A1" s="15" t="s">
        <v>55</v>
      </c>
      <c r="B1" s="9"/>
      <c r="C1" s="60" t="s">
        <v>16</v>
      </c>
      <c r="D1" s="59"/>
      <c r="E1" s="9"/>
      <c r="F1" s="58" t="s">
        <v>17</v>
      </c>
      <c r="G1" s="59"/>
      <c r="H1" s="39"/>
      <c r="I1" s="58" t="s">
        <v>18</v>
      </c>
      <c r="J1" s="59"/>
      <c r="K1" s="3"/>
    </row>
    <row r="2" spans="1:13" ht="40" customHeight="1" x14ac:dyDescent="0.15">
      <c r="A2" s="28" t="str">
        <f>'Beoordelen kwaliteit'!A3</f>
        <v>OPEN VRAAG 7.1	 PROJECTAANPAK TOTALE LEVERING</v>
      </c>
      <c r="B2" s="6"/>
      <c r="C2" s="31"/>
      <c r="D2" s="32"/>
      <c r="E2" s="6"/>
      <c r="F2" s="31"/>
      <c r="G2" s="32"/>
      <c r="H2" s="40"/>
      <c r="I2" s="31"/>
      <c r="J2" s="32"/>
    </row>
    <row r="3" spans="1:13" ht="35" customHeight="1" x14ac:dyDescent="0.15">
      <c r="A3" s="13" t="str">
        <f>'Beoordelen kwaliteit'!A4</f>
        <v>SUB 1. Plan van Aanpak</v>
      </c>
      <c r="B3" s="7"/>
      <c r="C3" s="51" t="s">
        <v>10</v>
      </c>
      <c r="D3" s="52"/>
      <c r="E3" s="12"/>
      <c r="F3" s="51" t="s">
        <v>10</v>
      </c>
      <c r="G3" s="52"/>
      <c r="H3" s="41"/>
      <c r="I3" s="51" t="s">
        <v>10</v>
      </c>
      <c r="J3" s="52"/>
    </row>
    <row r="4" spans="1:13" ht="160" customHeight="1" x14ac:dyDescent="0.15">
      <c r="A4" s="30" t="str">
        <f>'Beoordelen kwaliteit'!A5:A5</f>
        <v xml:space="preserve">Zie bijlage 7a 'kwaliteit'. </v>
      </c>
      <c r="B4" s="7"/>
      <c r="C4" s="53" t="s">
        <v>3</v>
      </c>
      <c r="D4" s="54"/>
      <c r="E4" s="12"/>
      <c r="F4" s="53" t="s">
        <v>3</v>
      </c>
      <c r="G4" s="54"/>
      <c r="H4" s="41"/>
      <c r="I4" s="53" t="s">
        <v>3</v>
      </c>
      <c r="J4" s="54"/>
    </row>
    <row r="5" spans="1:13" ht="35" customHeight="1" x14ac:dyDescent="0.15">
      <c r="A5" s="13" t="str">
        <f>'Beoordelen kwaliteit'!A6:A6</f>
        <v xml:space="preserve">SUB 2. Meerwaarde </v>
      </c>
      <c r="B5" s="7"/>
      <c r="C5" s="51" t="s">
        <v>10</v>
      </c>
      <c r="D5" s="52"/>
      <c r="E5" s="12"/>
      <c r="F5" s="51" t="s">
        <v>10</v>
      </c>
      <c r="G5" s="52"/>
      <c r="H5" s="41"/>
      <c r="I5" s="51" t="s">
        <v>10</v>
      </c>
      <c r="J5" s="52"/>
    </row>
    <row r="6" spans="1:13" ht="160" customHeight="1" x14ac:dyDescent="0.15">
      <c r="A6" s="30" t="str">
        <f>'Beoordelen kwaliteit'!A7:A7</f>
        <v xml:space="preserve">Zie bijlage 7a 'kwaliteit'. </v>
      </c>
      <c r="B6" s="7"/>
      <c r="C6" s="55" t="s">
        <v>3</v>
      </c>
      <c r="D6" s="54"/>
      <c r="E6" s="12"/>
      <c r="F6" s="53" t="s">
        <v>3</v>
      </c>
      <c r="G6" s="54"/>
      <c r="H6" s="41"/>
      <c r="I6" s="53" t="s">
        <v>3</v>
      </c>
      <c r="J6" s="54"/>
    </row>
    <row r="7" spans="1:13" ht="35" customHeight="1" x14ac:dyDescent="0.15">
      <c r="A7" s="13" t="str">
        <f>'Beoordelen kwaliteit'!A8:A8</f>
        <v xml:space="preserve">SUB 4. Duurzaam en circulair inkopen </v>
      </c>
      <c r="B7" s="7"/>
      <c r="C7" s="51" t="s">
        <v>10</v>
      </c>
      <c r="D7" s="52"/>
      <c r="E7" s="12"/>
      <c r="F7" s="51" t="s">
        <v>10</v>
      </c>
      <c r="G7" s="52"/>
      <c r="H7" s="41"/>
      <c r="I7" s="51" t="s">
        <v>10</v>
      </c>
      <c r="J7" s="52"/>
    </row>
    <row r="8" spans="1:13" ht="160" customHeight="1" x14ac:dyDescent="0.15">
      <c r="A8" s="30" t="str">
        <f>'Beoordelen kwaliteit'!A9:A9</f>
        <v xml:space="preserve">Zie bijlage 7a 'kwaliteit'. </v>
      </c>
      <c r="B8" s="7"/>
      <c r="C8" s="55" t="s">
        <v>3</v>
      </c>
      <c r="D8" s="54"/>
      <c r="E8" s="12"/>
      <c r="F8" s="53" t="s">
        <v>3</v>
      </c>
      <c r="G8" s="54"/>
      <c r="H8" s="41"/>
      <c r="I8" s="53" t="s">
        <v>3</v>
      </c>
      <c r="J8" s="54"/>
    </row>
    <row r="9" spans="1:13" ht="40" customHeight="1" x14ac:dyDescent="0.15">
      <c r="A9" s="28" t="str">
        <f>'Beoordelen kwaliteit'!A10:A10</f>
        <v>OPEN VRAAG 7.2 SLA EN GARANTIE</v>
      </c>
      <c r="B9" s="7"/>
      <c r="C9" s="51" t="s">
        <v>10</v>
      </c>
      <c r="D9" s="52"/>
      <c r="E9" s="12"/>
      <c r="F9" s="51" t="s">
        <v>10</v>
      </c>
      <c r="G9" s="52"/>
      <c r="H9" s="41"/>
      <c r="I9" s="51" t="s">
        <v>10</v>
      </c>
      <c r="J9" s="52"/>
    </row>
    <row r="10" spans="1:13" ht="130" customHeight="1" x14ac:dyDescent="0.15">
      <c r="A10" s="29" t="str">
        <f>'Beoordelen kwaliteit'!A11:A11</f>
        <v xml:space="preserve">Zie bijlage 7a 'kwaliteit'. </v>
      </c>
      <c r="B10" s="7"/>
      <c r="C10" s="56" t="s">
        <v>3</v>
      </c>
      <c r="D10" s="57"/>
      <c r="E10" s="12"/>
      <c r="F10" s="53" t="s">
        <v>3</v>
      </c>
      <c r="G10" s="54"/>
      <c r="H10" s="41"/>
      <c r="I10" s="53" t="s">
        <v>3</v>
      </c>
      <c r="J10" s="54"/>
    </row>
    <row r="11" spans="1:13" ht="40" customHeight="1" x14ac:dyDescent="0.2">
      <c r="A11" s="28" t="str">
        <f>'Beoordelen kwaliteit'!A12:A12</f>
        <v>OPEN VRAAG  7.3 KWALITEIT VAN DIENSTVERLENING EN SERVICE</v>
      </c>
      <c r="B11" s="7"/>
      <c r="C11" s="51" t="s">
        <v>10</v>
      </c>
      <c r="D11" s="52"/>
      <c r="E11" s="12"/>
      <c r="F11" s="51" t="s">
        <v>10</v>
      </c>
      <c r="G11" s="52"/>
      <c r="H11" s="41"/>
      <c r="I11" s="51" t="s">
        <v>10</v>
      </c>
      <c r="J11" s="52"/>
      <c r="M11"/>
    </row>
    <row r="12" spans="1:13" ht="130" customHeight="1" x14ac:dyDescent="0.15">
      <c r="A12" s="29" t="str">
        <f>'Beoordelen kwaliteit'!A13:A13</f>
        <v xml:space="preserve">Zie bijlage 7a 'kwaliteit'. </v>
      </c>
      <c r="B12" s="7"/>
      <c r="C12" s="56" t="s">
        <v>3</v>
      </c>
      <c r="D12" s="57"/>
      <c r="E12" s="12"/>
      <c r="F12" s="53" t="s">
        <v>3</v>
      </c>
      <c r="G12" s="54"/>
      <c r="H12" s="41"/>
      <c r="I12" s="53" t="s">
        <v>3</v>
      </c>
      <c r="J12" s="54"/>
    </row>
    <row r="13" spans="1:13" ht="40" customHeight="1" x14ac:dyDescent="0.15">
      <c r="A13" s="28" t="str">
        <f>'Beoordelen kwaliteit'!A14:A14</f>
        <v>OPEN VRAAG 7.4 BEHEER, UPDATES EN UPGRADES/FIRMWARE</v>
      </c>
      <c r="B13" s="7"/>
      <c r="C13" s="51" t="s">
        <v>10</v>
      </c>
      <c r="D13" s="52"/>
      <c r="E13" s="12"/>
      <c r="F13" s="51" t="s">
        <v>10</v>
      </c>
      <c r="G13" s="52"/>
      <c r="H13" s="41"/>
      <c r="I13" s="51" t="s">
        <v>10</v>
      </c>
      <c r="J13" s="52"/>
    </row>
    <row r="14" spans="1:13" ht="130" customHeight="1" x14ac:dyDescent="0.15">
      <c r="A14" s="30" t="str">
        <f>'Beoordelen kwaliteit'!A15:A15</f>
        <v xml:space="preserve">Zie bijlage 7a 'kwaliteit'. </v>
      </c>
      <c r="B14" s="7"/>
      <c r="C14" s="56" t="s">
        <v>3</v>
      </c>
      <c r="D14" s="57"/>
      <c r="E14" s="12"/>
      <c r="F14" s="53" t="s">
        <v>3</v>
      </c>
      <c r="G14" s="54"/>
      <c r="H14" s="41"/>
      <c r="I14" s="53" t="s">
        <v>3</v>
      </c>
      <c r="J14" s="54"/>
    </row>
    <row r="15" spans="1:13" ht="40" customHeight="1" x14ac:dyDescent="0.15">
      <c r="A15" s="28" t="str">
        <f>'Beoordelen kwaliteit'!A16:A16</f>
        <v>OPEN VRAAG 7.5 VEILIGHEID</v>
      </c>
      <c r="B15" s="7"/>
      <c r="C15" s="51" t="s">
        <v>10</v>
      </c>
      <c r="D15" s="52"/>
      <c r="E15" s="12"/>
      <c r="F15" s="51" t="s">
        <v>10</v>
      </c>
      <c r="G15" s="52"/>
      <c r="H15" s="41"/>
      <c r="I15" s="51" t="s">
        <v>10</v>
      </c>
      <c r="J15" s="52"/>
    </row>
    <row r="16" spans="1:13" ht="130" customHeight="1" x14ac:dyDescent="0.15">
      <c r="A16" s="30" t="str">
        <f>'Beoordelen kwaliteit'!A17:A17</f>
        <v xml:space="preserve">Zie bijlage 7a 'kwaliteit'. </v>
      </c>
      <c r="B16" s="7"/>
      <c r="C16" s="56" t="s">
        <v>3</v>
      </c>
      <c r="D16" s="57"/>
      <c r="E16" s="12"/>
      <c r="F16" s="53" t="s">
        <v>3</v>
      </c>
      <c r="G16" s="54"/>
      <c r="H16" s="41"/>
      <c r="I16" s="53" t="s">
        <v>3</v>
      </c>
      <c r="J16" s="54"/>
    </row>
  </sheetData>
  <sheetProtection algorithmName="SHA-512" hashValue="mF/P0fYLnc9NMx8fogtNeqVUNqdnYOuFkCi8SJjFbOKUvHP3wDj+wpK00fhvBrss4r9a4xIqBwwcXIF8TsMD0Q==" saltValue="cy+miZzrRwc4FKRHhfzZ9A==" spinCount="100000" sheet="1" objects="1" scenarios="1"/>
  <mergeCells count="45">
    <mergeCell ref="C1:D1"/>
    <mergeCell ref="F1:G1"/>
    <mergeCell ref="I1:J1"/>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C9:D9"/>
    <mergeCell ref="F9:G9"/>
    <mergeCell ref="I9:J9"/>
    <mergeCell ref="C10:D10"/>
    <mergeCell ref="F10:G10"/>
    <mergeCell ref="I10:J10"/>
    <mergeCell ref="C11:D11"/>
    <mergeCell ref="F11:G11"/>
    <mergeCell ref="I11:J11"/>
    <mergeCell ref="C12:D12"/>
    <mergeCell ref="F12:G12"/>
    <mergeCell ref="I12:J12"/>
    <mergeCell ref="C13:D13"/>
    <mergeCell ref="F13:G13"/>
    <mergeCell ref="I13:J13"/>
    <mergeCell ref="C16:D16"/>
    <mergeCell ref="F16:G16"/>
    <mergeCell ref="I16:J16"/>
    <mergeCell ref="C14:D14"/>
    <mergeCell ref="F14:G14"/>
    <mergeCell ref="I14:J14"/>
    <mergeCell ref="C15:D15"/>
    <mergeCell ref="F15:G15"/>
    <mergeCell ref="I15:J15"/>
  </mergeCells>
  <dataValidations count="1">
    <dataValidation type="list" errorStyle="warning" allowBlank="1" showErrorMessage="1" error="Voer juiste waarde in. " sqref="C3 F3 I3 C5 F5 F7 I7 I5 C7 C9 F9 F11 I11 I9 C13 F13 I13 C15 F15 I15 C11" xr:uid="{2A08DB9D-95BE-A543-8817-E084D19863E3}">
      <formula1>SCORE</formula1>
    </dataValidation>
  </dataValidations>
  <pageMargins left="0.7" right="0.7" top="0.75" bottom="0.75" header="0.3" footer="0.3"/>
  <pageSetup paperSize="8" scale="47"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6" tint="0.59999389629810485"/>
    <pageSetUpPr fitToPage="1"/>
  </sheetPr>
  <dimension ref="A1:M104"/>
  <sheetViews>
    <sheetView showGridLines="0" tabSelected="1" topLeftCell="A59" zoomScale="110" zoomScaleNormal="110" workbookViewId="0">
      <selection activeCell="K81" sqref="K81:K93"/>
    </sheetView>
  </sheetViews>
  <sheetFormatPr baseColWidth="10" defaultColWidth="8.83203125" defaultRowHeight="15" x14ac:dyDescent="0.2"/>
  <cols>
    <col min="1" max="1" width="60.83203125" customWidth="1"/>
    <col min="2" max="2" width="15.6640625" style="50" customWidth="1"/>
    <col min="3" max="3" width="1.83203125" customWidth="1"/>
    <col min="4" max="4" width="20.83203125" customWidth="1"/>
    <col min="5" max="5" width="25.83203125" customWidth="1"/>
    <col min="6" max="6" width="1.83203125" customWidth="1"/>
    <col min="7" max="7" width="20.83203125" customWidth="1"/>
    <col min="8" max="8" width="25.83203125" customWidth="1"/>
    <col min="9" max="9" width="1.83203125" customWidth="1"/>
    <col min="10" max="10" width="20.83203125" customWidth="1"/>
    <col min="11" max="11" width="25.83203125" customWidth="1"/>
  </cols>
  <sheetData>
    <row r="1" spans="1:13" ht="28" customHeight="1" x14ac:dyDescent="0.2">
      <c r="A1" s="78" t="s">
        <v>9</v>
      </c>
      <c r="B1" s="79"/>
      <c r="C1" s="79"/>
      <c r="D1" s="79"/>
      <c r="E1" s="79"/>
      <c r="F1" s="79"/>
      <c r="G1" s="79"/>
      <c r="H1" s="79"/>
      <c r="I1" s="79"/>
      <c r="J1" s="79"/>
      <c r="K1" s="80"/>
    </row>
    <row r="2" spans="1:13" s="37" customFormat="1" ht="20" customHeight="1" x14ac:dyDescent="0.2">
      <c r="A2" s="81" t="str">
        <f>'Beoordelen kwaliteit'!A3</f>
        <v>OPEN VRAAG 7.1	 PROJECTAANPAK TOTALE LEVERING</v>
      </c>
      <c r="B2" s="81"/>
      <c r="C2" s="33"/>
      <c r="D2" s="34" t="str">
        <f>'Beoordelaar 1'!C1</f>
        <v>Inschrijver 1</v>
      </c>
      <c r="E2" s="35" t="s">
        <v>20</v>
      </c>
      <c r="F2" s="33"/>
      <c r="G2" s="36" t="str">
        <f>'Beoordelaar 1'!F1</f>
        <v>Inschrijver 2</v>
      </c>
      <c r="H2" s="35" t="s">
        <v>20</v>
      </c>
      <c r="I2" s="33"/>
      <c r="J2" s="34" t="str">
        <f>'Beoordelaar 1'!I1</f>
        <v>Inschrijver 3</v>
      </c>
      <c r="K2" s="35" t="s">
        <v>20</v>
      </c>
      <c r="M2"/>
    </row>
    <row r="3" spans="1:13" x14ac:dyDescent="0.2">
      <c r="A3" s="72" t="str">
        <f>'Beoordelen kwaliteit'!A4:A4</f>
        <v>SUB 1. Plan van Aanpak</v>
      </c>
      <c r="B3" s="46" t="s">
        <v>5</v>
      </c>
      <c r="C3" s="10"/>
      <c r="D3" s="19" t="str">
        <f>'Beoordelaar 1'!C3</f>
        <v>SCORE:</v>
      </c>
      <c r="E3" s="64" t="s">
        <v>19</v>
      </c>
      <c r="F3" s="10"/>
      <c r="G3" s="19" t="str">
        <f>'Beoordelaar 1'!F3</f>
        <v>SCORE:</v>
      </c>
      <c r="H3" s="75" t="s">
        <v>19</v>
      </c>
      <c r="I3" s="10"/>
      <c r="J3" s="19" t="str">
        <f>'Beoordelaar 1'!I3</f>
        <v>SCORE:</v>
      </c>
      <c r="K3" s="75" t="s">
        <v>19</v>
      </c>
    </row>
    <row r="4" spans="1:13" x14ac:dyDescent="0.2">
      <c r="A4" s="73"/>
      <c r="B4" s="46" t="s">
        <v>6</v>
      </c>
      <c r="C4" s="10"/>
      <c r="D4" s="19" t="str">
        <f>'Beoordelaar 2'!C3</f>
        <v>SCORE:</v>
      </c>
      <c r="E4" s="65"/>
      <c r="F4" s="10"/>
      <c r="G4" s="19" t="str">
        <f>'Beoordelaar 2'!F3</f>
        <v>SCORE:</v>
      </c>
      <c r="H4" s="76"/>
      <c r="I4" s="10"/>
      <c r="J4" s="19" t="str">
        <f>'Beoordelaar 2'!I3</f>
        <v>SCORE:</v>
      </c>
      <c r="K4" s="76"/>
    </row>
    <row r="5" spans="1:13" x14ac:dyDescent="0.2">
      <c r="A5" s="73"/>
      <c r="B5" s="46" t="s">
        <v>7</v>
      </c>
      <c r="C5" s="10"/>
      <c r="D5" s="19" t="str">
        <f>'Beoordelaar 3'!C3</f>
        <v>SCORE:</v>
      </c>
      <c r="E5" s="65"/>
      <c r="F5" s="10"/>
      <c r="G5" s="19" t="str">
        <f>'Beoordelaar 3'!F3</f>
        <v>SCORE:</v>
      </c>
      <c r="H5" s="76"/>
      <c r="I5" s="10"/>
      <c r="J5" s="19" t="str">
        <f>'Beoordelaar 3'!I3</f>
        <v>SCORE:</v>
      </c>
      <c r="K5" s="76"/>
    </row>
    <row r="6" spans="1:13" x14ac:dyDescent="0.2">
      <c r="A6" s="73"/>
      <c r="B6" s="46" t="s">
        <v>25</v>
      </c>
      <c r="C6" s="10"/>
      <c r="D6" s="19" t="str">
        <f>'Beoordelaar 4'!C3</f>
        <v>SCORE:</v>
      </c>
      <c r="E6" s="65"/>
      <c r="F6" s="10"/>
      <c r="G6" s="19" t="str">
        <f>'Beoordelaar 4'!F3</f>
        <v>SCORE:</v>
      </c>
      <c r="H6" s="76"/>
      <c r="I6" s="10"/>
      <c r="J6" s="19" t="str">
        <f>'Beoordelaar 4'!I3</f>
        <v>SCORE:</v>
      </c>
      <c r="K6" s="76"/>
    </row>
    <row r="7" spans="1:13" x14ac:dyDescent="0.2">
      <c r="A7" s="73"/>
      <c r="B7" s="46" t="s">
        <v>26</v>
      </c>
      <c r="C7" s="10"/>
      <c r="D7" s="19" t="str">
        <f>'Beoordelaar 5'!C3</f>
        <v>SCORE:</v>
      </c>
      <c r="E7" s="65"/>
      <c r="F7" s="10"/>
      <c r="G7" s="19" t="str">
        <f>'Beoordelaar 5'!F3</f>
        <v>SCORE:</v>
      </c>
      <c r="H7" s="76"/>
      <c r="I7" s="10"/>
      <c r="J7" s="19" t="str">
        <f>'Beoordelaar 5'!I3</f>
        <v>SCORE:</v>
      </c>
      <c r="K7" s="76"/>
    </row>
    <row r="8" spans="1:13" x14ac:dyDescent="0.2">
      <c r="A8" s="73"/>
      <c r="B8" s="46" t="s">
        <v>37</v>
      </c>
      <c r="C8" s="10"/>
      <c r="D8" s="19" t="str">
        <f>'Beoordelaar 6'!C3</f>
        <v>SCORE:</v>
      </c>
      <c r="E8" s="65"/>
      <c r="F8" s="10"/>
      <c r="G8" s="20" t="str">
        <f>'Beoordelaar 6'!F3</f>
        <v>SCORE:</v>
      </c>
      <c r="H8" s="76"/>
      <c r="I8" s="10"/>
      <c r="J8" s="19" t="str">
        <f>'Beoordelaar 6'!I3</f>
        <v>SCORE:</v>
      </c>
      <c r="K8" s="76"/>
    </row>
    <row r="9" spans="1:13" x14ac:dyDescent="0.2">
      <c r="A9" s="73"/>
      <c r="B9" s="46" t="s">
        <v>38</v>
      </c>
      <c r="C9" s="10"/>
      <c r="D9" s="19" t="str">
        <f>'Beoordelaar 7'!C3</f>
        <v>SCORE:</v>
      </c>
      <c r="E9" s="65"/>
      <c r="F9" s="10"/>
      <c r="G9" s="20" t="str">
        <f>'Beoordelaar 7'!F3</f>
        <v>SCORE:</v>
      </c>
      <c r="H9" s="76"/>
      <c r="I9" s="10"/>
      <c r="J9" s="19" t="str">
        <f>'Beoordelaar 7'!I3</f>
        <v>SCORE:</v>
      </c>
      <c r="K9" s="76"/>
    </row>
    <row r="10" spans="1:13" x14ac:dyDescent="0.2">
      <c r="A10" s="73"/>
      <c r="B10" s="46" t="s">
        <v>39</v>
      </c>
      <c r="C10" s="10"/>
      <c r="D10" s="19" t="str">
        <f>'Beoordelaar 8'!C3</f>
        <v>SCORE:</v>
      </c>
      <c r="E10" s="65"/>
      <c r="F10" s="10"/>
      <c r="G10" s="20" t="str">
        <f>'Beoordelaar 8'!F3</f>
        <v>SCORE:</v>
      </c>
      <c r="H10" s="76"/>
      <c r="I10" s="10"/>
      <c r="J10" s="19" t="str">
        <f>'Beoordelaar 8'!I3</f>
        <v>SCORE:</v>
      </c>
      <c r="K10" s="76"/>
    </row>
    <row r="11" spans="1:13" x14ac:dyDescent="0.2">
      <c r="A11" s="73"/>
      <c r="B11" s="46" t="s">
        <v>51</v>
      </c>
      <c r="C11" s="10"/>
      <c r="D11" s="19" t="str">
        <f>'Beoordelaar 9'!C3</f>
        <v>SCORE:</v>
      </c>
      <c r="E11" s="65"/>
      <c r="F11" s="10"/>
      <c r="G11" s="20" t="str">
        <f>'Beoordelaar 9'!F3</f>
        <v>SCORE:</v>
      </c>
      <c r="H11" s="76"/>
      <c r="I11" s="10"/>
      <c r="J11" s="19" t="str">
        <f>'Beoordelaar 9'!I3</f>
        <v>SCORE:</v>
      </c>
      <c r="K11" s="76"/>
    </row>
    <row r="12" spans="1:13" x14ac:dyDescent="0.2">
      <c r="A12" s="73"/>
      <c r="B12" s="46" t="s">
        <v>52</v>
      </c>
      <c r="C12" s="10"/>
      <c r="D12" s="19" t="str">
        <f>'Beoordelaar 10'!C3</f>
        <v>SCORE:</v>
      </c>
      <c r="E12" s="65"/>
      <c r="F12" s="10"/>
      <c r="G12" s="20" t="str">
        <f>'Beoordelaar 10'!F3</f>
        <v>SCORE:</v>
      </c>
      <c r="H12" s="76"/>
      <c r="I12" s="10"/>
      <c r="J12" s="19" t="str">
        <f>'Beoordelaar 10'!I3</f>
        <v>SCORE:</v>
      </c>
      <c r="K12" s="76"/>
    </row>
    <row r="13" spans="1:13" x14ac:dyDescent="0.2">
      <c r="A13" s="74"/>
      <c r="B13" s="46" t="s">
        <v>50</v>
      </c>
      <c r="C13" s="10"/>
      <c r="D13" s="19" t="str">
        <f>'Beoordelaar 11'!C3</f>
        <v>SCORE:</v>
      </c>
      <c r="E13" s="65"/>
      <c r="F13" s="10"/>
      <c r="G13" s="20" t="str">
        <f>'Beoordelaar 11'!F3</f>
        <v>SCORE:</v>
      </c>
      <c r="H13" s="76"/>
      <c r="I13" s="10"/>
      <c r="J13" s="19" t="str">
        <f>'Beoordelaar 11'!I3</f>
        <v>SCORE:</v>
      </c>
      <c r="K13" s="76"/>
    </row>
    <row r="14" spans="1:13" x14ac:dyDescent="0.2">
      <c r="A14" s="82" t="s">
        <v>4</v>
      </c>
      <c r="B14" s="83"/>
      <c r="C14" s="10"/>
      <c r="D14" s="17" t="s">
        <v>10</v>
      </c>
      <c r="E14" s="65"/>
      <c r="F14" s="10"/>
      <c r="G14" s="18" t="s">
        <v>10</v>
      </c>
      <c r="H14" s="76"/>
      <c r="I14" s="10"/>
      <c r="J14" s="17" t="s">
        <v>10</v>
      </c>
      <c r="K14" s="76"/>
    </row>
    <row r="15" spans="1:13" x14ac:dyDescent="0.2">
      <c r="A15" s="84"/>
      <c r="B15" s="85"/>
      <c r="C15" s="10"/>
      <c r="D15" s="23" t="str">
        <f>IF(D14="Uitmuntend","€ 4.000",IF(D14="Goed","€ 3.200",IF(D14="Voldoende","€ 0",IF(D14="Matig","-€ 8.000",IF(D14="Onvoldoende","UITSLUITING"," ")))))</f>
        <v xml:space="preserve"> </v>
      </c>
      <c r="E15" s="66"/>
      <c r="F15" s="10"/>
      <c r="G15" s="23" t="str">
        <f>IF(G14="Uitmuntend","€ 4.000",IF(G14="Goed","€ 3.200",IF(G14="Voldoende","€ 0",IF(G14="Matig","-€ 8.000",IF(G14="Onvoldoende","UITSLUITING"," ")))))</f>
        <v xml:space="preserve"> </v>
      </c>
      <c r="H15" s="77"/>
      <c r="I15" s="10"/>
      <c r="J15" s="23" t="str">
        <f>IF(J14="Uitmuntend","€ 4.000",IF(J14="Goed","€ 3.200",IF(J14="Voldoende","€ 0",IF(J14="Matig","-€ 8.000",IF(J14="Onvoldoende","UITSLUITING"," ")))))</f>
        <v xml:space="preserve"> </v>
      </c>
      <c r="K15" s="77"/>
    </row>
    <row r="16" spans="1:13" x14ac:dyDescent="0.2">
      <c r="A16" s="72" t="str">
        <f>'Beoordelen kwaliteit'!A6:A6</f>
        <v xml:space="preserve">SUB 2. Meerwaarde </v>
      </c>
      <c r="B16" s="46" t="s">
        <v>5</v>
      </c>
      <c r="C16" s="10"/>
      <c r="D16" s="19" t="str">
        <f>'Beoordelaar 1'!C5</f>
        <v>SCORE:</v>
      </c>
      <c r="E16" s="64" t="s">
        <v>19</v>
      </c>
      <c r="F16" s="10"/>
      <c r="G16" s="20" t="str">
        <f>'Beoordelaar 1'!F5</f>
        <v>SCORE:</v>
      </c>
      <c r="H16" s="75" t="s">
        <v>19</v>
      </c>
      <c r="I16" s="10"/>
      <c r="J16" s="20" t="str">
        <f>'Beoordelaar 1'!I5</f>
        <v>SCORE:</v>
      </c>
      <c r="K16" s="75" t="s">
        <v>19</v>
      </c>
    </row>
    <row r="17" spans="1:11" x14ac:dyDescent="0.2">
      <c r="A17" s="73"/>
      <c r="B17" s="46" t="s">
        <v>6</v>
      </c>
      <c r="C17" s="10"/>
      <c r="D17" s="19" t="str">
        <f>'Beoordelaar 2'!C5</f>
        <v>SCORE:</v>
      </c>
      <c r="E17" s="65"/>
      <c r="F17" s="10"/>
      <c r="G17" s="20" t="str">
        <f>'Beoordelaar 2'!F5</f>
        <v>SCORE:</v>
      </c>
      <c r="H17" s="76"/>
      <c r="I17" s="10"/>
      <c r="J17" s="20" t="str">
        <f>'Beoordelaar 2'!I5</f>
        <v>SCORE:</v>
      </c>
      <c r="K17" s="76"/>
    </row>
    <row r="18" spans="1:11" x14ac:dyDescent="0.2">
      <c r="A18" s="73"/>
      <c r="B18" s="46" t="s">
        <v>7</v>
      </c>
      <c r="C18" s="10"/>
      <c r="D18" s="19" t="str">
        <f>'Beoordelaar 3'!C5</f>
        <v>SCORE:</v>
      </c>
      <c r="E18" s="65"/>
      <c r="F18" s="10"/>
      <c r="G18" s="20" t="str">
        <f>'Beoordelaar 3'!F5</f>
        <v>SCORE:</v>
      </c>
      <c r="H18" s="76"/>
      <c r="I18" s="10"/>
      <c r="J18" s="20" t="str">
        <f>'Beoordelaar 3'!I5</f>
        <v>SCORE:</v>
      </c>
      <c r="K18" s="76"/>
    </row>
    <row r="19" spans="1:11" x14ac:dyDescent="0.2">
      <c r="A19" s="73"/>
      <c r="B19" s="46" t="s">
        <v>25</v>
      </c>
      <c r="C19" s="10"/>
      <c r="D19" s="19" t="str">
        <f>'Beoordelaar 4'!C5</f>
        <v>SCORE:</v>
      </c>
      <c r="E19" s="65"/>
      <c r="F19" s="10"/>
      <c r="G19" s="20" t="str">
        <f>'Beoordelaar 4'!F5</f>
        <v>SCORE:</v>
      </c>
      <c r="H19" s="76"/>
      <c r="I19" s="10"/>
      <c r="J19" s="20" t="str">
        <f>'Beoordelaar 4'!I5</f>
        <v>SCORE:</v>
      </c>
      <c r="K19" s="76"/>
    </row>
    <row r="20" spans="1:11" x14ac:dyDescent="0.2">
      <c r="A20" s="73"/>
      <c r="B20" s="46" t="s">
        <v>26</v>
      </c>
      <c r="C20" s="10"/>
      <c r="D20" s="19" t="str">
        <f>'Beoordelaar 5'!C5</f>
        <v>SCORE:</v>
      </c>
      <c r="E20" s="65"/>
      <c r="F20" s="10"/>
      <c r="G20" s="20" t="str">
        <f>'Beoordelaar 5'!F5</f>
        <v>SCORE:</v>
      </c>
      <c r="H20" s="76"/>
      <c r="I20" s="10"/>
      <c r="J20" s="20" t="str">
        <f>'Beoordelaar 5'!I5</f>
        <v>SCORE:</v>
      </c>
      <c r="K20" s="76"/>
    </row>
    <row r="21" spans="1:11" x14ac:dyDescent="0.2">
      <c r="A21" s="73"/>
      <c r="B21" s="46" t="s">
        <v>37</v>
      </c>
      <c r="C21" s="10"/>
      <c r="D21" s="19" t="str">
        <f>'Beoordelaar 6'!C5</f>
        <v>SCORE:</v>
      </c>
      <c r="E21" s="65"/>
      <c r="F21" s="10"/>
      <c r="G21" s="20" t="str">
        <f>'Beoordelaar 6'!F5</f>
        <v>SCORE:</v>
      </c>
      <c r="H21" s="76"/>
      <c r="I21" s="10"/>
      <c r="J21" s="20" t="str">
        <f>'Beoordelaar 6'!I5</f>
        <v>SCORE:</v>
      </c>
      <c r="K21" s="76"/>
    </row>
    <row r="22" spans="1:11" x14ac:dyDescent="0.2">
      <c r="A22" s="73"/>
      <c r="B22" s="46" t="s">
        <v>38</v>
      </c>
      <c r="C22" s="10"/>
      <c r="D22" s="19" t="str">
        <f>'Beoordelaar 7'!C5</f>
        <v>SCORE:</v>
      </c>
      <c r="E22" s="65"/>
      <c r="F22" s="10"/>
      <c r="G22" s="20" t="str">
        <f>'Beoordelaar 7'!F5</f>
        <v>SCORE:</v>
      </c>
      <c r="H22" s="76"/>
      <c r="I22" s="10"/>
      <c r="J22" s="20" t="str">
        <f>'Beoordelaar 7'!I5</f>
        <v>SCORE:</v>
      </c>
      <c r="K22" s="76"/>
    </row>
    <row r="23" spans="1:11" x14ac:dyDescent="0.2">
      <c r="A23" s="73"/>
      <c r="B23" s="46" t="s">
        <v>39</v>
      </c>
      <c r="C23" s="10"/>
      <c r="D23" s="19" t="str">
        <f>'Beoordelaar 8'!C5</f>
        <v>SCORE:</v>
      </c>
      <c r="E23" s="65"/>
      <c r="F23" s="10"/>
      <c r="G23" s="20" t="str">
        <f>'Beoordelaar 8'!F5</f>
        <v>SCORE:</v>
      </c>
      <c r="H23" s="76"/>
      <c r="I23" s="10"/>
      <c r="J23" s="20" t="str">
        <f>'Beoordelaar 8'!I5</f>
        <v>SCORE:</v>
      </c>
      <c r="K23" s="76"/>
    </row>
    <row r="24" spans="1:11" x14ac:dyDescent="0.2">
      <c r="A24" s="73"/>
      <c r="B24" s="46" t="s">
        <v>51</v>
      </c>
      <c r="C24" s="10"/>
      <c r="D24" s="19" t="str">
        <f>'Beoordelaar 9'!C5</f>
        <v>SCORE:</v>
      </c>
      <c r="E24" s="65"/>
      <c r="F24" s="10"/>
      <c r="G24" s="20" t="str">
        <f>'Beoordelaar 9'!F5</f>
        <v>SCORE:</v>
      </c>
      <c r="H24" s="76"/>
      <c r="I24" s="10"/>
      <c r="J24" s="20" t="str">
        <f>'Beoordelaar 9'!I5</f>
        <v>SCORE:</v>
      </c>
      <c r="K24" s="76"/>
    </row>
    <row r="25" spans="1:11" x14ac:dyDescent="0.2">
      <c r="A25" s="73"/>
      <c r="B25" s="46" t="s">
        <v>52</v>
      </c>
      <c r="C25" s="10"/>
      <c r="D25" s="19" t="str">
        <f>'Beoordelaar 10'!C5</f>
        <v>SCORE:</v>
      </c>
      <c r="E25" s="65"/>
      <c r="F25" s="10"/>
      <c r="G25" s="20" t="str">
        <f>'Beoordelaar 10'!F5</f>
        <v>SCORE:</v>
      </c>
      <c r="H25" s="76"/>
      <c r="I25" s="10"/>
      <c r="J25" s="20" t="str">
        <f>'Beoordelaar 10'!I5</f>
        <v>SCORE:</v>
      </c>
      <c r="K25" s="76"/>
    </row>
    <row r="26" spans="1:11" x14ac:dyDescent="0.2">
      <c r="A26" s="74"/>
      <c r="B26" s="46" t="s">
        <v>50</v>
      </c>
      <c r="C26" s="10"/>
      <c r="D26" s="19" t="str">
        <f>'Beoordelaar 11'!C5</f>
        <v>SCORE:</v>
      </c>
      <c r="E26" s="65"/>
      <c r="F26" s="10"/>
      <c r="G26" s="20" t="str">
        <f>'Beoordelaar 11'!F5</f>
        <v>SCORE:</v>
      </c>
      <c r="H26" s="76"/>
      <c r="I26" s="10"/>
      <c r="J26" s="20" t="str">
        <f>'Beoordelaar 11'!I5</f>
        <v>SCORE:</v>
      </c>
      <c r="K26" s="76"/>
    </row>
    <row r="27" spans="1:11" x14ac:dyDescent="0.2">
      <c r="A27" s="69" t="s">
        <v>4</v>
      </c>
      <c r="B27" s="69"/>
      <c r="C27" s="10"/>
      <c r="D27" s="17" t="s">
        <v>10</v>
      </c>
      <c r="E27" s="65"/>
      <c r="F27" s="10"/>
      <c r="G27" s="18" t="s">
        <v>10</v>
      </c>
      <c r="H27" s="76"/>
      <c r="I27" s="10"/>
      <c r="J27" s="17" t="s">
        <v>10</v>
      </c>
      <c r="K27" s="76"/>
    </row>
    <row r="28" spans="1:11" x14ac:dyDescent="0.2">
      <c r="A28" s="70"/>
      <c r="B28" s="70"/>
      <c r="C28" s="10"/>
      <c r="D28" s="23" t="str">
        <f>IF(D27="Uitmuntend","€ 4.000",IF(D27="Goed","€ 3.200",IF(D27="Voldoende","€ 0",IF(D27="Matig","-€ 8.000",IF(D27="Onvoldoende","UITSLUITING"," ")))))</f>
        <v xml:space="preserve"> </v>
      </c>
      <c r="E28" s="66"/>
      <c r="F28" s="10"/>
      <c r="G28" s="23" t="str">
        <f>IF(G27="Uitmuntend","€ 4.000",IF(G27="Goed","€ 3.200",IF(G27="Voldoende","€ 0",IF(G27="Matig","-€ 8.000",IF(G27="Onvoldoende","UITSLUITING"," ")))))</f>
        <v xml:space="preserve"> </v>
      </c>
      <c r="H28" s="77"/>
      <c r="I28" s="10"/>
      <c r="J28" s="23" t="str">
        <f>IF(J27="Uitmuntend","€ 4.000",IF(J27="Goed","€ 3.200",IF(J27="Voldoende","€ 0",IF(J27="Matig","-€ 8.000",IF(J27="Onvoldoende","UITSLUITING"," ")))))</f>
        <v xml:space="preserve"> </v>
      </c>
      <c r="K28" s="77"/>
    </row>
    <row r="29" spans="1:11" x14ac:dyDescent="0.2">
      <c r="A29" s="72" t="str">
        <f>'Beoordelen kwaliteit'!A8:A8</f>
        <v xml:space="preserve">SUB 4. Duurzaam en circulair inkopen </v>
      </c>
      <c r="B29" s="46" t="s">
        <v>5</v>
      </c>
      <c r="C29" s="10"/>
      <c r="D29" s="19" t="str">
        <f>'Beoordelaar 1'!C7</f>
        <v>SCORE:</v>
      </c>
      <c r="E29" s="64" t="s">
        <v>19</v>
      </c>
      <c r="F29" s="10"/>
      <c r="G29" s="20" t="str">
        <f>'Beoordelaar 1'!F7</f>
        <v>SCORE:</v>
      </c>
      <c r="H29" s="75" t="s">
        <v>19</v>
      </c>
      <c r="I29" s="10"/>
      <c r="J29" s="20" t="str">
        <f>'Beoordelaar 1'!I7</f>
        <v>SCORE:</v>
      </c>
      <c r="K29" s="75" t="s">
        <v>19</v>
      </c>
    </row>
    <row r="30" spans="1:11" x14ac:dyDescent="0.2">
      <c r="A30" s="73"/>
      <c r="B30" s="46" t="s">
        <v>6</v>
      </c>
      <c r="C30" s="10"/>
      <c r="D30" s="19" t="str">
        <f>'Beoordelaar 2'!C7</f>
        <v>SCORE:</v>
      </c>
      <c r="E30" s="65"/>
      <c r="F30" s="10"/>
      <c r="G30" s="20" t="str">
        <f>'Beoordelaar 2'!F7</f>
        <v>SCORE:</v>
      </c>
      <c r="H30" s="76"/>
      <c r="I30" s="10"/>
      <c r="J30" s="20" t="str">
        <f>'Beoordelaar 2'!I7</f>
        <v>SCORE:</v>
      </c>
      <c r="K30" s="76"/>
    </row>
    <row r="31" spans="1:11" x14ac:dyDescent="0.2">
      <c r="A31" s="73"/>
      <c r="B31" s="46" t="s">
        <v>7</v>
      </c>
      <c r="C31" s="10"/>
      <c r="D31" s="19" t="str">
        <f>'Beoordelaar 3'!C7</f>
        <v>SCORE:</v>
      </c>
      <c r="E31" s="65"/>
      <c r="F31" s="10"/>
      <c r="G31" s="20" t="str">
        <f>'Beoordelaar 3'!F7</f>
        <v>SCORE:</v>
      </c>
      <c r="H31" s="76"/>
      <c r="I31" s="10"/>
      <c r="J31" s="20" t="str">
        <f>'Beoordelaar 3'!I7</f>
        <v>SCORE:</v>
      </c>
      <c r="K31" s="76"/>
    </row>
    <row r="32" spans="1:11" x14ac:dyDescent="0.2">
      <c r="A32" s="73"/>
      <c r="B32" s="46" t="s">
        <v>25</v>
      </c>
      <c r="C32" s="10"/>
      <c r="D32" s="19" t="str">
        <f>'Beoordelaar 4'!C7</f>
        <v>SCORE:</v>
      </c>
      <c r="E32" s="65"/>
      <c r="F32" s="10"/>
      <c r="G32" s="20" t="str">
        <f>'Beoordelaar 4'!F7</f>
        <v>SCORE:</v>
      </c>
      <c r="H32" s="76"/>
      <c r="I32" s="10"/>
      <c r="J32" s="20" t="str">
        <f>'Beoordelaar 4'!I7</f>
        <v>SCORE:</v>
      </c>
      <c r="K32" s="76"/>
    </row>
    <row r="33" spans="1:11" x14ac:dyDescent="0.2">
      <c r="A33" s="73"/>
      <c r="B33" s="46" t="s">
        <v>26</v>
      </c>
      <c r="C33" s="10"/>
      <c r="D33" s="19" t="str">
        <f>'Beoordelaar 5'!C7</f>
        <v>SCORE:</v>
      </c>
      <c r="E33" s="65"/>
      <c r="F33" s="10"/>
      <c r="G33" s="20" t="str">
        <f>'Beoordelaar 5'!F7</f>
        <v>SCORE:</v>
      </c>
      <c r="H33" s="76"/>
      <c r="I33" s="10"/>
      <c r="J33" s="20" t="str">
        <f>'Beoordelaar 5'!I7</f>
        <v>SCORE:</v>
      </c>
      <c r="K33" s="76"/>
    </row>
    <row r="34" spans="1:11" x14ac:dyDescent="0.2">
      <c r="A34" s="73"/>
      <c r="B34" s="46" t="s">
        <v>37</v>
      </c>
      <c r="C34" s="10"/>
      <c r="D34" s="19" t="str">
        <f>'Beoordelaar 6'!C7</f>
        <v>SCORE:</v>
      </c>
      <c r="E34" s="65"/>
      <c r="F34" s="10"/>
      <c r="G34" s="20" t="str">
        <f>'Beoordelaar 6'!F7</f>
        <v>SCORE:</v>
      </c>
      <c r="H34" s="76"/>
      <c r="I34" s="10"/>
      <c r="J34" s="20" t="str">
        <f>'Beoordelaar 6'!I7</f>
        <v>SCORE:</v>
      </c>
      <c r="K34" s="76"/>
    </row>
    <row r="35" spans="1:11" x14ac:dyDescent="0.2">
      <c r="A35" s="73"/>
      <c r="B35" s="46" t="s">
        <v>38</v>
      </c>
      <c r="C35" s="10"/>
      <c r="D35" s="19" t="str">
        <f>'Beoordelaar 7'!C7</f>
        <v>SCORE:</v>
      </c>
      <c r="E35" s="65"/>
      <c r="F35" s="10"/>
      <c r="G35" s="20" t="str">
        <f>'Beoordelaar 7'!F7</f>
        <v>SCORE:</v>
      </c>
      <c r="H35" s="76"/>
      <c r="I35" s="10"/>
      <c r="J35" s="20" t="str">
        <f>'Beoordelaar 7'!I7</f>
        <v>SCORE:</v>
      </c>
      <c r="K35" s="76"/>
    </row>
    <row r="36" spans="1:11" x14ac:dyDescent="0.2">
      <c r="A36" s="73"/>
      <c r="B36" s="46" t="s">
        <v>39</v>
      </c>
      <c r="C36" s="10"/>
      <c r="D36" s="19" t="str">
        <f>'Beoordelaar 8'!C7</f>
        <v>SCORE:</v>
      </c>
      <c r="E36" s="65"/>
      <c r="F36" s="10"/>
      <c r="G36" s="20" t="str">
        <f>'Beoordelaar 8'!F7</f>
        <v>SCORE:</v>
      </c>
      <c r="H36" s="76"/>
      <c r="I36" s="10"/>
      <c r="J36" s="20" t="str">
        <f>'Beoordelaar 8'!I7</f>
        <v>SCORE:</v>
      </c>
      <c r="K36" s="76"/>
    </row>
    <row r="37" spans="1:11" x14ac:dyDescent="0.2">
      <c r="A37" s="73"/>
      <c r="B37" s="46" t="s">
        <v>51</v>
      </c>
      <c r="C37" s="10"/>
      <c r="D37" s="19" t="str">
        <f>'Beoordelaar 9'!C7</f>
        <v>SCORE:</v>
      </c>
      <c r="E37" s="65"/>
      <c r="F37" s="10"/>
      <c r="G37" s="20" t="str">
        <f>'Beoordelaar 9'!F7</f>
        <v>SCORE:</v>
      </c>
      <c r="H37" s="76"/>
      <c r="I37" s="10"/>
      <c r="J37" s="20" t="str">
        <f>'Beoordelaar 9'!I7</f>
        <v>SCORE:</v>
      </c>
      <c r="K37" s="76"/>
    </row>
    <row r="38" spans="1:11" x14ac:dyDescent="0.2">
      <c r="A38" s="73"/>
      <c r="B38" s="46" t="s">
        <v>52</v>
      </c>
      <c r="C38" s="10"/>
      <c r="D38" s="19" t="str">
        <f>'Beoordelaar 10'!C7</f>
        <v>SCORE:</v>
      </c>
      <c r="E38" s="65"/>
      <c r="F38" s="10"/>
      <c r="G38" s="20" t="str">
        <f>'Beoordelaar 10'!F7</f>
        <v>SCORE:</v>
      </c>
      <c r="H38" s="76"/>
      <c r="I38" s="10"/>
      <c r="J38" s="20" t="str">
        <f>'Beoordelaar 10'!I7</f>
        <v>SCORE:</v>
      </c>
      <c r="K38" s="76"/>
    </row>
    <row r="39" spans="1:11" x14ac:dyDescent="0.2">
      <c r="A39" s="74"/>
      <c r="B39" s="46" t="s">
        <v>50</v>
      </c>
      <c r="C39" s="10"/>
      <c r="D39" s="19" t="str">
        <f>'Beoordelaar 11'!C7</f>
        <v>SCORE:</v>
      </c>
      <c r="E39" s="65"/>
      <c r="F39" s="10"/>
      <c r="G39" s="20" t="str">
        <f>'Beoordelaar 11'!F7</f>
        <v>SCORE:</v>
      </c>
      <c r="H39" s="76"/>
      <c r="I39" s="10"/>
      <c r="J39" s="20" t="str">
        <f>'Beoordelaar 11'!I7</f>
        <v>SCORE:</v>
      </c>
      <c r="K39" s="76"/>
    </row>
    <row r="40" spans="1:11" x14ac:dyDescent="0.2">
      <c r="A40" s="69" t="s">
        <v>4</v>
      </c>
      <c r="B40" s="69"/>
      <c r="C40" s="10"/>
      <c r="D40" s="17" t="s">
        <v>10</v>
      </c>
      <c r="E40" s="65"/>
      <c r="F40" s="10"/>
      <c r="G40" s="17" t="s">
        <v>10</v>
      </c>
      <c r="H40" s="76"/>
      <c r="I40" s="10"/>
      <c r="J40" s="17" t="s">
        <v>10</v>
      </c>
      <c r="K40" s="76"/>
    </row>
    <row r="41" spans="1:11" x14ac:dyDescent="0.2">
      <c r="A41" s="70"/>
      <c r="B41" s="70"/>
      <c r="C41" s="10"/>
      <c r="D41" s="23" t="str">
        <f>IF(D40="Uitmuntend","€ 4.000",IF(D40="Goed","€ 3.200",IF(D40="Voldoende","€ 0",IF(D40="Matig","-€ 8.000",IF(D40="Onvoldoende","UITSLUITING"," ")))))</f>
        <v xml:space="preserve"> </v>
      </c>
      <c r="E41" s="66"/>
      <c r="F41" s="10"/>
      <c r="G41" s="23" t="str">
        <f>IF(G40="Uitmuntend","€ 4.000",IF(G40="Goed","€ 3.200",IF(G40="Voldoende","€ 0",IF(G40="Matig","-€ 8.000",IF(G40="Onvoldoende","UITSLUITING"," ")))))</f>
        <v xml:space="preserve"> </v>
      </c>
      <c r="H41" s="77"/>
      <c r="I41" s="10"/>
      <c r="J41" s="23" t="str">
        <f>IF(J40="Uitmuntend","€ 4.000",IF(J40="Goed","€ 3.200",IF(J40="Voldoende","€ 0",IF(J40="Matig","-€ 8.000",IF(J40="Onvoldoende","UITSLUITING"," ")))))</f>
        <v xml:space="preserve"> </v>
      </c>
      <c r="K41" s="77"/>
    </row>
    <row r="42" spans="1:11" x14ac:dyDescent="0.2">
      <c r="A42" s="72" t="str">
        <f>'Beoordelen kwaliteit'!A10:A10</f>
        <v>OPEN VRAAG 7.2 SLA EN GARANTIE</v>
      </c>
      <c r="B42" s="46" t="s">
        <v>5</v>
      </c>
      <c r="C42" s="10"/>
      <c r="D42" s="19" t="str">
        <f>'Beoordelaar 1'!C9</f>
        <v>SCORE:</v>
      </c>
      <c r="E42" s="64" t="s">
        <v>19</v>
      </c>
      <c r="F42" s="10"/>
      <c r="G42" s="20" t="str">
        <f>'Beoordelaar 1'!F9</f>
        <v>SCORE:</v>
      </c>
      <c r="H42" s="75" t="s">
        <v>19</v>
      </c>
      <c r="I42" s="10"/>
      <c r="J42" s="20" t="str">
        <f>'Beoordelaar 1'!I9</f>
        <v>SCORE:</v>
      </c>
      <c r="K42" s="75" t="s">
        <v>19</v>
      </c>
    </row>
    <row r="43" spans="1:11" x14ac:dyDescent="0.2">
      <c r="A43" s="73"/>
      <c r="B43" s="46" t="s">
        <v>6</v>
      </c>
      <c r="C43" s="10"/>
      <c r="D43" s="19" t="str">
        <f>'Beoordelaar 2'!C9</f>
        <v>SCORE:</v>
      </c>
      <c r="E43" s="65"/>
      <c r="F43" s="10"/>
      <c r="G43" s="20" t="str">
        <f>'Beoordelaar 2'!F9</f>
        <v>SCORE:</v>
      </c>
      <c r="H43" s="76"/>
      <c r="I43" s="10"/>
      <c r="J43" s="20" t="str">
        <f>'Beoordelaar 2'!I9</f>
        <v>SCORE:</v>
      </c>
      <c r="K43" s="76"/>
    </row>
    <row r="44" spans="1:11" x14ac:dyDescent="0.2">
      <c r="A44" s="73"/>
      <c r="B44" s="46" t="s">
        <v>7</v>
      </c>
      <c r="C44" s="10"/>
      <c r="D44" s="19" t="str">
        <f>'Beoordelaar 3'!C9</f>
        <v>SCORE:</v>
      </c>
      <c r="E44" s="65"/>
      <c r="F44" s="10"/>
      <c r="G44" s="20" t="str">
        <f>'Beoordelaar 3'!F9</f>
        <v>SCORE:</v>
      </c>
      <c r="H44" s="76"/>
      <c r="I44" s="10"/>
      <c r="J44" s="20" t="str">
        <f>'Beoordelaar 3'!I9</f>
        <v>SCORE:</v>
      </c>
      <c r="K44" s="76"/>
    </row>
    <row r="45" spans="1:11" x14ac:dyDescent="0.2">
      <c r="A45" s="73"/>
      <c r="B45" s="46" t="s">
        <v>25</v>
      </c>
      <c r="C45" s="10"/>
      <c r="D45" s="19" t="str">
        <f>'Beoordelaar 4'!C9</f>
        <v>SCORE:</v>
      </c>
      <c r="E45" s="65"/>
      <c r="F45" s="10"/>
      <c r="G45" s="20" t="str">
        <f>'Beoordelaar 4'!F9</f>
        <v>SCORE:</v>
      </c>
      <c r="H45" s="76"/>
      <c r="I45" s="10"/>
      <c r="J45" s="20" t="str">
        <f>'Beoordelaar 4'!I9</f>
        <v>SCORE:</v>
      </c>
      <c r="K45" s="76"/>
    </row>
    <row r="46" spans="1:11" x14ac:dyDescent="0.2">
      <c r="A46" s="73"/>
      <c r="B46" s="46" t="s">
        <v>26</v>
      </c>
      <c r="C46" s="10"/>
      <c r="D46" s="19" t="str">
        <f>'Beoordelaar 5'!C9</f>
        <v>SCORE:</v>
      </c>
      <c r="E46" s="65"/>
      <c r="F46" s="10"/>
      <c r="G46" s="20" t="str">
        <f>'Beoordelaar 5'!F9</f>
        <v>SCORE:</v>
      </c>
      <c r="H46" s="76"/>
      <c r="I46" s="10"/>
      <c r="J46" s="20" t="str">
        <f>'Beoordelaar 5'!I9</f>
        <v>SCORE:</v>
      </c>
      <c r="K46" s="76"/>
    </row>
    <row r="47" spans="1:11" x14ac:dyDescent="0.2">
      <c r="A47" s="73"/>
      <c r="B47" s="46" t="s">
        <v>37</v>
      </c>
      <c r="C47" s="10"/>
      <c r="D47" s="19" t="str">
        <f>'Beoordelaar 6'!C9</f>
        <v>SCORE:</v>
      </c>
      <c r="E47" s="65"/>
      <c r="F47" s="10"/>
      <c r="G47" s="20" t="str">
        <f>'Beoordelaar 6'!F9</f>
        <v>SCORE:</v>
      </c>
      <c r="H47" s="76"/>
      <c r="I47" s="10"/>
      <c r="J47" s="20" t="str">
        <f>'Beoordelaar 6'!I9</f>
        <v>SCORE:</v>
      </c>
      <c r="K47" s="76"/>
    </row>
    <row r="48" spans="1:11" x14ac:dyDescent="0.2">
      <c r="A48" s="73"/>
      <c r="B48" s="46" t="s">
        <v>38</v>
      </c>
      <c r="C48" s="10"/>
      <c r="D48" s="19" t="str">
        <f>'Beoordelaar 7'!C9</f>
        <v>SCORE:</v>
      </c>
      <c r="E48" s="65"/>
      <c r="F48" s="10"/>
      <c r="G48" s="20" t="str">
        <f>'Beoordelaar 7'!F9</f>
        <v>SCORE:</v>
      </c>
      <c r="H48" s="76"/>
      <c r="I48" s="10"/>
      <c r="J48" s="20" t="str">
        <f>'Beoordelaar 7'!I9</f>
        <v>SCORE:</v>
      </c>
      <c r="K48" s="76"/>
    </row>
    <row r="49" spans="1:11" x14ac:dyDescent="0.2">
      <c r="A49" s="73"/>
      <c r="B49" s="46" t="s">
        <v>39</v>
      </c>
      <c r="C49" s="10"/>
      <c r="D49" s="19" t="str">
        <f>'Beoordelaar 8'!C9</f>
        <v>SCORE:</v>
      </c>
      <c r="E49" s="65"/>
      <c r="F49" s="10"/>
      <c r="G49" s="20" t="str">
        <f>'Beoordelaar 8'!F9</f>
        <v>SCORE:</v>
      </c>
      <c r="H49" s="76"/>
      <c r="I49" s="10"/>
      <c r="J49" s="20" t="str">
        <f>'Beoordelaar 8'!I9</f>
        <v>SCORE:</v>
      </c>
      <c r="K49" s="76"/>
    </row>
    <row r="50" spans="1:11" x14ac:dyDescent="0.2">
      <c r="A50" s="73"/>
      <c r="B50" s="46" t="s">
        <v>51</v>
      </c>
      <c r="C50" s="10"/>
      <c r="D50" s="19" t="str">
        <f>'Beoordelaar 9'!C9</f>
        <v>SCORE:</v>
      </c>
      <c r="E50" s="65"/>
      <c r="F50" s="10"/>
      <c r="G50" s="20" t="str">
        <f>'Beoordelaar 9'!F9</f>
        <v>SCORE:</v>
      </c>
      <c r="H50" s="76"/>
      <c r="I50" s="10"/>
      <c r="J50" s="20" t="str">
        <f>'Beoordelaar 9'!I9</f>
        <v>SCORE:</v>
      </c>
      <c r="K50" s="76"/>
    </row>
    <row r="51" spans="1:11" x14ac:dyDescent="0.2">
      <c r="A51" s="73"/>
      <c r="B51" s="46" t="s">
        <v>52</v>
      </c>
      <c r="C51" s="10"/>
      <c r="D51" s="19" t="str">
        <f>'Beoordelaar 10'!C9</f>
        <v>SCORE:</v>
      </c>
      <c r="E51" s="65"/>
      <c r="F51" s="10"/>
      <c r="G51" s="20" t="str">
        <f>'Beoordelaar 10'!F9</f>
        <v>SCORE:</v>
      </c>
      <c r="H51" s="76"/>
      <c r="I51" s="10"/>
      <c r="J51" s="20" t="str">
        <f>'Beoordelaar 10'!I9</f>
        <v>SCORE:</v>
      </c>
      <c r="K51" s="76"/>
    </row>
    <row r="52" spans="1:11" x14ac:dyDescent="0.2">
      <c r="A52" s="74"/>
      <c r="B52" s="46" t="s">
        <v>50</v>
      </c>
      <c r="C52" s="10"/>
      <c r="D52" s="19" t="str">
        <f>'Beoordelaar 11'!C9</f>
        <v>SCORE:</v>
      </c>
      <c r="E52" s="65"/>
      <c r="F52" s="10"/>
      <c r="G52" s="20" t="str">
        <f>'Beoordelaar 11'!F9</f>
        <v>SCORE:</v>
      </c>
      <c r="H52" s="76"/>
      <c r="I52" s="10"/>
      <c r="J52" s="20" t="str">
        <f>'Beoordelaar 11'!I9</f>
        <v>SCORE:</v>
      </c>
      <c r="K52" s="76"/>
    </row>
    <row r="53" spans="1:11" x14ac:dyDescent="0.2">
      <c r="A53" s="71" t="s">
        <v>4</v>
      </c>
      <c r="B53" s="69"/>
      <c r="C53" s="10"/>
      <c r="D53" s="17" t="s">
        <v>10</v>
      </c>
      <c r="E53" s="65"/>
      <c r="F53" s="10"/>
      <c r="G53" s="17" t="s">
        <v>10</v>
      </c>
      <c r="H53" s="76"/>
      <c r="I53" s="10"/>
      <c r="J53" s="17" t="s">
        <v>10</v>
      </c>
      <c r="K53" s="76"/>
    </row>
    <row r="54" spans="1:11" x14ac:dyDescent="0.2">
      <c r="A54" s="70"/>
      <c r="B54" s="70"/>
      <c r="C54" s="10"/>
      <c r="D54" s="23" t="str">
        <f>IF(D53="Uitmuntend","€ 8.000",IF(D53="Goed","€ 6.400",IF(D53="Voldoende","€ 0",IF(D53="Matig","-€ 16.000",IF(D53="Onvoldoende","UITSLUITING"," ")))))</f>
        <v xml:space="preserve"> </v>
      </c>
      <c r="E54" s="66"/>
      <c r="F54" s="10"/>
      <c r="G54" s="23" t="str">
        <f>IF(G53="Uitmuntend","€ 8.000",IF(G53="Goed","€ 6.400",IF(G53="Voldoende","€ 0",IF(G53="Matig","-€ 16.000",IF(G53="Onvoldoende","UITSLUITING"," ")))))</f>
        <v xml:space="preserve"> </v>
      </c>
      <c r="H54" s="77"/>
      <c r="I54" s="10"/>
      <c r="J54" s="23" t="str">
        <f>IF(J53="Uitmuntend","€ 8.000",IF(J53="Goed","€ 6.400",IF(J53="Voldoende","€ 0",IF(J53="Matig","-€ 16.000",IF(J53="Onvoldoende","UITSLUITING"," ")))))</f>
        <v xml:space="preserve"> </v>
      </c>
      <c r="K54" s="77"/>
    </row>
    <row r="55" spans="1:11" ht="15" customHeight="1" x14ac:dyDescent="0.2">
      <c r="A55" s="72" t="str">
        <f>'Beoordelen kwaliteit'!A12:A12</f>
        <v>OPEN VRAAG  7.3 KWALITEIT VAN DIENSTVERLENING EN SERVICE</v>
      </c>
      <c r="B55" s="46" t="s">
        <v>5</v>
      </c>
      <c r="C55" s="10"/>
      <c r="D55" s="19" t="str">
        <f>'Beoordelaar 1'!C11</f>
        <v>SCORE:</v>
      </c>
      <c r="E55" s="64" t="s">
        <v>19</v>
      </c>
      <c r="F55" s="10"/>
      <c r="G55" s="20" t="str">
        <f>'Beoordelaar 1'!F11</f>
        <v>SCORE:</v>
      </c>
      <c r="H55" s="75" t="s">
        <v>19</v>
      </c>
      <c r="I55" s="10"/>
      <c r="J55" s="19" t="str">
        <f>'Beoordelaar 1'!I11</f>
        <v>SCORE:</v>
      </c>
      <c r="K55" s="75" t="s">
        <v>19</v>
      </c>
    </row>
    <row r="56" spans="1:11" x14ac:dyDescent="0.2">
      <c r="A56" s="73"/>
      <c r="B56" s="46" t="s">
        <v>6</v>
      </c>
      <c r="C56" s="10"/>
      <c r="D56" s="19" t="str">
        <f>'Beoordelaar 2'!C11</f>
        <v>SCORE:</v>
      </c>
      <c r="E56" s="65"/>
      <c r="F56" s="10"/>
      <c r="G56" s="20" t="str">
        <f>'Beoordelaar 2'!F11</f>
        <v>SCORE:</v>
      </c>
      <c r="H56" s="76"/>
      <c r="I56" s="10"/>
      <c r="J56" s="19" t="str">
        <f>'Beoordelaar 2'!I11</f>
        <v>SCORE:</v>
      </c>
      <c r="K56" s="76"/>
    </row>
    <row r="57" spans="1:11" x14ac:dyDescent="0.2">
      <c r="A57" s="73"/>
      <c r="B57" s="46" t="s">
        <v>7</v>
      </c>
      <c r="C57" s="10"/>
      <c r="D57" s="19" t="str">
        <f>'Beoordelaar 3'!C11</f>
        <v>SCORE:</v>
      </c>
      <c r="E57" s="65"/>
      <c r="F57" s="10"/>
      <c r="G57" s="20" t="str">
        <f>'Beoordelaar 3'!F11</f>
        <v>SCORE:</v>
      </c>
      <c r="H57" s="76"/>
      <c r="I57" s="10"/>
      <c r="J57" s="19" t="str">
        <f>'Beoordelaar 3'!I11</f>
        <v>SCORE:</v>
      </c>
      <c r="K57" s="76"/>
    </row>
    <row r="58" spans="1:11" x14ac:dyDescent="0.2">
      <c r="A58" s="73"/>
      <c r="B58" s="46" t="s">
        <v>25</v>
      </c>
      <c r="C58" s="10"/>
      <c r="D58" s="19" t="str">
        <f>'Beoordelaar 4'!C11</f>
        <v>SCORE:</v>
      </c>
      <c r="E58" s="65"/>
      <c r="F58" s="10"/>
      <c r="G58" s="20" t="str">
        <f>'Beoordelaar 4'!F11</f>
        <v>SCORE:</v>
      </c>
      <c r="H58" s="76"/>
      <c r="I58" s="10"/>
      <c r="J58" s="19" t="str">
        <f>'Beoordelaar 4'!I11</f>
        <v>SCORE:</v>
      </c>
      <c r="K58" s="76"/>
    </row>
    <row r="59" spans="1:11" x14ac:dyDescent="0.2">
      <c r="A59" s="73"/>
      <c r="B59" s="46" t="s">
        <v>26</v>
      </c>
      <c r="C59" s="10"/>
      <c r="D59" s="19" t="str">
        <f>'Beoordelaar 5'!C11</f>
        <v>SCORE:</v>
      </c>
      <c r="E59" s="65"/>
      <c r="F59" s="10"/>
      <c r="G59" s="20" t="str">
        <f>'Beoordelaar 5'!F11</f>
        <v>SCORE:</v>
      </c>
      <c r="H59" s="76"/>
      <c r="I59" s="10"/>
      <c r="J59" s="19" t="str">
        <f>'Beoordelaar 5'!I11</f>
        <v>SCORE:</v>
      </c>
      <c r="K59" s="76"/>
    </row>
    <row r="60" spans="1:11" x14ac:dyDescent="0.2">
      <c r="A60" s="73"/>
      <c r="B60" s="46" t="s">
        <v>37</v>
      </c>
      <c r="C60" s="10"/>
      <c r="D60" s="19" t="str">
        <f>'Beoordelaar 6'!C11</f>
        <v>SCORE:</v>
      </c>
      <c r="E60" s="65"/>
      <c r="F60" s="10"/>
      <c r="G60" s="20" t="str">
        <f>'Beoordelaar 6'!F11</f>
        <v>SCORE:</v>
      </c>
      <c r="H60" s="76"/>
      <c r="I60" s="10"/>
      <c r="J60" s="19" t="str">
        <f>'Beoordelaar 6'!I11</f>
        <v>SCORE:</v>
      </c>
      <c r="K60" s="76"/>
    </row>
    <row r="61" spans="1:11" x14ac:dyDescent="0.2">
      <c r="A61" s="73"/>
      <c r="B61" s="46" t="s">
        <v>38</v>
      </c>
      <c r="C61" s="10"/>
      <c r="D61" s="19" t="str">
        <f>'Beoordelaar 7'!C11</f>
        <v>SCORE:</v>
      </c>
      <c r="E61" s="65"/>
      <c r="F61" s="10"/>
      <c r="G61" s="20" t="str">
        <f>'Beoordelaar 7'!F11</f>
        <v>SCORE:</v>
      </c>
      <c r="H61" s="76"/>
      <c r="I61" s="10"/>
      <c r="J61" s="19" t="str">
        <f>'Beoordelaar 7'!I11</f>
        <v>SCORE:</v>
      </c>
      <c r="K61" s="76"/>
    </row>
    <row r="62" spans="1:11" x14ac:dyDescent="0.2">
      <c r="A62" s="73"/>
      <c r="B62" s="46" t="s">
        <v>39</v>
      </c>
      <c r="C62" s="10"/>
      <c r="D62" s="19" t="str">
        <f>'Beoordelaar 8'!C11</f>
        <v>SCORE:</v>
      </c>
      <c r="E62" s="65"/>
      <c r="F62" s="10"/>
      <c r="G62" s="20" t="str">
        <f>'Beoordelaar 8'!F11</f>
        <v>SCORE:</v>
      </c>
      <c r="H62" s="76"/>
      <c r="I62" s="10"/>
      <c r="J62" s="19" t="str">
        <f>'Beoordelaar 8'!I11</f>
        <v>SCORE:</v>
      </c>
      <c r="K62" s="76"/>
    </row>
    <row r="63" spans="1:11" x14ac:dyDescent="0.2">
      <c r="A63" s="73"/>
      <c r="B63" s="46" t="s">
        <v>51</v>
      </c>
      <c r="C63" s="10"/>
      <c r="D63" s="19" t="str">
        <f>'Beoordelaar 9'!C11</f>
        <v>SCORE:</v>
      </c>
      <c r="E63" s="65"/>
      <c r="F63" s="10"/>
      <c r="G63" s="20" t="str">
        <f>'Beoordelaar 9'!F11</f>
        <v>SCORE:</v>
      </c>
      <c r="H63" s="76"/>
      <c r="I63" s="10"/>
      <c r="J63" s="20" t="str">
        <f>'Beoordelaar 9'!I11</f>
        <v>SCORE:</v>
      </c>
      <c r="K63" s="76"/>
    </row>
    <row r="64" spans="1:11" x14ac:dyDescent="0.2">
      <c r="A64" s="73"/>
      <c r="B64" s="46" t="s">
        <v>52</v>
      </c>
      <c r="C64" s="10"/>
      <c r="D64" s="19" t="str">
        <f>'Beoordelaar 10'!C11</f>
        <v>SCORE:</v>
      </c>
      <c r="E64" s="65"/>
      <c r="F64" s="10"/>
      <c r="G64" s="20" t="str">
        <f>'Beoordelaar 10'!F11</f>
        <v>SCORE:</v>
      </c>
      <c r="H64" s="76"/>
      <c r="I64" s="10"/>
      <c r="J64" s="20" t="str">
        <f>'Beoordelaar 10'!I11</f>
        <v>SCORE:</v>
      </c>
      <c r="K64" s="76"/>
    </row>
    <row r="65" spans="1:11" x14ac:dyDescent="0.2">
      <c r="A65" s="74"/>
      <c r="B65" s="46" t="s">
        <v>50</v>
      </c>
      <c r="C65" s="10"/>
      <c r="D65" s="19" t="str">
        <f>'Beoordelaar 11'!C11</f>
        <v>SCORE:</v>
      </c>
      <c r="E65" s="65"/>
      <c r="F65" s="10"/>
      <c r="G65" s="20" t="str">
        <f>'Beoordelaar 11'!F11</f>
        <v>SCORE:</v>
      </c>
      <c r="H65" s="76"/>
      <c r="I65" s="10"/>
      <c r="J65" s="19" t="str">
        <f>'Beoordelaar 11'!I11</f>
        <v>SCORE:</v>
      </c>
      <c r="K65" s="76"/>
    </row>
    <row r="66" spans="1:11" x14ac:dyDescent="0.2">
      <c r="A66" s="71" t="s">
        <v>4</v>
      </c>
      <c r="B66" s="69"/>
      <c r="C66" s="10"/>
      <c r="D66" s="17" t="s">
        <v>10</v>
      </c>
      <c r="E66" s="65"/>
      <c r="F66" s="10"/>
      <c r="G66" s="17" t="s">
        <v>10</v>
      </c>
      <c r="H66" s="76"/>
      <c r="I66" s="10"/>
      <c r="J66" s="17" t="s">
        <v>10</v>
      </c>
      <c r="K66" s="76"/>
    </row>
    <row r="67" spans="1:11" x14ac:dyDescent="0.2">
      <c r="A67" s="70"/>
      <c r="B67" s="70"/>
      <c r="C67" s="10"/>
      <c r="D67" s="23" t="str">
        <f>IF(D66="Uitmuntend","€ 12.000",IF(D66="Goed","€ 9.600",IF(D66="Voldoende","€ 0",IF(D66="Matig","-€ 24.000",IF(D66="Onvoldoende","UITSLUITING"," ")))))</f>
        <v xml:space="preserve"> </v>
      </c>
      <c r="E67" s="66"/>
      <c r="F67" s="10"/>
      <c r="G67" s="23" t="str">
        <f>IF(G66="Uitmuntend","€ 12.000",IF(G66="Goed","€ 9.600",IF(G66="Voldoende","€ 0",IF(G66="Matig","-€ 24.000",IF(G66="Onvoldoende","UITSLUITING"," ")))))</f>
        <v xml:space="preserve"> </v>
      </c>
      <c r="H67" s="77"/>
      <c r="I67" s="10"/>
      <c r="J67" s="23" t="str">
        <f>IF(J66="Uitmuntend","€ 12.000",IF(J66="Goed","€ 9.600",IF(J66="Voldoende","€ 0",IF(J66="Matig","-€ 24.000",IF(J66="Onvoldoende","UITSLUITING"," ")))))</f>
        <v xml:space="preserve"> </v>
      </c>
      <c r="K67" s="77"/>
    </row>
    <row r="68" spans="1:11" ht="15" customHeight="1" x14ac:dyDescent="0.2">
      <c r="A68" s="72" t="str">
        <f>'Beoordelen kwaliteit'!A14:A14</f>
        <v>OPEN VRAAG 7.4 BEHEER, UPDATES EN UPGRADES/FIRMWARE</v>
      </c>
      <c r="B68" s="46" t="s">
        <v>5</v>
      </c>
      <c r="C68" s="10"/>
      <c r="D68" s="19" t="str">
        <f>'Beoordelaar 1'!C13</f>
        <v>SCORE:</v>
      </c>
      <c r="E68" s="64" t="s">
        <v>19</v>
      </c>
      <c r="F68" s="10"/>
      <c r="G68" s="20" t="str">
        <f>'Beoordelaar 1'!F13</f>
        <v>SCORE:</v>
      </c>
      <c r="H68" s="75" t="s">
        <v>19</v>
      </c>
      <c r="I68" s="10"/>
      <c r="J68" s="19" t="str">
        <f>'Beoordelaar 1'!I13</f>
        <v>SCORE:</v>
      </c>
      <c r="K68" s="75" t="s">
        <v>19</v>
      </c>
    </row>
    <row r="69" spans="1:11" x14ac:dyDescent="0.2">
      <c r="A69" s="73"/>
      <c r="B69" s="46" t="s">
        <v>6</v>
      </c>
      <c r="C69" s="10"/>
      <c r="D69" s="19" t="str">
        <f>'Beoordelaar 2'!C13</f>
        <v>SCORE:</v>
      </c>
      <c r="E69" s="65"/>
      <c r="F69" s="10"/>
      <c r="G69" s="20" t="str">
        <f>'Beoordelaar 2'!F13</f>
        <v>SCORE:</v>
      </c>
      <c r="H69" s="76"/>
      <c r="I69" s="10"/>
      <c r="J69" s="19" t="str">
        <f>'Beoordelaar 2'!I13</f>
        <v>SCORE:</v>
      </c>
      <c r="K69" s="76"/>
    </row>
    <row r="70" spans="1:11" x14ac:dyDescent="0.2">
      <c r="A70" s="73"/>
      <c r="B70" s="46" t="s">
        <v>7</v>
      </c>
      <c r="C70" s="10"/>
      <c r="D70" s="19" t="str">
        <f>'Beoordelaar 3'!C13</f>
        <v>SCORE:</v>
      </c>
      <c r="E70" s="65"/>
      <c r="F70" s="10"/>
      <c r="G70" s="20" t="str">
        <f>'Beoordelaar 3'!F13</f>
        <v>SCORE:</v>
      </c>
      <c r="H70" s="76"/>
      <c r="I70" s="10"/>
      <c r="J70" s="19" t="str">
        <f>'Beoordelaar 3'!I13</f>
        <v>SCORE:</v>
      </c>
      <c r="K70" s="76"/>
    </row>
    <row r="71" spans="1:11" x14ac:dyDescent="0.2">
      <c r="A71" s="73"/>
      <c r="B71" s="46" t="s">
        <v>25</v>
      </c>
      <c r="C71" s="10"/>
      <c r="D71" s="19" t="str">
        <f>'Beoordelaar 4'!C13</f>
        <v>SCORE:</v>
      </c>
      <c r="E71" s="65"/>
      <c r="F71" s="10"/>
      <c r="G71" s="20" t="str">
        <f>'Beoordelaar 4'!F13</f>
        <v>SCORE:</v>
      </c>
      <c r="H71" s="76"/>
      <c r="I71" s="10"/>
      <c r="J71" s="19" t="str">
        <f>'Beoordelaar 4'!I13</f>
        <v>SCORE:</v>
      </c>
      <c r="K71" s="76"/>
    </row>
    <row r="72" spans="1:11" x14ac:dyDescent="0.2">
      <c r="A72" s="73"/>
      <c r="B72" s="46" t="s">
        <v>26</v>
      </c>
      <c r="C72" s="10"/>
      <c r="D72" s="19" t="str">
        <f>'Beoordelaar 5'!C13</f>
        <v>SCORE:</v>
      </c>
      <c r="E72" s="65"/>
      <c r="F72" s="10"/>
      <c r="G72" s="20" t="str">
        <f>'Beoordelaar 5'!F13</f>
        <v>SCORE:</v>
      </c>
      <c r="H72" s="76"/>
      <c r="I72" s="10"/>
      <c r="J72" s="19" t="str">
        <f>'Beoordelaar 5'!I13</f>
        <v>SCORE:</v>
      </c>
      <c r="K72" s="76"/>
    </row>
    <row r="73" spans="1:11" x14ac:dyDescent="0.2">
      <c r="A73" s="73"/>
      <c r="B73" s="46" t="s">
        <v>37</v>
      </c>
      <c r="C73" s="10"/>
      <c r="D73" s="19" t="str">
        <f>'Beoordelaar 6'!C13</f>
        <v>SCORE:</v>
      </c>
      <c r="E73" s="65"/>
      <c r="F73" s="10"/>
      <c r="G73" s="20" t="str">
        <f>'Beoordelaar 6'!F13</f>
        <v>SCORE:</v>
      </c>
      <c r="H73" s="76"/>
      <c r="I73" s="10"/>
      <c r="J73" s="19" t="str">
        <f>'Beoordelaar 6'!I13</f>
        <v>SCORE:</v>
      </c>
      <c r="K73" s="76"/>
    </row>
    <row r="74" spans="1:11" x14ac:dyDescent="0.2">
      <c r="A74" s="73"/>
      <c r="B74" s="46" t="s">
        <v>38</v>
      </c>
      <c r="C74" s="10"/>
      <c r="D74" s="19" t="str">
        <f>'Beoordelaar 7'!C13</f>
        <v>SCORE:</v>
      </c>
      <c r="E74" s="65"/>
      <c r="F74" s="10"/>
      <c r="G74" s="20" t="str">
        <f>'Beoordelaar 7'!F13</f>
        <v>SCORE:</v>
      </c>
      <c r="H74" s="76"/>
      <c r="I74" s="10"/>
      <c r="J74" s="19" t="str">
        <f>'Beoordelaar 7'!I13</f>
        <v>SCORE:</v>
      </c>
      <c r="K74" s="76"/>
    </row>
    <row r="75" spans="1:11" x14ac:dyDescent="0.2">
      <c r="A75" s="73"/>
      <c r="B75" s="46" t="s">
        <v>39</v>
      </c>
      <c r="C75" s="10"/>
      <c r="D75" s="19" t="str">
        <f>'Beoordelaar 8'!C13</f>
        <v>SCORE:</v>
      </c>
      <c r="E75" s="65"/>
      <c r="F75" s="10"/>
      <c r="G75" s="20" t="str">
        <f>'Beoordelaar 8'!F13</f>
        <v>SCORE:</v>
      </c>
      <c r="H75" s="76"/>
      <c r="I75" s="10"/>
      <c r="J75" s="19" t="str">
        <f>'Beoordelaar 8'!I13</f>
        <v>SCORE:</v>
      </c>
      <c r="K75" s="76"/>
    </row>
    <row r="76" spans="1:11" x14ac:dyDescent="0.2">
      <c r="A76" s="73"/>
      <c r="B76" s="46" t="s">
        <v>51</v>
      </c>
      <c r="C76" s="10"/>
      <c r="D76" s="19" t="str">
        <f>'Beoordelaar 9'!C13</f>
        <v>SCORE:</v>
      </c>
      <c r="E76" s="65"/>
      <c r="F76" s="10"/>
      <c r="G76" s="20" t="str">
        <f>'Beoordelaar 9'!F13</f>
        <v>SCORE:</v>
      </c>
      <c r="H76" s="76"/>
      <c r="I76" s="10"/>
      <c r="J76" s="19" t="str">
        <f>'Beoordelaar 9'!I13</f>
        <v>SCORE:</v>
      </c>
      <c r="K76" s="76"/>
    </row>
    <row r="77" spans="1:11" x14ac:dyDescent="0.2">
      <c r="A77" s="73"/>
      <c r="B77" s="46" t="s">
        <v>52</v>
      </c>
      <c r="C77" s="10"/>
      <c r="D77" s="19" t="str">
        <f>'Beoordelaar 10'!C13</f>
        <v>SCORE:</v>
      </c>
      <c r="E77" s="65"/>
      <c r="F77" s="10"/>
      <c r="G77" s="20" t="str">
        <f>'Beoordelaar 10'!F13</f>
        <v>SCORE:</v>
      </c>
      <c r="H77" s="76"/>
      <c r="I77" s="10"/>
      <c r="J77" s="19" t="str">
        <f>'Beoordelaar 10'!I13</f>
        <v>SCORE:</v>
      </c>
      <c r="K77" s="76"/>
    </row>
    <row r="78" spans="1:11" x14ac:dyDescent="0.2">
      <c r="A78" s="74"/>
      <c r="B78" s="46" t="s">
        <v>50</v>
      </c>
      <c r="C78" s="10"/>
      <c r="D78" s="19" t="str">
        <f>'Beoordelaar 11'!C13</f>
        <v>SCORE:</v>
      </c>
      <c r="E78" s="65"/>
      <c r="F78" s="10"/>
      <c r="G78" s="20" t="str">
        <f>'Beoordelaar 11'!F13</f>
        <v>SCORE:</v>
      </c>
      <c r="H78" s="76"/>
      <c r="I78" s="10"/>
      <c r="J78" s="19" t="str">
        <f>'Beoordelaar 11'!I13</f>
        <v>SCORE:</v>
      </c>
      <c r="K78" s="76"/>
    </row>
    <row r="79" spans="1:11" x14ac:dyDescent="0.2">
      <c r="A79" s="69" t="s">
        <v>4</v>
      </c>
      <c r="B79" s="69"/>
      <c r="C79" s="10"/>
      <c r="D79" s="17" t="s">
        <v>10</v>
      </c>
      <c r="E79" s="65"/>
      <c r="F79" s="10"/>
      <c r="G79" s="17" t="s">
        <v>10</v>
      </c>
      <c r="H79" s="76"/>
      <c r="I79" s="10"/>
      <c r="J79" s="17" t="s">
        <v>10</v>
      </c>
      <c r="K79" s="76"/>
    </row>
    <row r="80" spans="1:11" x14ac:dyDescent="0.2">
      <c r="A80" s="70"/>
      <c r="B80" s="70"/>
      <c r="C80" s="10"/>
      <c r="D80" s="23" t="str">
        <f>IF(D79="Uitmuntend","€ 4.000",IF(D79="Goed","€ 3.200",IF(D79="Voldoende","€ 0",IF(D79="Matig","-€ 8.000",IF(D79="Onvoldoende","UITSLUITING"," ")))))</f>
        <v xml:space="preserve"> </v>
      </c>
      <c r="E80" s="66"/>
      <c r="F80" s="10"/>
      <c r="G80" s="23" t="str">
        <f>IF(G79="Uitmuntend","€ 4.000",IF(G79="Goed","€ 3.200",IF(G79="Voldoende","€ 0",IF(G79="Matig","-€ 8.000",IF(G79="Onvoldoende","UITSLUITING"," ")))))</f>
        <v xml:space="preserve"> </v>
      </c>
      <c r="H80" s="77"/>
      <c r="I80" s="10"/>
      <c r="J80" s="23" t="str">
        <f>IF(J79="Uitmuntend","€ 4.000",IF(J79="Goed","€ 3.200",IF(J79="Voldoende","€ 0",IF(J79="Matig","-€ 8.000",IF(J79="Onvoldoende","UITSLUITING"," ")))))</f>
        <v xml:space="preserve"> </v>
      </c>
      <c r="K80" s="77"/>
    </row>
    <row r="81" spans="1:11" x14ac:dyDescent="0.2">
      <c r="A81" s="72" t="str">
        <f>'Beoordelen kwaliteit'!A16:A16</f>
        <v>OPEN VRAAG 7.5 VEILIGHEID</v>
      </c>
      <c r="B81" s="46" t="s">
        <v>5</v>
      </c>
      <c r="C81" s="10"/>
      <c r="D81" s="19" t="str">
        <f>'Beoordelaar 1'!C15</f>
        <v>SCORE:</v>
      </c>
      <c r="E81" s="64" t="s">
        <v>19</v>
      </c>
      <c r="F81" s="10"/>
      <c r="G81" s="19" t="str">
        <f>'Beoordelaar 1'!F15</f>
        <v>SCORE:</v>
      </c>
      <c r="H81" s="75" t="s">
        <v>19</v>
      </c>
      <c r="I81" s="10"/>
      <c r="J81" s="19" t="str">
        <f>'Beoordelaar 1'!I15</f>
        <v>SCORE:</v>
      </c>
      <c r="K81" s="75" t="s">
        <v>19</v>
      </c>
    </row>
    <row r="82" spans="1:11" x14ac:dyDescent="0.2">
      <c r="A82" s="73"/>
      <c r="B82" s="46" t="s">
        <v>6</v>
      </c>
      <c r="C82" s="10"/>
      <c r="D82" s="19" t="str">
        <f>'Beoordelaar 2'!C15</f>
        <v>SCORE:</v>
      </c>
      <c r="E82" s="65"/>
      <c r="F82" s="10"/>
      <c r="G82" s="19" t="str">
        <f>'Beoordelaar 2'!F15</f>
        <v>SCORE:</v>
      </c>
      <c r="H82" s="76"/>
      <c r="I82" s="10"/>
      <c r="J82" s="19" t="str">
        <f>'Beoordelaar 2'!I15</f>
        <v>SCORE:</v>
      </c>
      <c r="K82" s="76"/>
    </row>
    <row r="83" spans="1:11" x14ac:dyDescent="0.2">
      <c r="A83" s="73"/>
      <c r="B83" s="46" t="s">
        <v>7</v>
      </c>
      <c r="C83" s="10"/>
      <c r="D83" s="19" t="str">
        <f>'Beoordelaar 3'!C15</f>
        <v>SCORE:</v>
      </c>
      <c r="E83" s="65"/>
      <c r="F83" s="10"/>
      <c r="G83" s="19" t="str">
        <f>'Beoordelaar 3'!F15</f>
        <v>SCORE:</v>
      </c>
      <c r="H83" s="76"/>
      <c r="I83" s="10"/>
      <c r="J83" s="19" t="str">
        <f>'Beoordelaar 3'!I15</f>
        <v>SCORE:</v>
      </c>
      <c r="K83" s="76"/>
    </row>
    <row r="84" spans="1:11" x14ac:dyDescent="0.2">
      <c r="A84" s="73"/>
      <c r="B84" s="46" t="s">
        <v>25</v>
      </c>
      <c r="C84" s="10"/>
      <c r="D84" s="19" t="str">
        <f>'Beoordelaar 4'!C15</f>
        <v>SCORE:</v>
      </c>
      <c r="E84" s="65"/>
      <c r="F84" s="10"/>
      <c r="G84" s="19" t="str">
        <f>'Beoordelaar 4'!F15</f>
        <v>SCORE:</v>
      </c>
      <c r="H84" s="76"/>
      <c r="I84" s="10"/>
      <c r="J84" s="19" t="str">
        <f>'Beoordelaar 4'!I15</f>
        <v>SCORE:</v>
      </c>
      <c r="K84" s="76"/>
    </row>
    <row r="85" spans="1:11" x14ac:dyDescent="0.2">
      <c r="A85" s="73"/>
      <c r="B85" s="46" t="s">
        <v>26</v>
      </c>
      <c r="C85" s="10"/>
      <c r="D85" s="19" t="str">
        <f>'Beoordelaar 5'!C15</f>
        <v>SCORE:</v>
      </c>
      <c r="E85" s="65"/>
      <c r="F85" s="10"/>
      <c r="G85" s="19" t="str">
        <f>'Beoordelaar 5'!F15</f>
        <v>SCORE:</v>
      </c>
      <c r="H85" s="76"/>
      <c r="I85" s="10"/>
      <c r="J85" s="19" t="str">
        <f>'Beoordelaar 5'!I15</f>
        <v>SCORE:</v>
      </c>
      <c r="K85" s="76"/>
    </row>
    <row r="86" spans="1:11" x14ac:dyDescent="0.2">
      <c r="A86" s="73"/>
      <c r="B86" s="46" t="s">
        <v>37</v>
      </c>
      <c r="C86" s="10"/>
      <c r="D86" s="19" t="str">
        <f>'Beoordelaar 6'!C15</f>
        <v>SCORE:</v>
      </c>
      <c r="E86" s="65"/>
      <c r="F86" s="10"/>
      <c r="G86" s="20" t="str">
        <f>'Beoordelaar 6'!F15</f>
        <v>SCORE:</v>
      </c>
      <c r="H86" s="76"/>
      <c r="I86" s="10"/>
      <c r="J86" s="19" t="str">
        <f>'Beoordelaar 6'!I15</f>
        <v>SCORE:</v>
      </c>
      <c r="K86" s="76"/>
    </row>
    <row r="87" spans="1:11" x14ac:dyDescent="0.2">
      <c r="A87" s="73"/>
      <c r="B87" s="46" t="s">
        <v>38</v>
      </c>
      <c r="C87" s="10"/>
      <c r="D87" s="19" t="str">
        <f>'Beoordelaar 7'!C15</f>
        <v>SCORE:</v>
      </c>
      <c r="E87" s="65"/>
      <c r="F87" s="10"/>
      <c r="G87" s="20" t="str">
        <f>'Beoordelaar 7'!F15</f>
        <v>SCORE:</v>
      </c>
      <c r="H87" s="76"/>
      <c r="I87" s="10"/>
      <c r="J87" s="19" t="str">
        <f>'Beoordelaar 7'!I15</f>
        <v>SCORE:</v>
      </c>
      <c r="K87" s="76"/>
    </row>
    <row r="88" spans="1:11" x14ac:dyDescent="0.2">
      <c r="A88" s="73"/>
      <c r="B88" s="46" t="s">
        <v>39</v>
      </c>
      <c r="C88" s="10"/>
      <c r="D88" s="19" t="str">
        <f>'Beoordelaar 8'!C15</f>
        <v>SCORE:</v>
      </c>
      <c r="E88" s="65"/>
      <c r="F88" s="10"/>
      <c r="G88" s="20" t="str">
        <f>'Beoordelaar 8'!F15</f>
        <v>SCORE:</v>
      </c>
      <c r="H88" s="76"/>
      <c r="I88" s="10"/>
      <c r="J88" s="19" t="str">
        <f>'Beoordelaar 8'!I15</f>
        <v>SCORE:</v>
      </c>
      <c r="K88" s="76"/>
    </row>
    <row r="89" spans="1:11" x14ac:dyDescent="0.2">
      <c r="A89" s="73"/>
      <c r="B89" s="46" t="s">
        <v>51</v>
      </c>
      <c r="C89" s="10"/>
      <c r="D89" s="19" t="str">
        <f>'Beoordelaar 9'!C15</f>
        <v>SCORE:</v>
      </c>
      <c r="E89" s="65"/>
      <c r="F89" s="10"/>
      <c r="G89" s="20" t="str">
        <f>'Beoordelaar 9'!F15</f>
        <v>SCORE:</v>
      </c>
      <c r="H89" s="76"/>
      <c r="I89" s="10"/>
      <c r="J89" s="19" t="str">
        <f>'Beoordelaar 9'!I15</f>
        <v>SCORE:</v>
      </c>
      <c r="K89" s="76"/>
    </row>
    <row r="90" spans="1:11" x14ac:dyDescent="0.2">
      <c r="A90" s="73"/>
      <c r="B90" s="46" t="s">
        <v>52</v>
      </c>
      <c r="C90" s="10"/>
      <c r="D90" s="19" t="str">
        <f>'Beoordelaar 10'!C15</f>
        <v>SCORE:</v>
      </c>
      <c r="E90" s="65"/>
      <c r="F90" s="10"/>
      <c r="G90" s="20" t="str">
        <f>'Beoordelaar 10'!F15</f>
        <v>SCORE:</v>
      </c>
      <c r="H90" s="76"/>
      <c r="I90" s="10"/>
      <c r="J90" s="19" t="str">
        <f>'Beoordelaar 10'!I15</f>
        <v>SCORE:</v>
      </c>
      <c r="K90" s="76"/>
    </row>
    <row r="91" spans="1:11" x14ac:dyDescent="0.2">
      <c r="A91" s="74"/>
      <c r="B91" s="46" t="s">
        <v>50</v>
      </c>
      <c r="C91" s="10"/>
      <c r="D91" s="19" t="str">
        <f>'Beoordelaar 11'!C15</f>
        <v>SCORE:</v>
      </c>
      <c r="E91" s="65"/>
      <c r="F91" s="10"/>
      <c r="G91" s="20" t="str">
        <f>'Beoordelaar 11'!F15</f>
        <v>SCORE:</v>
      </c>
      <c r="H91" s="76"/>
      <c r="I91" s="10"/>
      <c r="J91" s="19" t="str">
        <f>'Beoordelaar 11'!I15</f>
        <v>SCORE:</v>
      </c>
      <c r="K91" s="76"/>
    </row>
    <row r="92" spans="1:11" x14ac:dyDescent="0.2">
      <c r="A92" s="69" t="s">
        <v>4</v>
      </c>
      <c r="B92" s="69"/>
      <c r="C92" s="10"/>
      <c r="D92" s="17" t="s">
        <v>10</v>
      </c>
      <c r="E92" s="65"/>
      <c r="F92" s="10"/>
      <c r="G92" s="17" t="s">
        <v>10</v>
      </c>
      <c r="H92" s="76"/>
      <c r="I92" s="10"/>
      <c r="J92" s="17" t="s">
        <v>10</v>
      </c>
      <c r="K92" s="76"/>
    </row>
    <row r="93" spans="1:11" x14ac:dyDescent="0.2">
      <c r="A93" s="70"/>
      <c r="B93" s="70"/>
      <c r="C93" s="10"/>
      <c r="D93" s="23" t="str">
        <f>IF(D92="Uitmuntend","€ 4.000",IF(D92="Goed","€ 3.200",IF(D92="Voldoende","€ 0",IF(D92="Matig","-€ 8.000",IF(D92="Onvoldoende","UITSLUITING"," ")))))</f>
        <v xml:space="preserve"> </v>
      </c>
      <c r="E93" s="66"/>
      <c r="F93" s="10"/>
      <c r="G93" s="23" t="str">
        <f>IF(G92="Uitmuntend","€ 4.000",IF(G92="Goed","€ 3.200",IF(G92="Voldoende","€ 0",IF(G92="Matig","-€ 8.000",IF(G92="Onvoldoende","UITSLUITING"," ")))))</f>
        <v xml:space="preserve"> </v>
      </c>
      <c r="H93" s="77"/>
      <c r="I93" s="10"/>
      <c r="J93" s="23" t="str">
        <f>IF(J92="Uitmuntend","€ 4.000",IF(J92="Goed","€ 3.200",IF(J92="Voldoende","€ 0",IF(J92="Matig","-€ 8.000",IF(J92="Onvoldoende","UITSLUITING"," ")))))</f>
        <v xml:space="preserve"> </v>
      </c>
      <c r="K93" s="77"/>
    </row>
    <row r="94" spans="1:11" s="8" customFormat="1" ht="30" customHeight="1" x14ac:dyDescent="0.2">
      <c r="A94" s="67" t="s">
        <v>8</v>
      </c>
      <c r="B94" s="68"/>
      <c r="C94" s="11"/>
      <c r="D94" s="88" t="e">
        <f>D15+D28+D41+D54+D67+D80+D93</f>
        <v>#VALUE!</v>
      </c>
      <c r="E94" s="22"/>
      <c r="F94" s="11"/>
      <c r="G94" s="88" t="e">
        <f>G15+G28+G41+G54+G67+G80+G93</f>
        <v>#VALUE!</v>
      </c>
      <c r="H94" s="21"/>
      <c r="I94" s="11"/>
      <c r="J94" s="88" t="e">
        <f>J15+J28+J41+J54+J67+J80+J93</f>
        <v>#VALUE!</v>
      </c>
      <c r="K94" s="21"/>
    </row>
    <row r="98" spans="1:11" ht="16" x14ac:dyDescent="0.2">
      <c r="A98" s="42" t="s">
        <v>43</v>
      </c>
      <c r="B98" s="47"/>
      <c r="D98" s="89">
        <v>0</v>
      </c>
      <c r="E98" t="s">
        <v>46</v>
      </c>
      <c r="G98" s="89">
        <v>0</v>
      </c>
      <c r="H98" t="s">
        <v>46</v>
      </c>
      <c r="J98" s="89">
        <v>0</v>
      </c>
      <c r="K98" t="s">
        <v>46</v>
      </c>
    </row>
    <row r="99" spans="1:11" x14ac:dyDescent="0.2">
      <c r="A99" s="43"/>
      <c r="B99" s="48"/>
      <c r="D99" s="90"/>
      <c r="E99" t="s">
        <v>47</v>
      </c>
      <c r="G99" s="90"/>
      <c r="H99" t="s">
        <v>47</v>
      </c>
      <c r="J99" s="90"/>
      <c r="K99" t="s">
        <v>47</v>
      </c>
    </row>
    <row r="100" spans="1:11" ht="16" x14ac:dyDescent="0.2">
      <c r="A100" s="43" t="s">
        <v>44</v>
      </c>
      <c r="B100" s="48"/>
    </row>
    <row r="101" spans="1:11" ht="31" x14ac:dyDescent="0.2">
      <c r="A101" s="44" t="s">
        <v>45</v>
      </c>
      <c r="B101" s="49"/>
    </row>
    <row r="104" spans="1:11" ht="43" customHeight="1" x14ac:dyDescent="0.2">
      <c r="A104" s="86" t="s">
        <v>48</v>
      </c>
      <c r="B104" s="87"/>
      <c r="C104" s="45"/>
      <c r="D104" s="91" t="e">
        <f>D94+D98</f>
        <v>#VALUE!</v>
      </c>
      <c r="G104" s="91" t="e">
        <f>G94+G98</f>
        <v>#VALUE!</v>
      </c>
      <c r="J104" s="91" t="e">
        <f>J94+J98</f>
        <v>#VALUE!</v>
      </c>
    </row>
  </sheetData>
  <sheetProtection algorithmName="SHA-512" hashValue="atGlydm/h2oUWdaPWkQ6gXovw8yCXUdc5fer9xjsfPtQTPmx6L2X+cMjUJssp0K6qilNJc6nwC8/Z9ZOK3k0AQ==" saltValue="Kw+Shnm1F8idPmllX+4GcQ==" spinCount="100000" sheet="1" objects="1" scenarios="1"/>
  <mergeCells count="49">
    <mergeCell ref="K42:K54"/>
    <mergeCell ref="K81:K93"/>
    <mergeCell ref="A92:B92"/>
    <mergeCell ref="A93:B93"/>
    <mergeCell ref="E81:E93"/>
    <mergeCell ref="H81:H93"/>
    <mergeCell ref="E68:E80"/>
    <mergeCell ref="H68:H80"/>
    <mergeCell ref="K68:K80"/>
    <mergeCell ref="K55:K67"/>
    <mergeCell ref="E42:E54"/>
    <mergeCell ref="E55:E67"/>
    <mergeCell ref="A42:A52"/>
    <mergeCell ref="A55:A65"/>
    <mergeCell ref="A68:A78"/>
    <mergeCell ref="E16:E28"/>
    <mergeCell ref="D98:D99"/>
    <mergeCell ref="A104:B104"/>
    <mergeCell ref="G98:G99"/>
    <mergeCell ref="J98:J99"/>
    <mergeCell ref="A29:A39"/>
    <mergeCell ref="H42:H54"/>
    <mergeCell ref="H55:H67"/>
    <mergeCell ref="A1:K1"/>
    <mergeCell ref="A2:B2"/>
    <mergeCell ref="A14:B14"/>
    <mergeCell ref="H3:H15"/>
    <mergeCell ref="E3:E15"/>
    <mergeCell ref="A15:B15"/>
    <mergeCell ref="K3:K15"/>
    <mergeCell ref="K16:K28"/>
    <mergeCell ref="K29:K41"/>
    <mergeCell ref="H16:H28"/>
    <mergeCell ref="H29:H41"/>
    <mergeCell ref="A3:A13"/>
    <mergeCell ref="A16:A26"/>
    <mergeCell ref="E29:E41"/>
    <mergeCell ref="A94:B94"/>
    <mergeCell ref="A27:B27"/>
    <mergeCell ref="A28:B28"/>
    <mergeCell ref="A40:B40"/>
    <mergeCell ref="A41:B41"/>
    <mergeCell ref="A53:B53"/>
    <mergeCell ref="A54:B54"/>
    <mergeCell ref="A66:B66"/>
    <mergeCell ref="A67:B67"/>
    <mergeCell ref="A79:B79"/>
    <mergeCell ref="A80:B80"/>
    <mergeCell ref="A81:A91"/>
  </mergeCells>
  <phoneticPr fontId="16" type="noConversion"/>
  <dataValidations count="1">
    <dataValidation type="list" errorStyle="warning" allowBlank="1" showErrorMessage="1" sqref="J14 D14 D27 G14 G27 J27 D40 G40 J40 J53 G53 D53 D66 G66 J66 D79 G79 J79 D92 G92 J92" xr:uid="{00000000-0002-0000-0400-000000000000}">
      <formula1>SCORE</formula1>
    </dataValidation>
  </dataValidation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3bbc45e1762022e22ca0153a50361aad">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16b47c6a34ba05ee4c441637e1b8d82d"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71AAC8-0C8A-43B7-8F2B-C28E19DB1271}">
  <ds:schemaRefs>
    <ds:schemaRef ds:uri="cdfd6af9-2027-427e-aee7-f2f3dc2ea940"/>
    <ds:schemaRef ds:uri="http://purl.org/dc/terms/"/>
    <ds:schemaRef ds:uri="http://schemas.microsoft.com/office/2006/documentManagement/types"/>
    <ds:schemaRef ds:uri="http://www.w3.org/XML/1998/namespace"/>
    <ds:schemaRef ds:uri="http://schemas.microsoft.com/office/infopath/2007/PartnerControls"/>
    <ds:schemaRef ds:uri="http://purl.org/dc/elements/1.1/"/>
    <ds:schemaRef ds:uri="04d4ff2e-cf62-40b0-a5cf-f8c6524922a9"/>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4AF995A0-C4E4-4E8E-8DA9-3B398984FE8E}">
  <ds:schemaRefs>
    <ds:schemaRef ds:uri="http://schemas.microsoft.com/sharepoint/v3/contenttype/forms"/>
  </ds:schemaRefs>
</ds:datastoreItem>
</file>

<file path=customXml/itemProps3.xml><?xml version="1.0" encoding="utf-8"?>
<ds:datastoreItem xmlns:ds="http://schemas.openxmlformats.org/officeDocument/2006/customXml" ds:itemID="{28A1FA5F-20E6-42FB-AC1E-0910A860E6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13</vt:i4>
      </vt:variant>
      <vt:variant>
        <vt:lpstr>Benoemde bereiken</vt:lpstr>
      </vt:variant>
      <vt:variant>
        <vt:i4>1</vt:i4>
      </vt:variant>
    </vt:vector>
  </HeadingPairs>
  <TitlesOfParts>
    <vt:vector size="14" baseType="lpstr">
      <vt:lpstr>Beoordelen kwaliteit</vt:lpstr>
      <vt:lpstr>Beoordelaar 1</vt:lpstr>
      <vt:lpstr>Beoordelaar 2</vt:lpstr>
      <vt:lpstr>Beoordelaar 3</vt:lpstr>
      <vt:lpstr>Beoordelaar 4</vt:lpstr>
      <vt:lpstr>Beoordelaar 5</vt:lpstr>
      <vt:lpstr>Beoordelaar 6</vt:lpstr>
      <vt:lpstr>Beoordelaar 7</vt:lpstr>
      <vt:lpstr>Beoordelaar 8</vt:lpstr>
      <vt:lpstr>Beoordelaar 9</vt:lpstr>
      <vt:lpstr>Beoordelaar 10</vt:lpstr>
      <vt:lpstr>Beoordelaar 11</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dcterms:created xsi:type="dcterms:W3CDTF">2006-09-16T00:00:00Z</dcterms:created>
  <dcterms:modified xsi:type="dcterms:W3CDTF">2025-06-05T11:23:38Z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