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venter/Sanitaire voorzieningen Opvang 2025/5. NvI/NvI 1/"/>
    </mc:Choice>
  </mc:AlternateContent>
  <xr:revisionPtr revIDLastSave="1619" documentId="8_{57715608-61A4-4E86-8298-4ED612E52621}" xr6:coauthVersionLast="47" xr6:coauthVersionMax="47" xr10:uidLastSave="{52E1BB13-4B1C-4F23-84F9-88CF0BA79DA7}"/>
  <bookViews>
    <workbookView xWindow="57480" yWindow="-120" windowWidth="29040" windowHeight="15720" xr2:uid="{EEDF5ABE-913D-4819-A199-C9A1F4DA394D}"/>
  </bookViews>
  <sheets>
    <sheet name="Sanitaire voorzien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H27" i="1"/>
  <c r="H28" i="1"/>
  <c r="H29" i="1"/>
  <c r="H30" i="1"/>
  <c r="H31" i="1"/>
  <c r="H32" i="1"/>
  <c r="H33" i="1"/>
  <c r="H34" i="1"/>
  <c r="H35" i="1"/>
  <c r="H26" i="1"/>
  <c r="D18" i="1"/>
  <c r="H18" i="1" s="1"/>
  <c r="D20" i="1"/>
  <c r="H20" i="1" s="1"/>
  <c r="D19" i="1"/>
  <c r="H19" i="1" s="1"/>
  <c r="D11" i="1"/>
  <c r="D12" i="1"/>
  <c r="D13" i="1"/>
  <c r="D14" i="1"/>
  <c r="D16" i="1"/>
  <c r="H16" i="1" s="1"/>
  <c r="D17" i="1"/>
  <c r="H17" i="1" s="1"/>
  <c r="H36" i="1" l="1"/>
  <c r="H15" i="1"/>
  <c r="H14" i="1"/>
  <c r="H13" i="1"/>
  <c r="H12" i="1"/>
  <c r="H11" i="1"/>
  <c r="H21" i="1" l="1"/>
  <c r="H41" i="1" s="1"/>
</calcChain>
</file>

<file path=xl/sharedStrings.xml><?xml version="1.0" encoding="utf-8"?>
<sst xmlns="http://schemas.openxmlformats.org/spreadsheetml/2006/main" count="67" uniqueCount="55">
  <si>
    <t>Verbruiksartikelen</t>
  </si>
  <si>
    <t>Naam inschrijver:</t>
  </si>
  <si>
    <t>Datum:</t>
  </si>
  <si>
    <t>Handtekening:</t>
  </si>
  <si>
    <t>Totaal per jaar</t>
  </si>
  <si>
    <t>Aanvulling</t>
  </si>
  <si>
    <t>Merk</t>
  </si>
  <si>
    <t>Omschrijving</t>
  </si>
  <si>
    <t>Aantal verpakkingen per jaar *</t>
  </si>
  <si>
    <t>Totaal verbruiksartikelen</t>
  </si>
  <si>
    <t>Alleen deze cellen invullen</t>
  </si>
  <si>
    <t>Gemeente Deventer</t>
  </si>
  <si>
    <t>Kleur</t>
  </si>
  <si>
    <t>Handdoekpapier</t>
  </si>
  <si>
    <t>Poetspapier</t>
  </si>
  <si>
    <t>Toiletpapier</t>
  </si>
  <si>
    <t>Foamzeep</t>
  </si>
  <si>
    <t>Toiletbrilreiniger foam</t>
  </si>
  <si>
    <t>Luchtverfrisser spray</t>
  </si>
  <si>
    <t>Damesverbandzakjes</t>
  </si>
  <si>
    <t>Afvalzak</t>
  </si>
  <si>
    <t>Toiletborstelhouder</t>
  </si>
  <si>
    <t>M-fold wit 2-laags 25 x 150 stuks</t>
  </si>
  <si>
    <t>Midi wit 2-laags 6 x 150 meter</t>
  </si>
  <si>
    <t>Compact/ traditioneel wit 2-laags 24 x 100 meter</t>
  </si>
  <si>
    <t>Damesverbandzakjes kunstof wit 50 x 30 stuks</t>
  </si>
  <si>
    <t>LPDE Zwart trekband 45 x 45 cm T25 25 x 20 stuks</t>
  </si>
  <si>
    <t>LDPE Grijs 60 x 80 cm T50 20 x 20 stuks</t>
  </si>
  <si>
    <t xml:space="preserve">LDPE Blauw 70 x 110 cm T70 10 x 20 stuks </t>
  </si>
  <si>
    <t>Foamzeep geparfumeerd 6 x 1000 ml</t>
  </si>
  <si>
    <t>Luchtverfrisser spray 12 x 100 ml</t>
  </si>
  <si>
    <t>Zwart</t>
  </si>
  <si>
    <t>Aantal*</t>
  </si>
  <si>
    <t>Prijs per artikel per verpakking excl. btw**</t>
  </si>
  <si>
    <t>Totaal sanitaire dispensers</t>
  </si>
  <si>
    <t>Sanitaire dispensers</t>
  </si>
  <si>
    <t>Totaal</t>
  </si>
  <si>
    <t>** Prijzen dienen minimaal marktconform (gemiddelde catalogusprijzen in de markt beschikbaar) te zijn.</t>
  </si>
  <si>
    <t>Prijs per dispenser excl. btw***</t>
  </si>
  <si>
    <t>*** Prijzen dienen minimaal marktconform (gemiddelde catalogusprijzen in de markt beschikbaar) te zijn.</t>
  </si>
  <si>
    <t>* Genoemde aantallen zijn in eigendom van de gemeente.</t>
  </si>
  <si>
    <t>** Het aantal verwachte te vervangen dispensers betreft een schatting. Hieraan kunnen geen rechten worden ontleend. De daadwerkelijk afgenomen aantallen worden in rekening gebracht.</t>
  </si>
  <si>
    <t>* De aantal verpakkingen per jaar betreft een schatting. Hier kunnen geen rechten aan worden ontleend. De daadwerkelijk afgenomen aantallen worden in rekening gebracht.</t>
  </si>
  <si>
    <t>Bijlage 4 - Prijzenblad Sanitaire Voorzieningen</t>
  </si>
  <si>
    <t>Aantal te vervangen dispensers**</t>
  </si>
  <si>
    <t>Toiletbrilreiniger foam 6 x 400 ml</t>
  </si>
  <si>
    <t>Quartzline Handdoekdispenser Multifold (of gelijkwaardig)</t>
  </si>
  <si>
    <t>Quartzline Poetstrol dispenser Midi  (of gelijkwaardig)</t>
  </si>
  <si>
    <t>Quartzline Duotoiletrolhouder Compact/ traditioneel  (of gelijkwaardig)</t>
  </si>
  <si>
    <t>Quartzline Foamzeepdispenser 1000ml  (of gelijkwaardig)</t>
  </si>
  <si>
    <t>Quartzline Toiletseatcleaner 400ml  (of gelijkwaardig)</t>
  </si>
  <si>
    <t>Quartzline luchtverfrisser digitaal  (of gelijkwaardig)</t>
  </si>
  <si>
    <t>Quartzline Dames hygiëne bak 8L  (of gelijkwaardig)</t>
  </si>
  <si>
    <t>Quartzline Damesverbandzakhouder  (of gelijkwaardig)</t>
  </si>
  <si>
    <t>Hana EKO Pedaalemmer 45L  (of gelijkwaardig)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</si>
</sst>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indexed="8"/>
      <name val="Aptos"/>
      <family val="2"/>
    </font>
    <font>
      <sz val="10"/>
      <color theme="1"/>
      <name val="Verdana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3" fillId="4" borderId="1" xfId="0" applyFont="1" applyFill="1" applyBorder="1" applyAlignment="1" applyProtection="1">
      <alignment horizontal="left" vertical="center"/>
      <protection locked="0"/>
    </xf>
    <xf numFmtId="165" fontId="2" fillId="4" borderId="1" xfId="0" applyNumberFormat="1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4" fillId="0" borderId="0" xfId="0" applyFont="1"/>
    <xf numFmtId="0" fontId="11" fillId="4" borderId="1" xfId="0" applyFont="1" applyFill="1" applyBorder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0" fillId="3" borderId="1" xfId="0" applyFont="1" applyFill="1" applyBorder="1"/>
    <xf numFmtId="0" fontId="13" fillId="3" borderId="1" xfId="0" applyFont="1" applyFill="1" applyBorder="1"/>
    <xf numFmtId="165" fontId="10" fillId="3" borderId="1" xfId="0" applyNumberFormat="1" applyFont="1" applyFill="1" applyBorder="1" applyAlignment="1">
      <alignment vertical="center"/>
    </xf>
    <xf numFmtId="0" fontId="9" fillId="0" borderId="0" xfId="0" applyFont="1"/>
    <xf numFmtId="0" fontId="10" fillId="3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3" fillId="0" borderId="0" xfId="0" applyFont="1" applyProtection="1">
      <protection locked="0"/>
    </xf>
    <xf numFmtId="0" fontId="4" fillId="4" borderId="2" xfId="0" applyFont="1" applyFill="1" applyBorder="1" applyAlignment="1" applyProtection="1">
      <alignment horizontal="left" vertical="top"/>
      <protection locked="0"/>
    </xf>
    <xf numFmtId="0" fontId="4" fillId="4" borderId="4" xfId="0" applyFont="1" applyFill="1" applyBorder="1" applyAlignment="1" applyProtection="1">
      <alignment horizontal="left" vertical="top"/>
      <protection locked="0"/>
    </xf>
    <xf numFmtId="0" fontId="4" fillId="4" borderId="3" xfId="0" applyFont="1" applyFill="1" applyBorder="1" applyAlignment="1" applyProtection="1">
      <alignment horizontal="left" vertical="top"/>
      <protection locked="0"/>
    </xf>
    <xf numFmtId="166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B4155"/>
      <color rgb="FFEA9922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1235415</xdr:colOff>
      <xdr:row>1</xdr:row>
      <xdr:rowOff>47626</xdr:rowOff>
    </xdr:from>
    <xdr:to>
      <xdr:col>8</xdr:col>
      <xdr:colOff>97155</xdr:colOff>
      <xdr:row>6</xdr:row>
      <xdr:rowOff>134222</xdr:rowOff>
    </xdr:to>
    <xdr:pic>
      <xdr:nvPicPr>
        <xdr:cNvPr id="2" name="Afbeelding 1" descr="Gemeente Deventer - Veilige Steden">
          <a:extLst>
            <a:ext uri="{FF2B5EF4-FFF2-40B4-BE49-F238E27FC236}">
              <a16:creationId xmlns:a16="http://schemas.microsoft.com/office/drawing/2014/main" id="{1664344D-6526-1769-54A8-40BA7164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446" y="166689"/>
          <a:ext cx="2755084" cy="8724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M53"/>
  <sheetViews>
    <sheetView showGridLines="0" tabSelected="1" zoomScale="80" zoomScaleNormal="80" workbookViewId="0">
      <pane ySplit="1" topLeftCell="A8" activePane="bottomLeft" state="frozen"/>
      <selection pane="bottomLeft" activeCell="J22" sqref="J22"/>
    </sheetView>
  </sheetViews>
  <sheetFormatPr defaultRowHeight="14.4" x14ac:dyDescent="0.3"/>
  <cols>
    <col min="1" max="1" width="1.5546875" customWidth="1"/>
    <col min="2" max="2" width="27" customWidth="1"/>
    <col min="3" max="3" width="54.109375" bestFit="1" customWidth="1"/>
    <col min="4" max="4" width="19.5546875" bestFit="1" customWidth="1"/>
    <col min="5" max="6" width="22.5546875" customWidth="1"/>
    <col min="7" max="7" width="24.6640625" customWidth="1"/>
    <col min="8" max="8" width="33.6640625" customWidth="1"/>
    <col min="9" max="9" width="32.44140625" customWidth="1"/>
    <col min="10" max="10" width="34.6640625" customWidth="1"/>
    <col min="11" max="11" width="26.109375" customWidth="1"/>
    <col min="12" max="12" width="42.5546875" bestFit="1" customWidth="1"/>
  </cols>
  <sheetData>
    <row r="1" spans="1:13" ht="9.75" customHeight="1" x14ac:dyDescent="0.3"/>
    <row r="2" spans="1:13" ht="21" x14ac:dyDescent="0.4">
      <c r="B2" s="12" t="s">
        <v>43</v>
      </c>
      <c r="C2" s="13"/>
      <c r="D2" s="13"/>
    </row>
    <row r="3" spans="1:13" ht="6.45" customHeight="1" x14ac:dyDescent="0.3"/>
    <row r="4" spans="1:13" x14ac:dyDescent="0.3">
      <c r="A4" s="1"/>
      <c r="B4" s="14" t="s">
        <v>11</v>
      </c>
      <c r="C4" s="15"/>
      <c r="D4" s="15"/>
      <c r="E4" s="1"/>
      <c r="F4" s="1"/>
      <c r="G4" s="1"/>
      <c r="H4" s="1"/>
      <c r="I4" s="1"/>
      <c r="J4" s="1"/>
      <c r="K4" s="1"/>
      <c r="L4" s="1"/>
      <c r="M4" s="1"/>
    </row>
    <row r="5" spans="1:13" ht="6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/>
      <c r="B7" s="16" t="s">
        <v>10</v>
      </c>
      <c r="C7" s="2"/>
      <c r="D7" s="2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5"/>
      <c r="C8" s="15"/>
      <c r="D8" s="15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49.5" customHeight="1" x14ac:dyDescent="0.3">
      <c r="A10" s="1"/>
      <c r="B10" s="17" t="s">
        <v>0</v>
      </c>
      <c r="C10" s="17" t="s">
        <v>5</v>
      </c>
      <c r="D10" s="18" t="s">
        <v>8</v>
      </c>
      <c r="E10" s="18" t="s">
        <v>6</v>
      </c>
      <c r="F10" s="19" t="s">
        <v>7</v>
      </c>
      <c r="G10" s="18" t="s">
        <v>33</v>
      </c>
      <c r="H10" s="19" t="s">
        <v>4</v>
      </c>
      <c r="I10" s="1"/>
      <c r="J10" s="1"/>
    </row>
    <row r="11" spans="1:13" s="5" customFormat="1" x14ac:dyDescent="0.3">
      <c r="A11" s="4"/>
      <c r="B11" s="20" t="s">
        <v>13</v>
      </c>
      <c r="C11" s="21" t="s">
        <v>22</v>
      </c>
      <c r="D11" s="22">
        <f>164+380+73+137+200</f>
        <v>954</v>
      </c>
      <c r="E11" s="9"/>
      <c r="F11" s="9"/>
      <c r="G11" s="10">
        <v>0</v>
      </c>
      <c r="H11" s="23">
        <f t="shared" ref="H11:H20" si="0">D11*G11</f>
        <v>0</v>
      </c>
      <c r="I11" s="6"/>
      <c r="J11" s="4"/>
    </row>
    <row r="12" spans="1:13" x14ac:dyDescent="0.3">
      <c r="A12" s="1"/>
      <c r="B12" s="24" t="s">
        <v>14</v>
      </c>
      <c r="C12" s="24" t="s">
        <v>23</v>
      </c>
      <c r="D12" s="22">
        <f>248+333+86+92+180</f>
        <v>939</v>
      </c>
      <c r="E12" s="11"/>
      <c r="F12" s="11"/>
      <c r="G12" s="10">
        <v>0</v>
      </c>
      <c r="H12" s="23">
        <f t="shared" si="0"/>
        <v>0</v>
      </c>
      <c r="I12" s="2"/>
      <c r="J12" s="1"/>
    </row>
    <row r="13" spans="1:13" x14ac:dyDescent="0.3">
      <c r="A13" s="1"/>
      <c r="B13" s="24" t="s">
        <v>15</v>
      </c>
      <c r="C13" s="24" t="s">
        <v>24</v>
      </c>
      <c r="D13" s="22">
        <f>66+146+42+84+132</f>
        <v>470</v>
      </c>
      <c r="E13" s="11"/>
      <c r="F13" s="11"/>
      <c r="G13" s="10">
        <v>0</v>
      </c>
      <c r="H13" s="23">
        <f t="shared" si="0"/>
        <v>0</v>
      </c>
      <c r="I13" s="2"/>
      <c r="J13" s="1"/>
    </row>
    <row r="14" spans="1:13" x14ac:dyDescent="0.3">
      <c r="A14" s="1"/>
      <c r="B14" s="24" t="s">
        <v>16</v>
      </c>
      <c r="C14" s="24" t="s">
        <v>29</v>
      </c>
      <c r="D14" s="22">
        <f>17+38+9+7+26</f>
        <v>97</v>
      </c>
      <c r="E14" s="11"/>
      <c r="F14" s="11"/>
      <c r="G14" s="10">
        <v>0</v>
      </c>
      <c r="H14" s="23">
        <f t="shared" si="0"/>
        <v>0</v>
      </c>
      <c r="I14" s="2"/>
      <c r="J14" s="2"/>
    </row>
    <row r="15" spans="1:13" x14ac:dyDescent="0.3">
      <c r="A15" s="1"/>
      <c r="B15" s="24" t="s">
        <v>17</v>
      </c>
      <c r="C15" s="24" t="s">
        <v>45</v>
      </c>
      <c r="D15" s="25">
        <f>5</f>
        <v>5</v>
      </c>
      <c r="E15" s="11"/>
      <c r="F15" s="11"/>
      <c r="G15" s="10">
        <v>0</v>
      </c>
      <c r="H15" s="23">
        <f t="shared" si="0"/>
        <v>0</v>
      </c>
      <c r="I15" s="2"/>
      <c r="J15" s="1"/>
    </row>
    <row r="16" spans="1:13" x14ac:dyDescent="0.3">
      <c r="A16" s="1"/>
      <c r="B16" s="24" t="s">
        <v>18</v>
      </c>
      <c r="C16" s="24" t="s">
        <v>30</v>
      </c>
      <c r="D16" s="22">
        <f>17+16+4+6+9</f>
        <v>52</v>
      </c>
      <c r="E16" s="11"/>
      <c r="F16" s="11"/>
      <c r="G16" s="10">
        <v>0</v>
      </c>
      <c r="H16" s="23">
        <f t="shared" si="0"/>
        <v>0</v>
      </c>
      <c r="I16" s="2"/>
      <c r="J16" s="1"/>
    </row>
    <row r="17" spans="1:13" x14ac:dyDescent="0.3">
      <c r="A17" s="1"/>
      <c r="B17" s="24" t="s">
        <v>19</v>
      </c>
      <c r="C17" s="26" t="s">
        <v>25</v>
      </c>
      <c r="D17" s="22">
        <f>3+3+3</f>
        <v>9</v>
      </c>
      <c r="E17" s="11"/>
      <c r="F17" s="11"/>
      <c r="G17" s="10">
        <v>0</v>
      </c>
      <c r="H17" s="23">
        <f t="shared" si="0"/>
        <v>0</v>
      </c>
      <c r="I17" s="2"/>
      <c r="J17" s="1"/>
    </row>
    <row r="18" spans="1:13" x14ac:dyDescent="0.3">
      <c r="A18" s="1"/>
      <c r="B18" s="24" t="s">
        <v>20</v>
      </c>
      <c r="C18" s="26" t="s">
        <v>26</v>
      </c>
      <c r="D18" s="22">
        <f>3+10+1+2+18</f>
        <v>34</v>
      </c>
      <c r="E18" s="11"/>
      <c r="F18" s="11"/>
      <c r="G18" s="10">
        <v>0</v>
      </c>
      <c r="H18" s="23">
        <f t="shared" si="0"/>
        <v>0</v>
      </c>
      <c r="I18" s="2"/>
      <c r="J18" s="1"/>
    </row>
    <row r="19" spans="1:13" x14ac:dyDescent="0.3">
      <c r="A19" s="1"/>
      <c r="B19" s="24" t="s">
        <v>20</v>
      </c>
      <c r="C19" s="24" t="s">
        <v>27</v>
      </c>
      <c r="D19" s="22">
        <f>13+26+6+7+16</f>
        <v>68</v>
      </c>
      <c r="E19" s="11"/>
      <c r="F19" s="11"/>
      <c r="G19" s="10">
        <v>0</v>
      </c>
      <c r="H19" s="23">
        <f t="shared" si="0"/>
        <v>0</v>
      </c>
      <c r="I19" s="2"/>
      <c r="J19" s="1"/>
    </row>
    <row r="20" spans="1:13" x14ac:dyDescent="0.3">
      <c r="A20" s="1"/>
      <c r="B20" s="24" t="s">
        <v>20</v>
      </c>
      <c r="C20" s="26" t="s">
        <v>28</v>
      </c>
      <c r="D20" s="22">
        <f>19+21+5+5</f>
        <v>50</v>
      </c>
      <c r="E20" s="11"/>
      <c r="F20" s="11"/>
      <c r="G20" s="10">
        <v>0</v>
      </c>
      <c r="H20" s="23">
        <f t="shared" si="0"/>
        <v>0</v>
      </c>
      <c r="I20" s="2"/>
      <c r="J20" s="1"/>
    </row>
    <row r="21" spans="1:13" x14ac:dyDescent="0.3">
      <c r="A21" s="1"/>
      <c r="B21" s="27" t="s">
        <v>9</v>
      </c>
      <c r="C21" s="28"/>
      <c r="D21" s="27"/>
      <c r="E21" s="27"/>
      <c r="F21" s="28"/>
      <c r="G21" s="28"/>
      <c r="H21" s="29">
        <f>SUM(H11:H20)</f>
        <v>0</v>
      </c>
      <c r="I21" s="1"/>
      <c r="J21" s="1"/>
    </row>
    <row r="22" spans="1:13" x14ac:dyDescent="0.3">
      <c r="A22" s="1"/>
      <c r="B22" s="30" t="s">
        <v>42</v>
      </c>
      <c r="C22" s="1"/>
      <c r="D22" s="1"/>
      <c r="E22" s="1"/>
      <c r="F22" s="1"/>
      <c r="G22" s="1"/>
      <c r="H22" s="7"/>
      <c r="I22" s="7"/>
      <c r="J22" s="1"/>
      <c r="K22" s="1"/>
      <c r="L22" s="1"/>
      <c r="M22" s="1"/>
    </row>
    <row r="23" spans="1:13" x14ac:dyDescent="0.3">
      <c r="A23" s="1"/>
      <c r="B23" s="30" t="s">
        <v>37</v>
      </c>
      <c r="C23" s="1"/>
      <c r="D23" s="1"/>
      <c r="E23" s="1"/>
      <c r="F23" s="1"/>
      <c r="G23" s="1"/>
      <c r="H23" s="7"/>
      <c r="I23" s="7"/>
      <c r="J23" s="1"/>
      <c r="K23" s="1"/>
      <c r="L23" s="1"/>
      <c r="M23" s="1"/>
    </row>
    <row r="24" spans="1:13" x14ac:dyDescent="0.3">
      <c r="A24" s="1"/>
      <c r="B24" s="30"/>
      <c r="C24" s="1"/>
      <c r="D24" s="1"/>
      <c r="E24" s="1"/>
      <c r="F24" s="1"/>
      <c r="G24" s="1"/>
      <c r="H24" s="7"/>
      <c r="I24" s="7"/>
      <c r="J24" s="1"/>
      <c r="K24" s="1"/>
      <c r="L24" s="1"/>
      <c r="M24" s="1"/>
    </row>
    <row r="25" spans="1:13" ht="44.4" customHeight="1" x14ac:dyDescent="0.3">
      <c r="A25" s="1"/>
      <c r="B25" s="45" t="s">
        <v>35</v>
      </c>
      <c r="C25" s="46"/>
      <c r="D25" s="31" t="s">
        <v>12</v>
      </c>
      <c r="E25" s="18" t="s">
        <v>32</v>
      </c>
      <c r="F25" s="18" t="s">
        <v>44</v>
      </c>
      <c r="G25" s="18" t="s">
        <v>38</v>
      </c>
      <c r="H25" s="19" t="s">
        <v>36</v>
      </c>
      <c r="I25" s="1"/>
      <c r="J25" s="1"/>
      <c r="K25" s="1"/>
    </row>
    <row r="26" spans="1:13" x14ac:dyDescent="0.3">
      <c r="A26" s="1"/>
      <c r="B26" s="47" t="s">
        <v>46</v>
      </c>
      <c r="C26" s="48"/>
      <c r="D26" s="33" t="s">
        <v>31</v>
      </c>
      <c r="E26" s="34">
        <v>60</v>
      </c>
      <c r="F26" s="34">
        <v>6</v>
      </c>
      <c r="G26" s="10">
        <v>0</v>
      </c>
      <c r="H26" s="23">
        <f>F26*G26</f>
        <v>0</v>
      </c>
      <c r="I26" s="1"/>
      <c r="J26" s="1"/>
      <c r="K26" s="1"/>
    </row>
    <row r="27" spans="1:13" x14ac:dyDescent="0.3">
      <c r="A27" s="1"/>
      <c r="B27" s="47" t="s">
        <v>47</v>
      </c>
      <c r="C27" s="48"/>
      <c r="D27" s="33" t="s">
        <v>31</v>
      </c>
      <c r="E27" s="34">
        <v>15</v>
      </c>
      <c r="F27" s="34">
        <v>2</v>
      </c>
      <c r="G27" s="10">
        <v>0</v>
      </c>
      <c r="H27" s="23">
        <f t="shared" ref="H27:H35" si="1">F27*G27</f>
        <v>0</v>
      </c>
      <c r="I27" s="1"/>
      <c r="J27" s="1"/>
      <c r="K27" s="1"/>
    </row>
    <row r="28" spans="1:13" x14ac:dyDescent="0.3">
      <c r="A28" s="1"/>
      <c r="B28" s="47" t="s">
        <v>48</v>
      </c>
      <c r="C28" s="48"/>
      <c r="D28" s="33" t="s">
        <v>31</v>
      </c>
      <c r="E28" s="34">
        <v>65</v>
      </c>
      <c r="F28" s="34">
        <v>7</v>
      </c>
      <c r="G28" s="10">
        <v>0</v>
      </c>
      <c r="H28" s="23">
        <f t="shared" si="1"/>
        <v>0</v>
      </c>
      <c r="I28" s="1"/>
      <c r="J28" s="1"/>
      <c r="K28" s="1"/>
    </row>
    <row r="29" spans="1:13" x14ac:dyDescent="0.3">
      <c r="A29" s="1"/>
      <c r="B29" s="47" t="s">
        <v>49</v>
      </c>
      <c r="C29" s="48"/>
      <c r="D29" s="33" t="s">
        <v>31</v>
      </c>
      <c r="E29" s="34">
        <v>70</v>
      </c>
      <c r="F29" s="34">
        <v>7</v>
      </c>
      <c r="G29" s="10">
        <v>0</v>
      </c>
      <c r="H29" s="23">
        <f t="shared" si="1"/>
        <v>0</v>
      </c>
      <c r="I29" s="1"/>
      <c r="J29" s="1"/>
      <c r="K29" s="1"/>
    </row>
    <row r="30" spans="1:13" x14ac:dyDescent="0.3">
      <c r="A30" s="1"/>
      <c r="B30" s="47" t="s">
        <v>50</v>
      </c>
      <c r="C30" s="48"/>
      <c r="D30" s="33" t="s">
        <v>31</v>
      </c>
      <c r="E30" s="34">
        <v>12</v>
      </c>
      <c r="F30" s="34">
        <v>1</v>
      </c>
      <c r="G30" s="10">
        <v>0</v>
      </c>
      <c r="H30" s="23">
        <f t="shared" si="1"/>
        <v>0</v>
      </c>
      <c r="I30" s="1"/>
      <c r="J30" s="1"/>
      <c r="K30" s="1"/>
    </row>
    <row r="31" spans="1:13" x14ac:dyDescent="0.3">
      <c r="A31" s="1"/>
      <c r="B31" s="32" t="s">
        <v>51</v>
      </c>
      <c r="C31" s="33"/>
      <c r="D31" s="33" t="s">
        <v>31</v>
      </c>
      <c r="E31" s="34">
        <v>46</v>
      </c>
      <c r="F31" s="34">
        <v>5</v>
      </c>
      <c r="G31" s="10">
        <v>0</v>
      </c>
      <c r="H31" s="23">
        <f t="shared" si="1"/>
        <v>0</v>
      </c>
      <c r="I31" s="1"/>
      <c r="J31" s="1"/>
      <c r="K31" s="1"/>
    </row>
    <row r="32" spans="1:13" x14ac:dyDescent="0.3">
      <c r="A32" s="1"/>
      <c r="B32" s="47" t="s">
        <v>52</v>
      </c>
      <c r="C32" s="48"/>
      <c r="D32" s="33" t="s">
        <v>31</v>
      </c>
      <c r="E32" s="34">
        <v>36</v>
      </c>
      <c r="F32" s="34">
        <v>4</v>
      </c>
      <c r="G32" s="10">
        <v>0</v>
      </c>
      <c r="H32" s="23">
        <f t="shared" si="1"/>
        <v>0</v>
      </c>
      <c r="I32" s="1"/>
      <c r="J32" s="1"/>
      <c r="K32" s="1"/>
    </row>
    <row r="33" spans="1:13" x14ac:dyDescent="0.3">
      <c r="A33" s="1"/>
      <c r="B33" s="32" t="s">
        <v>53</v>
      </c>
      <c r="C33" s="33"/>
      <c r="D33" s="33" t="s">
        <v>31</v>
      </c>
      <c r="E33" s="34">
        <v>36</v>
      </c>
      <c r="F33" s="34">
        <v>4</v>
      </c>
      <c r="G33" s="10">
        <v>0</v>
      </c>
      <c r="H33" s="23">
        <f t="shared" si="1"/>
        <v>0</v>
      </c>
      <c r="I33" s="1"/>
      <c r="J33" s="1"/>
      <c r="K33" s="1"/>
    </row>
    <row r="34" spans="1:13" x14ac:dyDescent="0.3">
      <c r="A34" s="1"/>
      <c r="B34" s="47" t="s">
        <v>54</v>
      </c>
      <c r="C34" s="48"/>
      <c r="D34" s="33" t="s">
        <v>31</v>
      </c>
      <c r="E34" s="34">
        <v>73</v>
      </c>
      <c r="F34" s="34">
        <v>7</v>
      </c>
      <c r="G34" s="10">
        <v>0</v>
      </c>
      <c r="H34" s="23">
        <f t="shared" si="1"/>
        <v>0</v>
      </c>
      <c r="I34" s="1"/>
      <c r="J34" s="1"/>
      <c r="K34" s="1"/>
    </row>
    <row r="35" spans="1:13" x14ac:dyDescent="0.3">
      <c r="A35" s="1"/>
      <c r="B35" s="47" t="s">
        <v>21</v>
      </c>
      <c r="C35" s="48"/>
      <c r="D35" s="33" t="s">
        <v>31</v>
      </c>
      <c r="E35" s="34">
        <v>41</v>
      </c>
      <c r="F35" s="34">
        <v>4</v>
      </c>
      <c r="G35" s="10">
        <v>0</v>
      </c>
      <c r="H35" s="23">
        <f t="shared" si="1"/>
        <v>0</v>
      </c>
      <c r="I35" s="1"/>
      <c r="J35" s="1"/>
      <c r="K35" s="1"/>
    </row>
    <row r="36" spans="1:13" x14ac:dyDescent="0.3">
      <c r="A36" s="1"/>
      <c r="B36" s="27" t="s">
        <v>34</v>
      </c>
      <c r="C36" s="28"/>
      <c r="D36" s="27"/>
      <c r="E36" s="27"/>
      <c r="F36" s="28"/>
      <c r="G36" s="28"/>
      <c r="H36" s="29">
        <f>SUM(H26:H35)</f>
        <v>0</v>
      </c>
      <c r="I36" s="1"/>
      <c r="J36" s="1"/>
      <c r="K36" s="1"/>
    </row>
    <row r="37" spans="1:13" ht="15.6" customHeight="1" x14ac:dyDescent="0.3">
      <c r="A37" s="1"/>
      <c r="B37" s="30" t="s">
        <v>40</v>
      </c>
      <c r="C37" s="1"/>
      <c r="D37" s="1"/>
      <c r="E37" s="1"/>
      <c r="F37" s="1"/>
      <c r="G37" s="1"/>
      <c r="H37" s="7"/>
      <c r="I37" s="8"/>
      <c r="J37" s="1"/>
      <c r="K37" s="1"/>
      <c r="L37" s="1"/>
      <c r="M37" s="1"/>
    </row>
    <row r="38" spans="1:13" ht="15.6" customHeight="1" x14ac:dyDescent="0.3">
      <c r="A38" s="1"/>
      <c r="B38" s="30" t="s">
        <v>41</v>
      </c>
      <c r="C38" s="1"/>
      <c r="D38" s="1"/>
      <c r="E38" s="1"/>
      <c r="F38" s="37"/>
      <c r="G38" s="1"/>
      <c r="H38" s="7"/>
      <c r="I38" s="8"/>
      <c r="J38" s="1"/>
      <c r="K38" s="1"/>
      <c r="L38" s="1"/>
      <c r="M38" s="1"/>
    </row>
    <row r="39" spans="1:13" ht="15.6" customHeight="1" x14ac:dyDescent="0.3">
      <c r="A39" s="1"/>
      <c r="B39" s="30" t="s">
        <v>39</v>
      </c>
      <c r="C39" s="1"/>
      <c r="D39" s="1"/>
      <c r="E39" s="1"/>
      <c r="F39" s="1"/>
      <c r="G39" s="1"/>
      <c r="H39" s="7"/>
      <c r="I39" s="8"/>
      <c r="J39" s="1"/>
      <c r="K39" s="1"/>
      <c r="L39" s="1"/>
      <c r="M39" s="1"/>
    </row>
    <row r="40" spans="1:13" ht="15.6" customHeight="1" x14ac:dyDescent="0.3">
      <c r="A40" s="1"/>
      <c r="B40" s="30"/>
      <c r="C40" s="1"/>
      <c r="D40" s="1"/>
      <c r="E40" s="1"/>
      <c r="F40" s="1"/>
      <c r="G40" s="1"/>
      <c r="H40" s="7"/>
      <c r="I40" s="8"/>
      <c r="J40" s="1"/>
      <c r="K40" s="1"/>
      <c r="L40" s="1"/>
      <c r="M40" s="1"/>
    </row>
    <row r="41" spans="1:13" ht="15.6" customHeight="1" x14ac:dyDescent="0.3">
      <c r="A41" s="1"/>
      <c r="B41" s="49" t="s">
        <v>36</v>
      </c>
      <c r="C41" s="50"/>
      <c r="D41" s="50"/>
      <c r="E41" s="50"/>
      <c r="F41" s="50"/>
      <c r="G41" s="51"/>
      <c r="H41" s="29">
        <f>H21+H36</f>
        <v>0</v>
      </c>
      <c r="I41" s="8"/>
      <c r="J41" s="1"/>
      <c r="K41" s="1"/>
      <c r="L41" s="1"/>
      <c r="M41" s="1"/>
    </row>
    <row r="42" spans="1: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3">
      <c r="A43" s="1"/>
      <c r="B43" s="35" t="s">
        <v>1</v>
      </c>
      <c r="C43" s="42"/>
      <c r="D43" s="43"/>
      <c r="E43" s="43"/>
      <c r="F43" s="43"/>
      <c r="G43" s="44"/>
      <c r="H43" s="7"/>
      <c r="I43" s="7"/>
      <c r="J43" s="1"/>
      <c r="K43" s="1"/>
      <c r="L43" s="1"/>
      <c r="M43" s="1"/>
    </row>
    <row r="44" spans="1:13" x14ac:dyDescent="0.3">
      <c r="A44" s="1"/>
      <c r="B44" s="35" t="s">
        <v>2</v>
      </c>
      <c r="C44" s="41"/>
      <c r="D44" s="41"/>
      <c r="E44" s="41"/>
      <c r="F44" s="41"/>
      <c r="G44" s="41"/>
      <c r="H44" s="1"/>
      <c r="I44" s="1"/>
      <c r="J44" s="1"/>
      <c r="K44" s="1"/>
      <c r="L44" s="1"/>
      <c r="M44" s="1"/>
    </row>
    <row r="45" spans="1:13" ht="60.75" customHeight="1" x14ac:dyDescent="0.3">
      <c r="A45" s="1"/>
      <c r="B45" s="36" t="s">
        <v>3</v>
      </c>
      <c r="C45" s="38"/>
      <c r="D45" s="39"/>
      <c r="E45" s="39"/>
      <c r="F45" s="39"/>
      <c r="G45" s="40"/>
      <c r="H45" s="1"/>
      <c r="I45" s="1"/>
      <c r="J45" s="1"/>
      <c r="K45" s="1"/>
      <c r="L45" s="1"/>
      <c r="M45" s="1"/>
    </row>
    <row r="46" spans="1:13" x14ac:dyDescent="0.3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</row>
    <row r="47" spans="1:13" x14ac:dyDescent="0.3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</row>
    <row r="48" spans="1:13" x14ac:dyDescent="0.3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</row>
    <row r="49" spans="1:13" ht="49.95" customHeight="1" x14ac:dyDescent="0.3">
      <c r="A49" s="1"/>
      <c r="B49" s="1"/>
      <c r="C49" s="1"/>
      <c r="D49" s="1"/>
      <c r="E49" s="1"/>
      <c r="F49" s="1"/>
      <c r="G49" s="1"/>
      <c r="H49" s="1"/>
      <c r="I49" s="3"/>
      <c r="J49" s="1"/>
      <c r="K49" s="1"/>
      <c r="L49" s="1"/>
      <c r="M49" s="1"/>
    </row>
    <row r="50" spans="1:13" x14ac:dyDescent="0.3">
      <c r="A50" s="1"/>
      <c r="H50" s="1"/>
      <c r="I50" s="1"/>
      <c r="J50" s="1"/>
      <c r="K50" s="1"/>
      <c r="L50" s="1"/>
      <c r="M50" s="1"/>
    </row>
    <row r="51" spans="1:13" x14ac:dyDescent="0.3">
      <c r="A51" s="1"/>
      <c r="H51" s="1"/>
      <c r="I51" s="1"/>
      <c r="J51" s="1"/>
      <c r="K51" s="1"/>
      <c r="L51" s="1"/>
      <c r="M51" s="1"/>
    </row>
    <row r="52" spans="1:13" x14ac:dyDescent="0.3">
      <c r="A52" s="1"/>
      <c r="H52" s="1"/>
      <c r="I52" s="1"/>
      <c r="J52" s="1"/>
      <c r="K52" s="1"/>
      <c r="L52" s="1"/>
      <c r="M52" s="1"/>
    </row>
    <row r="53" spans="1:13" x14ac:dyDescent="0.3">
      <c r="A53" s="1"/>
      <c r="H53" s="1"/>
      <c r="I53" s="1"/>
      <c r="J53" s="1"/>
      <c r="K53" s="1"/>
      <c r="L53" s="1"/>
      <c r="M53" s="1"/>
    </row>
  </sheetData>
  <sheetProtection algorithmName="SHA-512" hashValue="HgWpNFo6bLB6dGupWilNaY+VIWBG6eKbA6EAX++596zOr7zKRB/lPv9R1j8rulecpkgSSFvbxZLprzjDUamMWw==" saltValue="Q8BCmgLBpyyWzjbGGZppqQ==" spinCount="100000" sheet="1" objects="1" scenarios="1"/>
  <mergeCells count="13">
    <mergeCell ref="C45:G45"/>
    <mergeCell ref="C44:G44"/>
    <mergeCell ref="C43:G43"/>
    <mergeCell ref="B25:C25"/>
    <mergeCell ref="B26:C26"/>
    <mergeCell ref="B41:G41"/>
    <mergeCell ref="B34:C34"/>
    <mergeCell ref="B35:C35"/>
    <mergeCell ref="B27:C27"/>
    <mergeCell ref="B28:C28"/>
    <mergeCell ref="B29:C29"/>
    <mergeCell ref="B30:C30"/>
    <mergeCell ref="B32:C32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c4b5fc61-f9d1-4643-9875-f5932021f843</MigrationWizId>
  </documentManagement>
</p:properties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3D66A-F5BB-4F25-B9D2-2BCB12682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Sanitaire voorzieningen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sanitaire middelen.xlsx</dc:title>
  <dc:creator>Thijs Kruger</dc:creator>
  <cp:lastModifiedBy>Nikki Wonnink | Inkada</cp:lastModifiedBy>
  <cp:lastPrinted>2025-12-04T10:52:51Z</cp:lastPrinted>
  <dcterms:created xsi:type="dcterms:W3CDTF">2020-03-09T15:34:37Z</dcterms:created>
  <dcterms:modified xsi:type="dcterms:W3CDTF">2026-02-03T07:36:06Z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20900</vt:r8>
  </property>
</Properties>
</file>