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defaultThemeVersion="124226"/>
  <mc:AlternateContent xmlns:mc="http://schemas.openxmlformats.org/markup-compatibility/2006">
    <mc:Choice Requires="x15">
      <x15ac:absPath xmlns:x15ac="http://schemas.microsoft.com/office/spreadsheetml/2010/11/ac" url="https://gmdb.sharepoint.com/sites/p-1348/Gedeelde documenten/General/Aanbesteding/Publicatie jan 2026/"/>
    </mc:Choice>
  </mc:AlternateContent>
  <xr:revisionPtr revIDLastSave="330" documentId="14_{A9FE52E7-A063-4F36-BE62-61162DD158BF}" xr6:coauthVersionLast="47" xr6:coauthVersionMax="47" xr10:uidLastSave="{417EC560-0FDF-47A0-8917-B8B724626211}"/>
  <bookViews>
    <workbookView xWindow="28680" yWindow="-120" windowWidth="29040" windowHeight="15720" activeTab="4" xr2:uid="{00000000-000D-0000-FFFF-FFFF00000000}"/>
  </bookViews>
  <sheets>
    <sheet name="T1 Invulinstructie" sheetId="3" r:id="rId1"/>
    <sheet name="Totale inschrijfsom" sheetId="7" r:id="rId2"/>
    <sheet name="A. Eénmalige kosten" sheetId="4" r:id="rId3"/>
    <sheet name="B. Jaarlijkse kosten" sheetId="5" r:id="rId4"/>
    <sheet name="C. Optionele &amp; variabele kosten" sheetId="6"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3" i="6" l="1"/>
  <c r="C29" i="6"/>
  <c r="C30" i="6"/>
  <c r="C27" i="6"/>
  <c r="C26" i="6"/>
  <c r="C24" i="6"/>
  <c r="E22" i="6"/>
  <c r="E24" i="6"/>
  <c r="E23" i="6"/>
  <c r="F13" i="5"/>
  <c r="F12" i="5"/>
  <c r="G21" i="5" s="1"/>
  <c r="C21" i="4"/>
  <c r="C11" i="7" s="1"/>
  <c r="E12" i="6"/>
  <c r="E11" i="6"/>
  <c r="E30" i="6"/>
  <c r="E29" i="6"/>
  <c r="E27" i="6"/>
  <c r="E26" i="6"/>
  <c r="E31" i="6"/>
  <c r="E28" i="6"/>
  <c r="E25" i="6"/>
  <c r="E20" i="6"/>
  <c r="F20" i="5"/>
  <c r="F19" i="5"/>
  <c r="F18" i="5"/>
  <c r="F17" i="5"/>
  <c r="F16" i="5"/>
  <c r="F15" i="5"/>
  <c r="F14" i="5"/>
  <c r="D21" i="4" l="1"/>
  <c r="F21" i="5"/>
  <c r="C12" i="7" s="1"/>
  <c r="E32" i="6"/>
  <c r="F34" i="6" s="1"/>
  <c r="D14" i="7" l="1"/>
  <c r="E34" i="6"/>
  <c r="C13" i="7" s="1"/>
  <c r="C14" i="7" s="1"/>
</calcChain>
</file>

<file path=xl/sharedStrings.xml><?xml version="1.0" encoding="utf-8"?>
<sst xmlns="http://schemas.openxmlformats.org/spreadsheetml/2006/main" count="136" uniqueCount="84">
  <si>
    <t>Invulinstructie:</t>
  </si>
  <si>
    <t>De hierna te noemen inschrijver</t>
  </si>
  <si>
    <t>Gevestigd te</t>
  </si>
  <si>
    <t xml:space="preserve">Verklaart door indiening van dit prijzenblad dat de opdracht voor het leveren, implementeren en onderhouden  </t>
  </si>
  <si>
    <t>van de gevraagde CRM-oplossing ten behoeve van de gemeente 's-Hertogenbosch conform het gestelde in de</t>
  </si>
  <si>
    <t>aanbestedingsdocumenten wordt uitgevoerd met de volgende prijzen:</t>
  </si>
  <si>
    <t>Onderdelen inschrijfsom</t>
  </si>
  <si>
    <t xml:space="preserve">Omschrijving </t>
  </si>
  <si>
    <t>Prijs</t>
  </si>
  <si>
    <t>Inschrijfsom éénmalige kosten</t>
  </si>
  <si>
    <t>Totaal van alle onderdelen in tabblad A: Eénmalige kosten</t>
  </si>
  <si>
    <t>Inschrijfsom jaarlijkse kosten</t>
  </si>
  <si>
    <t>Totaal van alle onderdelen in tabblad B: Jaarlijkse kosten</t>
  </si>
  <si>
    <t>Inschrijfsom optioneel en variabel af te nemen onderdelen</t>
  </si>
  <si>
    <t>Totaal van alle onderdelen in tabblad C: Optionele &amp; variabele kosten</t>
  </si>
  <si>
    <t>Totale inschrijfsom</t>
  </si>
  <si>
    <t>A: Omschrijving éénmalige werkzaamheden</t>
  </si>
  <si>
    <t>Omschrijving kosten</t>
  </si>
  <si>
    <t>Implementatiekosten</t>
  </si>
  <si>
    <t>Het conform de gestelde eisen leveren, inrichten en gebruiksklaar opleveren van de gevraagde applicatie.</t>
  </si>
  <si>
    <t>Opleidingskosten</t>
  </si>
  <si>
    <t>Kosten voor het trainen van 35 gebruikers en 4 functioneel beheerders, rekening houdend met de uitrol zoals benoemd in het Programma van Eisen.</t>
  </si>
  <si>
    <t>Conversiekosten</t>
  </si>
  <si>
    <t xml:space="preserve">Betreft de conversie van dossiers van de huidige applicatie's naar de nieuwe applicatie. </t>
  </si>
  <si>
    <t xml:space="preserve">Realisatie koppeling Microsoft (Azure) Active Directory </t>
  </si>
  <si>
    <t>Koppeling t.b.v. Single Sign On</t>
  </si>
  <si>
    <t>Realisatie koppeling Djuma (Visma Circle)</t>
  </si>
  <si>
    <t>Koppeling Zaak- en Documentservices; betreft koppeling Djuma,  zie Eisen Archieffunctie</t>
  </si>
  <si>
    <t>Realisatie koppeling Groenvision (INFOGROEN Software BV)</t>
  </si>
  <si>
    <t>Koppeling t.b.v. relatiegegevens: CRM-module binnen GroenVision van InfoGroen.</t>
  </si>
  <si>
    <t>Realisatie koppeling Gfacility (Gfacility BV)</t>
  </si>
  <si>
    <t>Koppeling t.b.v. relatiegegevens: KCC-module voor uitwisseling van relatiegegevens.</t>
  </si>
  <si>
    <t>Realisatie koppeling KvK</t>
  </si>
  <si>
    <t>Ten behoeve van contactinformatie externe relaties</t>
  </si>
  <si>
    <t>Realisatie koppeling Wizzr (Wizzr B.V.)</t>
  </si>
  <si>
    <t>Ten behoeve van inzicht in Maatschappelijk Verantwoord Opdrachtgeven en Inkopen (MVOI) bij externe relaties</t>
  </si>
  <si>
    <t>Realisatie koppeling ERPx (Unit4)</t>
  </si>
  <si>
    <t>Ten behoeve van het raadplegen van inkoopcontracten, het ophalen van verkoop- en betalingsgegevens ten behoeve van de gehele financiële administratie.</t>
  </si>
  <si>
    <t>Let op: voor de ínschrijfsom éénmalige kosten geldt een plafondbedrag van € 150.000,-</t>
  </si>
  <si>
    <t>B. Jaarlijkse kosten</t>
  </si>
  <si>
    <t>Aantal gebruikers</t>
  </si>
  <si>
    <t>Prijs per jaar</t>
  </si>
  <si>
    <t>Weging (10 contractjaren)</t>
  </si>
  <si>
    <t>Totaal</t>
  </si>
  <si>
    <t>Gebruikskosten applicatie volliedige gebruikerslicentie</t>
  </si>
  <si>
    <t>Jaarlijkse kosten t.b.v. gebruik applicatie waaronder licenties, onderhoud, hosting, etc.</t>
  </si>
  <si>
    <t>35</t>
  </si>
  <si>
    <t>Gebruikskosten applicatie kijklicentie</t>
  </si>
  <si>
    <t>4</t>
  </si>
  <si>
    <t xml:space="preserve">Onderhoud koppeling Microsoft (Azure) Active Directory </t>
  </si>
  <si>
    <t>Onderhoud Koppeling t.b.v. Single Sign On</t>
  </si>
  <si>
    <t>N.v.t.</t>
  </si>
  <si>
    <t>Onderhoud koppeling Djuma (Visma Circle)</t>
  </si>
  <si>
    <t>Onderhoud koppeling Groenvision (INFOGROEN Software BV)</t>
  </si>
  <si>
    <t>Onderhoud koppeling Gfacility (Gfacility BV)</t>
  </si>
  <si>
    <t>Onderhoud koppeling KvK</t>
  </si>
  <si>
    <t>Onderhoud koppeling Wizzr (Wizzr B.V.)</t>
  </si>
  <si>
    <t>Onderhoud koppeling ERPx (Unit4)</t>
  </si>
  <si>
    <t>C: Omschrijving optionele werkzaamheden</t>
  </si>
  <si>
    <t>Weging</t>
  </si>
  <si>
    <t>I: Proof of Concept</t>
  </si>
  <si>
    <t>De uitvoering van een Proof of Concept (PoC) maakt onderdeel uit van het aanbestedingstraject, maar is optioneel. De Opdrachtgever behoudt zich het recht voor om op basis van de ingediende inschrijving en de context van de opdracht te besluiten of een PoC daadwerkelijk wordt uitgevoerd. Deze beslissing wordt uiterlijk vóór gunning genomen en geldt voor alle inschrijvers gelijk. Deze kosten worden uitsluitend vergoed indien de PoC daadwerkelijk wordt uitgevoerd. Indien de Opdrachtgever besluit af te zien van de PoC, worden deze kosten niet vergoed. De Inschrijver dient in zijn planning en voorbereiding rekening te houden met de mogelijke uitvoering van een PoC. De toelichting en criteria zijn benoemd in het BD.</t>
  </si>
  <si>
    <t>II: Consultancy op afroep</t>
  </si>
  <si>
    <t xml:space="preserve">De prijs per uur. De prijs per uur wordt vermenigvuldigd met 40 uur.
De gemeente wenst mogelijk gedurende de looptijd losse consultancy uren af te nemen. Mocht hier sprake van zijn dan ontvangt Opdrachtnemer hiervoor een separate opdracht. </t>
  </si>
  <si>
    <t>C: Omschrijving variabele werkzaamheden t.b.v. Opvraging register Kamer van Koophandel</t>
  </si>
  <si>
    <t>10 jaar</t>
  </si>
  <si>
    <t xml:space="preserve">De gemeente vraagt hierbij twee mogelijke variaties uit. Bij de eerste variant in de vorm van een dienst wordt een abonnement met een vaste prijs per jaar afgesloten waarbij de gemeente een onbeperkt aantal opvragingen kan doen. Daarnaast is het mogelijk om een prijs per opvraging in de vorm van een staffel op te geven. Iedere trede symboliseert een contractjaar waardoor de uiteindelijke totaalscore voor beide varianten op basis van 10 jaar uitkomt.
Indien Inschrijver beide mogelijkheden aanbiedt, wordt voor het bepalen van de totale inschrijfsom de aangeboden optie met de laagste kosten meegenomen in het totaal. De uiteindelijke keuze voor één van beide opties zal gedurende de implementatie worden gemaakt. </t>
  </si>
  <si>
    <t>III: Opvraging KvK</t>
  </si>
  <si>
    <t>Abonnement</t>
  </si>
  <si>
    <t>Prijs per jaar met onbeperkt aantal opvragingen</t>
  </si>
  <si>
    <t>En/of:</t>
  </si>
  <si>
    <t>Prijs per opvraging</t>
  </si>
  <si>
    <t>Aantal opvragingen</t>
  </si>
  <si>
    <t>Staffelprijs 0 tot en met 999 opvragingen per jaar</t>
  </si>
  <si>
    <t>staffelprijs 1000 tot en met 2499 opvragingen per jaar</t>
  </si>
  <si>
    <t>staffelprijs 2500 tot en met 4999 opvragingen per jaar</t>
  </si>
  <si>
    <t xml:space="preserve">Staffelprijs 5000 of meer opvragingen per jaar </t>
  </si>
  <si>
    <t>Totale kosten voor 10 jaar op basis van staffel.</t>
  </si>
  <si>
    <t>Totaal van Tabblad C met alle optionele en variabele kosten</t>
  </si>
  <si>
    <t>Onderdeel I PoC + II Consultancy uren + III Opvraging KvK (aangeboden variant of goedkoopste variant)</t>
  </si>
  <si>
    <t>Bijlage 14 - Prijzenblad CRM-applicatie 2.0</t>
  </si>
  <si>
    <t>Prijzenblad CRM-applicatie 2.0</t>
  </si>
  <si>
    <r>
      <t xml:space="preserve">Let op:
</t>
    </r>
    <r>
      <rPr>
        <u/>
        <sz val="14"/>
        <rFont val="Arial"/>
        <family val="2"/>
      </rPr>
      <t xml:space="preserve">Voor de gebruikskosten van de applicatie geldt een plafondbedrag voor de prijs per jaar van:
</t>
    </r>
    <r>
      <rPr>
        <sz val="14"/>
        <rFont val="Arial"/>
        <family val="2"/>
      </rPr>
      <t xml:space="preserve">€ 1.000 per volledige gebruikerslicentie per jaar;
€ 300 per kijklicentie per jaar.
</t>
    </r>
    <r>
      <rPr>
        <u/>
        <sz val="14"/>
        <rFont val="Arial"/>
        <family val="2"/>
      </rPr>
      <t xml:space="preserve">Dit betekent dat de maximale jaarlijkse kosten voor gebruikslicenties bedragen:
</t>
    </r>
    <r>
      <rPr>
        <sz val="14"/>
        <rFont val="Arial"/>
        <family val="2"/>
      </rPr>
      <t xml:space="preserve">maximaal € 35.000 per jaar voor 35 volledige gebruikerslicenties; (Cel D12)
maximaal € 1.200 per jaar voor 4 kijklicenties.(Cel D13)
</t>
    </r>
    <r>
      <rPr>
        <u/>
        <sz val="14"/>
        <rFont val="Arial"/>
        <family val="2"/>
      </rPr>
      <t xml:space="preserve">Bij een contractduur van 10 jaar leidt dit tot een maximale inschrijfsom voor gebruikslicenties van:
</t>
    </r>
    <r>
      <rPr>
        <sz val="14"/>
        <rFont val="Arial"/>
        <family val="2"/>
      </rPr>
      <t>maximaal € 350.000 voor volledige gebruikerslicenties; (Cel F12)
maximaal € 12.000 voor kijklicenties. (Cel F13)</t>
    </r>
  </si>
  <si>
    <r>
      <rPr>
        <b/>
        <sz val="11"/>
        <color theme="1"/>
        <rFont val="Arial"/>
        <family val="2"/>
      </rPr>
      <t xml:space="preserve">Manier van lezen: </t>
    </r>
    <r>
      <rPr>
        <sz val="11"/>
        <color theme="1"/>
        <rFont val="Arial"/>
        <family val="2"/>
      </rPr>
      <t xml:space="preserve">
•   In tabblad 2, 3, 4 en 5 staan alle relevantie gegevens met betrekking tot de totale inschrijfprijs.
</t>
    </r>
    <r>
      <rPr>
        <b/>
        <sz val="11"/>
        <color theme="1"/>
        <rFont val="Arial"/>
        <family val="2"/>
      </rPr>
      <t xml:space="preserve">Wijze van invullen: </t>
    </r>
    <r>
      <rPr>
        <sz val="11"/>
        <color theme="1"/>
        <rFont val="Arial"/>
        <family val="2"/>
      </rPr>
      <t xml:space="preserve">
•   U dient enkel </t>
    </r>
    <r>
      <rPr>
        <i/>
        <sz val="11"/>
        <color theme="1"/>
        <rFont val="Arial"/>
        <family val="2"/>
      </rPr>
      <t>alle gele velden</t>
    </r>
    <r>
      <rPr>
        <sz val="11"/>
        <color theme="1"/>
        <rFont val="Arial"/>
        <family val="2"/>
      </rPr>
      <t xml:space="preserve"> in te vullen. 
•   Velden met een andere kleur mogen niet worden ingevuld en/of gewijzigd zonder toestemming van gemeente 's-Hertogenbosch 
</t>
    </r>
    <r>
      <rPr>
        <b/>
        <sz val="11"/>
        <color theme="1"/>
        <rFont val="Arial"/>
        <family val="2"/>
      </rPr>
      <t xml:space="preserve">Van belang bij het opgeven van kosten: </t>
    </r>
    <r>
      <rPr>
        <sz val="11"/>
        <color theme="1"/>
        <rFont val="Arial"/>
        <family val="2"/>
      </rPr>
      <t xml:space="preserve">
•   Kosten dient u in te vullen in Euro's exclusief BTW. 
•   Prijzen zijn all-in prijzen. Alle (bijkomende) kosten, waaronder doch niet uitsluitend de kosten voor reizen, administratie, kosten voor overleg en advisering, rapportages, implementatie, etc. dienen in de prijzen te zijn verdisconteerd. 
•   Prijzen zijn onafhankelijk van de werkelijk af te nemen aantallen. 
•   Aanvullende kosten, anders dan in prijzenblad gespecificeerd, kunnen niet worden verrekend. 
•   Voor tabblad A (eenmalige kosten) geldt een prijsplafond van € 150.000.
•   Voor tabblad B (jaarlijkse kosten) geldt een plafondbedrag van € 1.000 per volledige gebruikerslicentie en € 300 per kijklicentie.
•   Voor tabblad C geldt dat bij de beoordeling van de totale optionele kosten de kosten voor PoC en consultancy-uren én de aangeboden variant van de KvK-opvragingen worden meegenomen. Indien meerdere varianten voor KvK-opvragingen worden aangeboden, zowel een prijs voor het abonnement als de staffel met een tarief per opvraging, wordt uitsluitend de goedkoopste variant meegenomen in de beoordeling. De opgegeven tarieven voor KvK-opvragingen mogen niet hoger zijn dan de door de KvK gehanteerde tarieven.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</si>
</sst>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quot;€&quot;\ * #,##0.00_-;_-&quot;€&quot;\ * #,##0.00\-;_-&quot;€&quot;\ * &quot;-&quot;??_-;_-@_-"/>
    <numFmt numFmtId="165" formatCode="_-* #,##0.00_-;_-* #,##0.00\-;_-* &quot;-&quot;??_-;_-@_-"/>
    <numFmt numFmtId="166" formatCode="_-[$€]\ * #,##0.00_-;_-[$€]\ * #,##0.00\-;_-[$€]\ * &quot;-&quot;??_-;_-@_-"/>
  </numFmts>
  <fonts count="29" x14ac:knownFonts="1">
    <font>
      <sz val="10"/>
      <color rgb="FF000000"/>
      <name val="Arial"/>
    </font>
    <font>
      <sz val="11"/>
      <color theme="1"/>
      <name val="Calibri"/>
      <family val="2"/>
      <scheme val="minor"/>
    </font>
    <font>
      <sz val="11"/>
      <color theme="1"/>
      <name val="Calibri"/>
      <family val="2"/>
      <scheme val="minor"/>
    </font>
    <font>
      <sz val="10"/>
      <name val="Trebuchet MS"/>
      <family val="2"/>
    </font>
    <font>
      <sz val="10"/>
      <color theme="1"/>
      <name val="Trebuchet MS"/>
      <family val="2"/>
    </font>
    <font>
      <sz val="10"/>
      <name val="Arial"/>
      <family val="2"/>
    </font>
    <font>
      <u/>
      <sz val="11"/>
      <color theme="10"/>
      <name val="Calibri"/>
      <family val="2"/>
    </font>
    <font>
      <u/>
      <sz val="10"/>
      <color indexed="12"/>
      <name val="Arial"/>
      <family val="2"/>
    </font>
    <font>
      <sz val="10"/>
      <name val="Verdana"/>
      <family val="2"/>
    </font>
    <font>
      <sz val="10"/>
      <name val="Courier"/>
      <family val="3"/>
    </font>
    <font>
      <sz val="10"/>
      <color rgb="FF000000"/>
      <name val="Arial"/>
      <family val="2"/>
    </font>
    <font>
      <sz val="11"/>
      <color theme="1"/>
      <name val="Arial"/>
      <family val="2"/>
    </font>
    <font>
      <b/>
      <sz val="11"/>
      <color theme="1"/>
      <name val="Arial"/>
      <family val="2"/>
    </font>
    <font>
      <sz val="10"/>
      <color theme="1"/>
      <name val="Arial"/>
      <family val="2"/>
    </font>
    <font>
      <b/>
      <sz val="24"/>
      <color theme="1"/>
      <name val="Arial"/>
      <family val="2"/>
    </font>
    <font>
      <sz val="16"/>
      <color theme="1"/>
      <name val="Arial"/>
      <family val="2"/>
    </font>
    <font>
      <sz val="16"/>
      <color rgb="FF000000"/>
      <name val="Arial"/>
      <family val="2"/>
    </font>
    <font>
      <b/>
      <sz val="16"/>
      <color theme="1"/>
      <name val="Arial"/>
      <family val="2"/>
    </font>
    <font>
      <b/>
      <sz val="12"/>
      <color theme="1"/>
      <name val="Arial"/>
      <family val="2"/>
    </font>
    <font>
      <sz val="12"/>
      <color theme="1"/>
      <name val="Arial"/>
      <family val="2"/>
    </font>
    <font>
      <sz val="12"/>
      <color rgb="FF000000"/>
      <name val="Arial"/>
      <family val="2"/>
    </font>
    <font>
      <i/>
      <sz val="11"/>
      <color theme="1"/>
      <name val="Arial"/>
      <family val="2"/>
    </font>
    <font>
      <b/>
      <i/>
      <sz val="10"/>
      <color rgb="FF000000"/>
      <name val="Arial"/>
      <family val="2"/>
    </font>
    <font>
      <b/>
      <i/>
      <sz val="12"/>
      <color rgb="FF000000"/>
      <name val="Arial"/>
      <family val="2"/>
    </font>
    <font>
      <b/>
      <i/>
      <sz val="11"/>
      <color rgb="FFFF0000"/>
      <name val="Arial"/>
      <family val="2"/>
    </font>
    <font>
      <b/>
      <sz val="14"/>
      <name val="Arial"/>
      <family val="2"/>
    </font>
    <font>
      <u/>
      <sz val="14"/>
      <name val="Arial"/>
      <family val="2"/>
    </font>
    <font>
      <sz val="14"/>
      <name val="Arial"/>
      <family val="2"/>
    </font>
    <font>
      <sz val="12"/>
      <name val="Arial"/>
      <family val="2"/>
    </font>
  </fonts>
  <fills count="9">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9" tint="0.7999816888943144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diagonal/>
    </border>
    <border>
      <left style="thin">
        <color rgb="FF000000"/>
      </left>
      <right style="thin">
        <color rgb="FF000000"/>
      </right>
      <top style="thin">
        <color rgb="FF000000"/>
      </top>
      <bottom/>
      <diagonal/>
    </border>
    <border>
      <left style="thin">
        <color indexed="64"/>
      </left>
      <right style="medium">
        <color indexed="64"/>
      </right>
      <top/>
      <bottom style="medium">
        <color indexed="64"/>
      </bottom>
      <diagonal/>
    </border>
    <border>
      <left/>
      <right/>
      <top style="thin">
        <color indexed="64"/>
      </top>
      <bottom/>
      <diagonal/>
    </border>
    <border>
      <left/>
      <right/>
      <top/>
      <bottom style="thin">
        <color indexed="64"/>
      </bottom>
      <diagonal/>
    </border>
    <border>
      <left/>
      <right style="thin">
        <color rgb="FF000000"/>
      </right>
      <top style="thin">
        <color rgb="FF000000"/>
      </top>
      <bottom/>
      <diagonal/>
    </border>
    <border>
      <left style="thin">
        <color rgb="FF000000"/>
      </left>
      <right/>
      <top style="thin">
        <color rgb="FF000000"/>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indexed="64"/>
      </right>
      <top style="medium">
        <color rgb="FF000000"/>
      </top>
      <bottom style="thin">
        <color indexed="64"/>
      </bottom>
      <diagonal/>
    </border>
    <border>
      <left style="thin">
        <color indexed="64"/>
      </left>
      <right/>
      <top style="medium">
        <color rgb="FF000000"/>
      </top>
      <bottom/>
      <diagonal/>
    </border>
    <border>
      <left style="thin">
        <color rgb="FF000000"/>
      </left>
      <right style="medium">
        <color rgb="FF000000"/>
      </right>
      <top style="medium">
        <color rgb="FF000000"/>
      </top>
      <bottom/>
      <diagonal/>
    </border>
    <border>
      <left style="medium">
        <color rgb="FF000000"/>
      </left>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style="thin">
        <color indexed="64"/>
      </top>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22">
    <xf numFmtId="0" fontId="0"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4" fontId="5" fillId="0" borderId="0" applyFont="0" applyFill="0" applyBorder="0" applyAlignment="0" applyProtection="0"/>
    <xf numFmtId="0" fontId="6"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3" fillId="0" borderId="0"/>
    <xf numFmtId="0" fontId="5" fillId="0" borderId="0"/>
    <xf numFmtId="0" fontId="2" fillId="0" borderId="0"/>
    <xf numFmtId="0" fontId="8" fillId="0" borderId="0"/>
    <xf numFmtId="0" fontId="5" fillId="0" borderId="0"/>
    <xf numFmtId="0" fontId="5" fillId="0" borderId="0"/>
    <xf numFmtId="165" fontId="5" fillId="0" borderId="0" applyFont="0" applyFill="0" applyBorder="0" applyAlignment="0" applyProtection="0"/>
    <xf numFmtId="0" fontId="9" fillId="0" borderId="0"/>
    <xf numFmtId="0" fontId="2" fillId="0" borderId="0"/>
    <xf numFmtId="0" fontId="4" fillId="0" borderId="0"/>
    <xf numFmtId="166"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10" fillId="0" borderId="0"/>
    <xf numFmtId="44" fontId="10" fillId="0" borderId="0" applyFont="0" applyFill="0" applyBorder="0" applyAlignment="0" applyProtection="0"/>
    <xf numFmtId="0" fontId="1" fillId="0" borderId="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93">
    <xf numFmtId="0" fontId="0" fillId="0" borderId="0" xfId="0"/>
    <xf numFmtId="0" fontId="11" fillId="0" borderId="0" xfId="1" applyFont="1"/>
    <xf numFmtId="0" fontId="12" fillId="0" borderId="0" xfId="1" applyFont="1"/>
    <xf numFmtId="0" fontId="13" fillId="0" borderId="0" xfId="1" applyFont="1"/>
    <xf numFmtId="0" fontId="11" fillId="0" borderId="0" xfId="13" applyFont="1"/>
    <xf numFmtId="0" fontId="12" fillId="0" borderId="0" xfId="13" applyFont="1"/>
    <xf numFmtId="0" fontId="14" fillId="0" borderId="0" xfId="13" applyFont="1"/>
    <xf numFmtId="0" fontId="15" fillId="0" borderId="0" xfId="13" applyFont="1"/>
    <xf numFmtId="0" fontId="16" fillId="0" borderId="0" xfId="0" applyFont="1"/>
    <xf numFmtId="0" fontId="14" fillId="0" borderId="0" xfId="1" applyFont="1"/>
    <xf numFmtId="0" fontId="19" fillId="4" borderId="3" xfId="13" applyFont="1" applyFill="1" applyBorder="1"/>
    <xf numFmtId="0" fontId="19" fillId="0" borderId="0" xfId="13" applyFont="1"/>
    <xf numFmtId="0" fontId="20" fillId="0" borderId="0" xfId="0" applyFont="1"/>
    <xf numFmtId="0" fontId="19" fillId="4" borderId="1" xfId="13" applyFont="1" applyFill="1" applyBorder="1"/>
    <xf numFmtId="0" fontId="18" fillId="5" borderId="1" xfId="13" applyFont="1" applyFill="1" applyBorder="1"/>
    <xf numFmtId="0" fontId="18" fillId="5" borderId="4" xfId="13" applyFont="1" applyFill="1" applyBorder="1"/>
    <xf numFmtId="49" fontId="19" fillId="0" borderId="1" xfId="13" applyNumberFormat="1" applyFont="1" applyBorder="1" applyAlignment="1">
      <alignment wrapText="1"/>
    </xf>
    <xf numFmtId="49" fontId="19" fillId="3" borderId="1" xfId="13" applyNumberFormat="1" applyFont="1" applyFill="1" applyBorder="1" applyAlignment="1">
      <alignment wrapText="1"/>
    </xf>
    <xf numFmtId="49" fontId="19" fillId="3" borderId="8" xfId="13" applyNumberFormat="1" applyFont="1" applyFill="1" applyBorder="1" applyAlignment="1">
      <alignment wrapText="1"/>
    </xf>
    <xf numFmtId="49" fontId="19" fillId="0" borderId="0" xfId="13" applyNumberFormat="1" applyFont="1" applyAlignment="1">
      <alignment wrapText="1"/>
    </xf>
    <xf numFmtId="0" fontId="18" fillId="7" borderId="7" xfId="13" applyFont="1" applyFill="1" applyBorder="1"/>
    <xf numFmtId="0" fontId="18" fillId="5" borderId="9" xfId="13" applyFont="1" applyFill="1" applyBorder="1"/>
    <xf numFmtId="0" fontId="18" fillId="5" borderId="14" xfId="13" applyFont="1" applyFill="1" applyBorder="1"/>
    <xf numFmtId="0" fontId="19" fillId="0" borderId="1" xfId="13" applyFont="1" applyBorder="1"/>
    <xf numFmtId="1" fontId="19" fillId="6" borderId="1" xfId="3" applyNumberFormat="1" applyFont="1" applyFill="1" applyBorder="1" applyAlignment="1">
      <alignment horizontal="center"/>
    </xf>
    <xf numFmtId="44" fontId="19" fillId="6" borderId="5" xfId="3" applyFont="1" applyFill="1" applyBorder="1"/>
    <xf numFmtId="0" fontId="20" fillId="4" borderId="1" xfId="0" applyFont="1" applyFill="1" applyBorder="1"/>
    <xf numFmtId="0" fontId="12" fillId="0" borderId="1" xfId="13" applyFont="1" applyBorder="1"/>
    <xf numFmtId="0" fontId="18" fillId="4" borderId="1" xfId="13" applyFont="1" applyFill="1" applyBorder="1" applyAlignment="1">
      <alignment horizontal="center" vertical="center" wrapText="1"/>
    </xf>
    <xf numFmtId="0" fontId="18" fillId="3" borderId="0" xfId="13" applyFont="1" applyFill="1" applyAlignment="1">
      <alignment horizontal="left" vertical="top" wrapText="1"/>
    </xf>
    <xf numFmtId="0" fontId="18" fillId="3" borderId="15" xfId="13" applyFont="1" applyFill="1" applyBorder="1" applyAlignment="1">
      <alignment horizontal="center" vertical="center"/>
    </xf>
    <xf numFmtId="0" fontId="17" fillId="3" borderId="1" xfId="13" applyFont="1" applyFill="1" applyBorder="1" applyAlignment="1">
      <alignment horizontal="center" vertical="center"/>
    </xf>
    <xf numFmtId="0" fontId="17" fillId="3" borderId="12" xfId="13" applyFont="1" applyFill="1" applyBorder="1" applyAlignment="1">
      <alignment horizontal="center" vertical="center"/>
    </xf>
    <xf numFmtId="0" fontId="18" fillId="3" borderId="0" xfId="13" applyFont="1" applyFill="1" applyAlignment="1">
      <alignment horizontal="left" wrapText="1"/>
    </xf>
    <xf numFmtId="0" fontId="18" fillId="7" borderId="1" xfId="13" applyFont="1" applyFill="1" applyBorder="1" applyAlignment="1">
      <alignment wrapText="1"/>
    </xf>
    <xf numFmtId="0" fontId="19" fillId="0" borderId="1" xfId="13" applyFont="1" applyBorder="1" applyAlignment="1">
      <alignment horizontal="center" vertical="center"/>
    </xf>
    <xf numFmtId="49" fontId="19" fillId="0" borderId="6" xfId="13" applyNumberFormat="1" applyFont="1" applyBorder="1" applyAlignment="1">
      <alignment vertical="center" wrapText="1"/>
    </xf>
    <xf numFmtId="49" fontId="19" fillId="3" borderId="2" xfId="13" applyNumberFormat="1" applyFont="1" applyFill="1" applyBorder="1" applyAlignment="1">
      <alignment vertical="center" wrapText="1"/>
    </xf>
    <xf numFmtId="49" fontId="19" fillId="0" borderId="1" xfId="13" applyNumberFormat="1" applyFont="1" applyBorder="1" applyAlignment="1">
      <alignment vertical="center" wrapText="1"/>
    </xf>
    <xf numFmtId="49" fontId="19" fillId="3" borderId="1" xfId="13" applyNumberFormat="1" applyFont="1" applyFill="1" applyBorder="1" applyAlignment="1">
      <alignment vertical="center" wrapText="1"/>
    </xf>
    <xf numFmtId="49" fontId="19" fillId="0" borderId="16" xfId="13" applyNumberFormat="1" applyFont="1" applyBorder="1" applyAlignment="1">
      <alignment vertical="center" wrapText="1"/>
    </xf>
    <xf numFmtId="1" fontId="15" fillId="6" borderId="16" xfId="3" applyNumberFormat="1" applyFont="1" applyFill="1" applyBorder="1" applyAlignment="1">
      <alignment horizontal="center" vertical="center"/>
    </xf>
    <xf numFmtId="49" fontId="19" fillId="0" borderId="16" xfId="13" applyNumberFormat="1" applyFont="1" applyBorder="1" applyAlignment="1">
      <alignment horizontal="center" vertical="center" wrapText="1"/>
    </xf>
    <xf numFmtId="0" fontId="18" fillId="5" borderId="17" xfId="13" applyFont="1" applyFill="1" applyBorder="1" applyAlignment="1">
      <alignment vertical="center"/>
    </xf>
    <xf numFmtId="0" fontId="18" fillId="5" borderId="18" xfId="13" applyFont="1" applyFill="1" applyBorder="1" applyAlignment="1">
      <alignment vertical="center"/>
    </xf>
    <xf numFmtId="0" fontId="17" fillId="5" borderId="18" xfId="13" applyFont="1" applyFill="1" applyBorder="1" applyAlignment="1">
      <alignment vertical="center" wrapText="1"/>
    </xf>
    <xf numFmtId="49" fontId="19" fillId="3" borderId="20" xfId="13" applyNumberFormat="1" applyFont="1" applyFill="1" applyBorder="1" applyAlignment="1">
      <alignment vertical="center" wrapText="1"/>
    </xf>
    <xf numFmtId="0" fontId="18" fillId="7" borderId="22" xfId="13" applyFont="1" applyFill="1" applyBorder="1" applyAlignment="1">
      <alignment vertical="center"/>
    </xf>
    <xf numFmtId="49" fontId="19" fillId="0" borderId="23" xfId="13" applyNumberFormat="1" applyFont="1" applyBorder="1" applyAlignment="1">
      <alignment vertical="center"/>
    </xf>
    <xf numFmtId="0" fontId="20" fillId="0" borderId="23" xfId="0" applyFont="1" applyBorder="1" applyAlignment="1">
      <alignment vertical="center"/>
    </xf>
    <xf numFmtId="44" fontId="18" fillId="8" borderId="24" xfId="3" applyFont="1" applyFill="1" applyBorder="1" applyAlignment="1">
      <alignment vertical="center"/>
    </xf>
    <xf numFmtId="49" fontId="19" fillId="3" borderId="31" xfId="13" applyNumberFormat="1" applyFont="1" applyFill="1" applyBorder="1" applyAlignment="1">
      <alignment vertical="center" wrapText="1"/>
    </xf>
    <xf numFmtId="0" fontId="18" fillId="5" borderId="25" xfId="13" applyFont="1" applyFill="1" applyBorder="1" applyAlignment="1">
      <alignment vertical="center"/>
    </xf>
    <xf numFmtId="0" fontId="18" fillId="5" borderId="26" xfId="13" applyFont="1" applyFill="1" applyBorder="1" applyAlignment="1">
      <alignment vertical="center"/>
    </xf>
    <xf numFmtId="0" fontId="18" fillId="5" borderId="27" xfId="13" applyFont="1" applyFill="1" applyBorder="1" applyAlignment="1">
      <alignment vertical="center"/>
    </xf>
    <xf numFmtId="49" fontId="19" fillId="3" borderId="28" xfId="13" applyNumberFormat="1" applyFont="1" applyFill="1" applyBorder="1" applyAlignment="1">
      <alignment vertical="center" wrapText="1"/>
    </xf>
    <xf numFmtId="49" fontId="19" fillId="3" borderId="30" xfId="13" applyNumberFormat="1" applyFont="1" applyFill="1" applyBorder="1" applyAlignment="1">
      <alignment vertical="center" wrapText="1"/>
    </xf>
    <xf numFmtId="0" fontId="18" fillId="7" borderId="32" xfId="13" applyFont="1" applyFill="1" applyBorder="1" applyAlignment="1">
      <alignment vertical="center"/>
    </xf>
    <xf numFmtId="49" fontId="19" fillId="0" borderId="33" xfId="13" applyNumberFormat="1" applyFont="1" applyBorder="1" applyAlignment="1">
      <alignment vertical="center"/>
    </xf>
    <xf numFmtId="44" fontId="18" fillId="8" borderId="34" xfId="3" applyFont="1" applyFill="1" applyBorder="1" applyAlignment="1">
      <alignment vertical="center"/>
    </xf>
    <xf numFmtId="0" fontId="18" fillId="4" borderId="1" xfId="13" applyFont="1" applyFill="1" applyBorder="1" applyAlignment="1">
      <alignment horizontal="center" vertical="center"/>
    </xf>
    <xf numFmtId="44" fontId="19" fillId="6" borderId="1" xfId="3" applyFont="1" applyFill="1" applyBorder="1"/>
    <xf numFmtId="44" fontId="11" fillId="0" borderId="0" xfId="13" applyNumberFormat="1" applyFont="1"/>
    <xf numFmtId="44" fontId="19" fillId="6" borderId="5" xfId="3" applyFont="1" applyFill="1" applyBorder="1" applyAlignment="1">
      <alignment vertical="center"/>
    </xf>
    <xf numFmtId="0" fontId="18" fillId="5" borderId="13" xfId="13" applyFont="1" applyFill="1" applyBorder="1"/>
    <xf numFmtId="44" fontId="18" fillId="8" borderId="35" xfId="3" applyFont="1" applyFill="1" applyBorder="1" applyAlignment="1">
      <alignment vertical="center"/>
    </xf>
    <xf numFmtId="0" fontId="22" fillId="0" borderId="0" xfId="0" applyFont="1" applyAlignment="1">
      <alignment wrapText="1"/>
    </xf>
    <xf numFmtId="0" fontId="23" fillId="0" borderId="0" xfId="0" applyFont="1" applyAlignment="1">
      <alignment wrapText="1"/>
    </xf>
    <xf numFmtId="0" fontId="23" fillId="0" borderId="0" xfId="0" applyFont="1" applyAlignment="1">
      <alignment vertical="center" wrapText="1"/>
    </xf>
    <xf numFmtId="0" fontId="18" fillId="5" borderId="19" xfId="13" applyFont="1" applyFill="1" applyBorder="1" applyAlignment="1">
      <alignment vertical="center"/>
    </xf>
    <xf numFmtId="44" fontId="19" fillId="6" borderId="21" xfId="3" applyFont="1" applyFill="1" applyBorder="1" applyAlignment="1">
      <alignment vertical="center"/>
    </xf>
    <xf numFmtId="0" fontId="24" fillId="0" borderId="0" xfId="0" applyFont="1" applyAlignment="1">
      <alignment vertical="center" wrapText="1"/>
    </xf>
    <xf numFmtId="44" fontId="18" fillId="8" borderId="10" xfId="3" applyFont="1" applyFill="1" applyBorder="1" applyAlignment="1"/>
    <xf numFmtId="0" fontId="27" fillId="8" borderId="0" xfId="13" applyFont="1" applyFill="1"/>
    <xf numFmtId="0" fontId="28" fillId="8" borderId="0" xfId="0" applyFont="1" applyFill="1"/>
    <xf numFmtId="0" fontId="5" fillId="8" borderId="0" xfId="0" applyFont="1" applyFill="1"/>
    <xf numFmtId="0" fontId="11" fillId="0" borderId="36" xfId="1" applyFont="1" applyBorder="1" applyAlignment="1">
      <alignment horizontal="left" vertical="top" wrapText="1"/>
    </xf>
    <xf numFmtId="0" fontId="11" fillId="0" borderId="37" xfId="1" applyFont="1" applyBorder="1" applyAlignment="1">
      <alignment horizontal="left" vertical="top"/>
    </xf>
    <xf numFmtId="0" fontId="11" fillId="0" borderId="38" xfId="1" applyFont="1" applyBorder="1" applyAlignment="1">
      <alignment horizontal="left" vertical="top"/>
    </xf>
    <xf numFmtId="49" fontId="19" fillId="2" borderId="1" xfId="13" applyNumberFormat="1" applyFont="1" applyFill="1" applyBorder="1" applyAlignment="1" applyProtection="1">
      <alignment horizontal="left"/>
      <protection locked="0"/>
    </xf>
    <xf numFmtId="0" fontId="25" fillId="8" borderId="0" xfId="13" applyFont="1" applyFill="1" applyAlignment="1">
      <alignment horizontal="left" vertical="top" wrapText="1"/>
    </xf>
    <xf numFmtId="0" fontId="19" fillId="0" borderId="1" xfId="13" applyFont="1" applyBorder="1" applyAlignment="1">
      <alignment horizontal="left" vertical="center"/>
    </xf>
    <xf numFmtId="0" fontId="19" fillId="0" borderId="1" xfId="13" applyFont="1" applyBorder="1" applyAlignment="1">
      <alignment horizontal="left" vertical="center" wrapText="1"/>
    </xf>
    <xf numFmtId="0" fontId="18" fillId="5" borderId="1" xfId="13" applyFont="1" applyFill="1" applyBorder="1" applyAlignment="1">
      <alignment horizontal="center" vertical="center"/>
    </xf>
    <xf numFmtId="0" fontId="18" fillId="5" borderId="6" xfId="13" applyFont="1" applyFill="1" applyBorder="1" applyAlignment="1">
      <alignment horizontal="center" vertical="center"/>
    </xf>
    <xf numFmtId="0" fontId="18" fillId="5" borderId="15" xfId="13" applyFont="1" applyFill="1" applyBorder="1" applyAlignment="1">
      <alignment horizontal="center" vertical="center"/>
    </xf>
    <xf numFmtId="0" fontId="18" fillId="5" borderId="4" xfId="13" applyFont="1" applyFill="1" applyBorder="1" applyAlignment="1">
      <alignment horizontal="left"/>
    </xf>
    <xf numFmtId="0" fontId="18" fillId="5" borderId="11" xfId="13" applyFont="1" applyFill="1" applyBorder="1" applyAlignment="1">
      <alignment horizontal="left"/>
    </xf>
    <xf numFmtId="0" fontId="12" fillId="5" borderId="0" xfId="13" applyFont="1" applyFill="1" applyAlignment="1">
      <alignment horizontal="left" vertical="center" wrapText="1"/>
    </xf>
    <xf numFmtId="44" fontId="19" fillId="2" borderId="29" xfId="3" applyFont="1" applyFill="1" applyBorder="1" applyAlignment="1" applyProtection="1">
      <alignment vertical="center"/>
      <protection locked="0"/>
    </xf>
    <xf numFmtId="44" fontId="19" fillId="2" borderId="16" xfId="121" applyFont="1" applyFill="1" applyBorder="1" applyAlignment="1" applyProtection="1">
      <alignment vertical="center"/>
      <protection locked="0"/>
    </xf>
    <xf numFmtId="44" fontId="19" fillId="2" borderId="2" xfId="3" applyFont="1" applyFill="1" applyBorder="1" applyAlignment="1" applyProtection="1">
      <alignment vertical="center"/>
      <protection locked="0"/>
    </xf>
    <xf numFmtId="44" fontId="19" fillId="2" borderId="1" xfId="3" applyFont="1" applyFill="1" applyBorder="1" applyProtection="1">
      <protection locked="0"/>
    </xf>
  </cellXfs>
  <cellStyles count="122">
    <cellStyle name="Comma_Input tbv mailing" xfId="17" xr:uid="{00000000-0005-0000-0000-000000000000}"/>
    <cellStyle name="Euro" xfId="7" xr:uid="{00000000-0005-0000-0000-000001000000}"/>
    <cellStyle name="Euro 2" xfId="21" xr:uid="{00000000-0005-0000-0000-000002000000}"/>
    <cellStyle name="Hyperlink 2" xfId="8" xr:uid="{00000000-0005-0000-0000-000003000000}"/>
    <cellStyle name="Hyperlink 2 2" xfId="9" xr:uid="{00000000-0005-0000-0000-000004000000}"/>
    <cellStyle name="Hyperlink 2 3" xfId="10" xr:uid="{00000000-0005-0000-0000-000005000000}"/>
    <cellStyle name="Komma 2" xfId="22" xr:uid="{00000000-0005-0000-0000-000006000000}"/>
    <cellStyle name="Normal_Book2" xfId="11" xr:uid="{00000000-0005-0000-0000-000007000000}"/>
    <cellStyle name="Procent 2" xfId="6" xr:uid="{00000000-0005-0000-0000-000008000000}"/>
    <cellStyle name="SAPBorder" xfId="41" xr:uid="{00000000-0005-0000-0000-000009000000}"/>
    <cellStyle name="SAPBorder 2" xfId="94" xr:uid="{00000000-0005-0000-0000-00000A000000}"/>
    <cellStyle name="SAPDataCell" xfId="24" xr:uid="{00000000-0005-0000-0000-00000B000000}"/>
    <cellStyle name="SAPDataCell 2" xfId="77" xr:uid="{00000000-0005-0000-0000-00000C000000}"/>
    <cellStyle name="SAPDataTotalCell" xfId="25" xr:uid="{00000000-0005-0000-0000-00000D000000}"/>
    <cellStyle name="SAPDataTotalCell 2" xfId="78" xr:uid="{00000000-0005-0000-0000-00000E000000}"/>
    <cellStyle name="SAPDimensionCell" xfId="23" xr:uid="{00000000-0005-0000-0000-00000F000000}"/>
    <cellStyle name="SAPDimensionCell 2" xfId="76" xr:uid="{00000000-0005-0000-0000-000010000000}"/>
    <cellStyle name="SAPEditableDataCell" xfId="26" xr:uid="{00000000-0005-0000-0000-000011000000}"/>
    <cellStyle name="SAPEditableDataCell 2" xfId="79" xr:uid="{00000000-0005-0000-0000-000012000000}"/>
    <cellStyle name="SAPEditableDataTotalCell" xfId="29" xr:uid="{00000000-0005-0000-0000-000013000000}"/>
    <cellStyle name="SAPEditableDataTotalCell 2" xfId="82" xr:uid="{00000000-0005-0000-0000-000014000000}"/>
    <cellStyle name="SAPEmphasized" xfId="49" xr:uid="{00000000-0005-0000-0000-000015000000}"/>
    <cellStyle name="SAPEmphasized 2" xfId="102" xr:uid="{00000000-0005-0000-0000-000016000000}"/>
    <cellStyle name="SAPEmphasizedEditableDataCell" xfId="51" xr:uid="{00000000-0005-0000-0000-000017000000}"/>
    <cellStyle name="SAPEmphasizedEditableDataCell 2" xfId="104" xr:uid="{00000000-0005-0000-0000-000018000000}"/>
    <cellStyle name="SAPEmphasizedEditableDataTotalCell" xfId="52" xr:uid="{00000000-0005-0000-0000-000019000000}"/>
    <cellStyle name="SAPEmphasizedEditableDataTotalCell 2" xfId="105" xr:uid="{00000000-0005-0000-0000-00001A000000}"/>
    <cellStyle name="SAPEmphasizedLockedDataCell" xfId="55" xr:uid="{00000000-0005-0000-0000-00001B000000}"/>
    <cellStyle name="SAPEmphasizedLockedDataCell 2" xfId="108" xr:uid="{00000000-0005-0000-0000-00001C000000}"/>
    <cellStyle name="SAPEmphasizedLockedDataTotalCell" xfId="56" xr:uid="{00000000-0005-0000-0000-00001D000000}"/>
    <cellStyle name="SAPEmphasizedLockedDataTotalCell 2" xfId="109" xr:uid="{00000000-0005-0000-0000-00001E000000}"/>
    <cellStyle name="SAPEmphasizedReadonlyDataCell" xfId="53" xr:uid="{00000000-0005-0000-0000-00001F000000}"/>
    <cellStyle name="SAPEmphasizedReadonlyDataCell 2" xfId="106" xr:uid="{00000000-0005-0000-0000-000020000000}"/>
    <cellStyle name="SAPEmphasizedReadonlyDataTotalCell" xfId="54" xr:uid="{00000000-0005-0000-0000-000021000000}"/>
    <cellStyle name="SAPEmphasizedReadonlyDataTotalCell 2" xfId="107" xr:uid="{00000000-0005-0000-0000-000022000000}"/>
    <cellStyle name="SAPEmphasizedTotal" xfId="50" xr:uid="{00000000-0005-0000-0000-000023000000}"/>
    <cellStyle name="SAPEmphasizedTotal 2" xfId="103" xr:uid="{00000000-0005-0000-0000-000024000000}"/>
    <cellStyle name="SAPExceptionLevel1" xfId="32" xr:uid="{00000000-0005-0000-0000-000025000000}"/>
    <cellStyle name="SAPExceptionLevel1 2" xfId="85" xr:uid="{00000000-0005-0000-0000-000026000000}"/>
    <cellStyle name="SAPExceptionLevel2" xfId="33" xr:uid="{00000000-0005-0000-0000-000027000000}"/>
    <cellStyle name="SAPExceptionLevel2 2" xfId="86" xr:uid="{00000000-0005-0000-0000-000028000000}"/>
    <cellStyle name="SAPExceptionLevel3" xfId="34" xr:uid="{00000000-0005-0000-0000-000029000000}"/>
    <cellStyle name="SAPExceptionLevel3 2" xfId="87" xr:uid="{00000000-0005-0000-0000-00002A000000}"/>
    <cellStyle name="SAPExceptionLevel4" xfId="35" xr:uid="{00000000-0005-0000-0000-00002B000000}"/>
    <cellStyle name="SAPExceptionLevel4 2" xfId="88" xr:uid="{00000000-0005-0000-0000-00002C000000}"/>
    <cellStyle name="SAPExceptionLevel5" xfId="36" xr:uid="{00000000-0005-0000-0000-00002D000000}"/>
    <cellStyle name="SAPExceptionLevel5 2" xfId="89" xr:uid="{00000000-0005-0000-0000-00002E000000}"/>
    <cellStyle name="SAPExceptionLevel6" xfId="37" xr:uid="{00000000-0005-0000-0000-00002F000000}"/>
    <cellStyle name="SAPExceptionLevel6 2" xfId="90" xr:uid="{00000000-0005-0000-0000-000030000000}"/>
    <cellStyle name="SAPExceptionLevel7" xfId="38" xr:uid="{00000000-0005-0000-0000-000031000000}"/>
    <cellStyle name="SAPExceptionLevel7 2" xfId="91" xr:uid="{00000000-0005-0000-0000-000032000000}"/>
    <cellStyle name="SAPExceptionLevel8" xfId="39" xr:uid="{00000000-0005-0000-0000-000033000000}"/>
    <cellStyle name="SAPExceptionLevel8 2" xfId="92" xr:uid="{00000000-0005-0000-0000-000034000000}"/>
    <cellStyle name="SAPExceptionLevel9" xfId="40" xr:uid="{00000000-0005-0000-0000-000035000000}"/>
    <cellStyle name="SAPExceptionLevel9 2" xfId="93" xr:uid="{00000000-0005-0000-0000-000036000000}"/>
    <cellStyle name="SAPHierarchyCell0" xfId="44" xr:uid="{00000000-0005-0000-0000-000037000000}"/>
    <cellStyle name="SAPHierarchyCell0 2" xfId="97" xr:uid="{00000000-0005-0000-0000-000038000000}"/>
    <cellStyle name="SAPHierarchyCell1" xfId="45" xr:uid="{00000000-0005-0000-0000-000039000000}"/>
    <cellStyle name="SAPHierarchyCell1 2" xfId="98" xr:uid="{00000000-0005-0000-0000-00003A000000}"/>
    <cellStyle name="SAPHierarchyCell2" xfId="46" xr:uid="{00000000-0005-0000-0000-00003B000000}"/>
    <cellStyle name="SAPHierarchyCell2 2" xfId="99" xr:uid="{00000000-0005-0000-0000-00003C000000}"/>
    <cellStyle name="SAPHierarchyCell3" xfId="47" xr:uid="{00000000-0005-0000-0000-00003D000000}"/>
    <cellStyle name="SAPHierarchyCell3 2" xfId="100" xr:uid="{00000000-0005-0000-0000-00003E000000}"/>
    <cellStyle name="SAPHierarchyCell4" xfId="48" xr:uid="{00000000-0005-0000-0000-00003F000000}"/>
    <cellStyle name="SAPHierarchyCell4 2" xfId="101" xr:uid="{00000000-0005-0000-0000-000040000000}"/>
    <cellStyle name="SAPLockedDataCell" xfId="28" xr:uid="{00000000-0005-0000-0000-000041000000}"/>
    <cellStyle name="SAPLockedDataCell 2" xfId="81" xr:uid="{00000000-0005-0000-0000-000042000000}"/>
    <cellStyle name="SAPLockedDataTotalCell" xfId="31" xr:uid="{00000000-0005-0000-0000-000043000000}"/>
    <cellStyle name="SAPLockedDataTotalCell 2" xfId="84" xr:uid="{00000000-0005-0000-0000-000044000000}"/>
    <cellStyle name="SAPMemberCell" xfId="42" xr:uid="{00000000-0005-0000-0000-000045000000}"/>
    <cellStyle name="SAPMemberCell 2" xfId="95" xr:uid="{00000000-0005-0000-0000-000046000000}"/>
    <cellStyle name="SAPMemberTotalCell" xfId="43" xr:uid="{00000000-0005-0000-0000-000047000000}"/>
    <cellStyle name="SAPMemberTotalCell 2" xfId="96" xr:uid="{00000000-0005-0000-0000-000048000000}"/>
    <cellStyle name="SAPReadonlyDataCell" xfId="27" xr:uid="{00000000-0005-0000-0000-000049000000}"/>
    <cellStyle name="SAPReadonlyDataCell 2" xfId="80" xr:uid="{00000000-0005-0000-0000-00004A000000}"/>
    <cellStyle name="SAPReadonlyDataTotalCell" xfId="30" xr:uid="{00000000-0005-0000-0000-00004B000000}"/>
    <cellStyle name="SAPReadonlyDataTotalCell 2" xfId="83" xr:uid="{00000000-0005-0000-0000-00004C000000}"/>
    <cellStyle name="Standaard" xfId="0" builtinId="0"/>
    <cellStyle name="Standaard 2" xfId="4" xr:uid="{00000000-0005-0000-0000-00004E000000}"/>
    <cellStyle name="Standaard 2 2" xfId="12" xr:uid="{00000000-0005-0000-0000-00004F000000}"/>
    <cellStyle name="Standaard 2 3" xfId="13" xr:uid="{00000000-0005-0000-0000-000050000000}"/>
    <cellStyle name="Standaard 2 3 2" xfId="74" xr:uid="{00000000-0005-0000-0000-000051000000}"/>
    <cellStyle name="Standaard 3" xfId="5" xr:uid="{00000000-0005-0000-0000-000052000000}"/>
    <cellStyle name="Standaard 3 2" xfId="19" xr:uid="{00000000-0005-0000-0000-000053000000}"/>
    <cellStyle name="Standaard 3 2 2" xfId="75" xr:uid="{00000000-0005-0000-0000-000054000000}"/>
    <cellStyle name="Standaard 4" xfId="14" xr:uid="{00000000-0005-0000-0000-000055000000}"/>
    <cellStyle name="Standaard 4 2" xfId="18" xr:uid="{00000000-0005-0000-0000-000056000000}"/>
    <cellStyle name="Standaard 5" xfId="15" xr:uid="{00000000-0005-0000-0000-000057000000}"/>
    <cellStyle name="Standaard 5 2" xfId="16" xr:uid="{00000000-0005-0000-0000-000058000000}"/>
    <cellStyle name="Standaard 6" xfId="20" xr:uid="{00000000-0005-0000-0000-000059000000}"/>
    <cellStyle name="Standaard 7" xfId="1" xr:uid="{00000000-0005-0000-0000-00005A000000}"/>
    <cellStyle name="Standaard 7 2" xfId="71" xr:uid="{00000000-0005-0000-0000-00005B000000}"/>
    <cellStyle name="Standaard 8" xfId="69" xr:uid="{00000000-0005-0000-0000-00005C000000}"/>
    <cellStyle name="Valuta 2" xfId="3" xr:uid="{00000000-0005-0000-0000-00005E000000}"/>
    <cellStyle name="Valuta 2 2" xfId="61" xr:uid="{00000000-0005-0000-0000-00005F000000}"/>
    <cellStyle name="Valuta 2 2 2" xfId="68" xr:uid="{00000000-0005-0000-0000-000060000000}"/>
    <cellStyle name="Valuta 2 2 2 2" xfId="121" xr:uid="{00000000-0005-0000-0000-000061000000}"/>
    <cellStyle name="Valuta 2 2 3" xfId="114" xr:uid="{00000000-0005-0000-0000-000062000000}"/>
    <cellStyle name="Valuta 2 3" xfId="59" xr:uid="{00000000-0005-0000-0000-000063000000}"/>
    <cellStyle name="Valuta 2 3 2" xfId="66" xr:uid="{00000000-0005-0000-0000-000064000000}"/>
    <cellStyle name="Valuta 2 3 2 2" xfId="119" xr:uid="{00000000-0005-0000-0000-000065000000}"/>
    <cellStyle name="Valuta 2 3 3" xfId="112" xr:uid="{00000000-0005-0000-0000-000066000000}"/>
    <cellStyle name="Valuta 2 4" xfId="63" xr:uid="{00000000-0005-0000-0000-000067000000}"/>
    <cellStyle name="Valuta 2 4 2" xfId="116" xr:uid="{00000000-0005-0000-0000-000068000000}"/>
    <cellStyle name="Valuta 2 5" xfId="73" xr:uid="{00000000-0005-0000-0000-000069000000}"/>
    <cellStyle name="Valuta 3" xfId="57" xr:uid="{00000000-0005-0000-0000-00006A000000}"/>
    <cellStyle name="Valuta 3 2" xfId="60" xr:uid="{00000000-0005-0000-0000-00006B000000}"/>
    <cellStyle name="Valuta 3 2 2" xfId="67" xr:uid="{00000000-0005-0000-0000-00006C000000}"/>
    <cellStyle name="Valuta 3 2 2 2" xfId="120" xr:uid="{00000000-0005-0000-0000-00006D000000}"/>
    <cellStyle name="Valuta 3 2 3" xfId="113" xr:uid="{00000000-0005-0000-0000-00006E000000}"/>
    <cellStyle name="Valuta 3 3" xfId="64" xr:uid="{00000000-0005-0000-0000-00006F000000}"/>
    <cellStyle name="Valuta 3 3 2" xfId="117" xr:uid="{00000000-0005-0000-0000-000070000000}"/>
    <cellStyle name="Valuta 3 4" xfId="110" xr:uid="{00000000-0005-0000-0000-000071000000}"/>
    <cellStyle name="Valuta 4" xfId="58" xr:uid="{00000000-0005-0000-0000-000072000000}"/>
    <cellStyle name="Valuta 4 2" xfId="65" xr:uid="{00000000-0005-0000-0000-000073000000}"/>
    <cellStyle name="Valuta 4 2 2" xfId="118" xr:uid="{00000000-0005-0000-0000-000074000000}"/>
    <cellStyle name="Valuta 4 3" xfId="111" xr:uid="{00000000-0005-0000-0000-000075000000}"/>
    <cellStyle name="Valuta 5" xfId="62" xr:uid="{00000000-0005-0000-0000-000076000000}"/>
    <cellStyle name="Valuta 5 2" xfId="115" xr:uid="{00000000-0005-0000-0000-000077000000}"/>
    <cellStyle name="Valuta 6" xfId="2" xr:uid="{00000000-0005-0000-0000-000078000000}"/>
    <cellStyle name="Valuta 6 2" xfId="72" xr:uid="{00000000-0005-0000-0000-000079000000}"/>
    <cellStyle name="Valuta 7" xfId="70" xr:uid="{00000000-0005-0000-0000-00007A000000}"/>
  </cellStyles>
  <dxfs count="4">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s>
  <tableStyles count="0" defaultTableStyle="TableStyleMedium2" defaultPivotStyle="PivotStyleLight16"/>
  <colors>
    <mruColors>
      <color rgb="FF000600"/>
      <color rgb="FF18B81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17</xdr:col>
      <xdr:colOff>638175</xdr:colOff>
      <xdr:row>0</xdr:row>
      <xdr:rowOff>95250</xdr:rowOff>
    </xdr:from>
    <xdr:to>
      <xdr:col>17</xdr:col>
      <xdr:colOff>2696134</xdr:colOff>
      <xdr:row>1</xdr:row>
      <xdr:rowOff>560907</xdr:rowOff>
    </xdr:to>
    <xdr:pic>
      <xdr:nvPicPr>
        <xdr:cNvPr id="2" name="Afbeelding 1">
          <a:extLst>
            <a:ext uri="{FF2B5EF4-FFF2-40B4-BE49-F238E27FC236}">
              <a16:creationId xmlns:a16="http://schemas.microsoft.com/office/drawing/2014/main" id="{EABA14AE-2855-4F98-AAEC-59705BDB8D95}"/>
            </a:ext>
          </a:extLst>
        </xdr:cNvPr>
        <xdr:cNvPicPr>
          <a:picLocks noChangeAspect="1"/>
        </xdr:cNvPicPr>
      </xdr:nvPicPr>
      <xdr:blipFill>
        <a:blip xmlns:r="http://schemas.openxmlformats.org/officeDocument/2006/relationships" r:embed="rId1"/>
        <a:stretch>
          <a:fillRect/>
        </a:stretch>
      </xdr:blipFill>
      <xdr:spPr>
        <a:xfrm>
          <a:off x="10410825" y="95250"/>
          <a:ext cx="2057959" cy="8466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4589145</xdr:colOff>
      <xdr:row>0</xdr:row>
      <xdr:rowOff>0</xdr:rowOff>
    </xdr:from>
    <xdr:to>
      <xdr:col>2</xdr:col>
      <xdr:colOff>1265479</xdr:colOff>
      <xdr:row>1</xdr:row>
      <xdr:rowOff>484707</xdr:rowOff>
    </xdr:to>
    <xdr:pic>
      <xdr:nvPicPr>
        <xdr:cNvPr id="2" name="Afbeelding 1">
          <a:extLst>
            <a:ext uri="{FF2B5EF4-FFF2-40B4-BE49-F238E27FC236}">
              <a16:creationId xmlns:a16="http://schemas.microsoft.com/office/drawing/2014/main" id="{396D8AAD-0772-494F-8AC4-CE7FAFAAE0B9}"/>
            </a:ext>
          </a:extLst>
        </xdr:cNvPr>
        <xdr:cNvPicPr>
          <a:picLocks noChangeAspect="1"/>
        </xdr:cNvPicPr>
      </xdr:nvPicPr>
      <xdr:blipFill>
        <a:blip xmlns:r="http://schemas.openxmlformats.org/officeDocument/2006/relationships" r:embed="rId1"/>
        <a:stretch>
          <a:fillRect/>
        </a:stretch>
      </xdr:blipFill>
      <xdr:spPr>
        <a:xfrm>
          <a:off x="8808720" y="0"/>
          <a:ext cx="1991284" cy="86570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5283110</xdr:colOff>
      <xdr:row>0</xdr:row>
      <xdr:rowOff>90079</xdr:rowOff>
    </xdr:from>
    <xdr:to>
      <xdr:col>2</xdr:col>
      <xdr:colOff>574780</xdr:colOff>
      <xdr:row>1</xdr:row>
      <xdr:rowOff>574786</xdr:rowOff>
    </xdr:to>
    <xdr:pic>
      <xdr:nvPicPr>
        <xdr:cNvPr id="2" name="Afbeelding 1">
          <a:extLst>
            <a:ext uri="{FF2B5EF4-FFF2-40B4-BE49-F238E27FC236}">
              <a16:creationId xmlns:a16="http://schemas.microsoft.com/office/drawing/2014/main" id="{F8DEF63B-A792-4612-AA21-9C5505914874}"/>
            </a:ext>
          </a:extLst>
        </xdr:cNvPr>
        <xdr:cNvPicPr>
          <a:picLocks noChangeAspect="1"/>
        </xdr:cNvPicPr>
      </xdr:nvPicPr>
      <xdr:blipFill>
        <a:blip xmlns:r="http://schemas.openxmlformats.org/officeDocument/2006/relationships" r:embed="rId1"/>
        <a:stretch>
          <a:fillRect/>
        </a:stretch>
      </xdr:blipFill>
      <xdr:spPr>
        <a:xfrm>
          <a:off x="9297217" y="90079"/>
          <a:ext cx="1999992" cy="86570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590550</xdr:colOff>
      <xdr:row>1</xdr:row>
      <xdr:rowOff>66675</xdr:rowOff>
    </xdr:from>
    <xdr:to>
      <xdr:col>5</xdr:col>
      <xdr:colOff>1107364</xdr:colOff>
      <xdr:row>1</xdr:row>
      <xdr:rowOff>936192</xdr:rowOff>
    </xdr:to>
    <xdr:pic>
      <xdr:nvPicPr>
        <xdr:cNvPr id="2" name="Afbeelding 1">
          <a:extLst>
            <a:ext uri="{FF2B5EF4-FFF2-40B4-BE49-F238E27FC236}">
              <a16:creationId xmlns:a16="http://schemas.microsoft.com/office/drawing/2014/main" id="{FB315A97-4251-471C-857C-54BDFC72575C}"/>
            </a:ext>
          </a:extLst>
        </xdr:cNvPr>
        <xdr:cNvPicPr>
          <a:picLocks noChangeAspect="1"/>
        </xdr:cNvPicPr>
      </xdr:nvPicPr>
      <xdr:blipFill>
        <a:blip xmlns:r="http://schemas.openxmlformats.org/officeDocument/2006/relationships" r:embed="rId1"/>
        <a:stretch>
          <a:fillRect/>
        </a:stretch>
      </xdr:blipFill>
      <xdr:spPr>
        <a:xfrm>
          <a:off x="11349990" y="445770"/>
          <a:ext cx="1996999" cy="87142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590550</xdr:colOff>
      <xdr:row>1</xdr:row>
      <xdr:rowOff>66675</xdr:rowOff>
    </xdr:from>
    <xdr:to>
      <xdr:col>4</xdr:col>
      <xdr:colOff>1198804</xdr:colOff>
      <xdr:row>1</xdr:row>
      <xdr:rowOff>932382</xdr:rowOff>
    </xdr:to>
    <xdr:pic>
      <xdr:nvPicPr>
        <xdr:cNvPr id="2" name="Afbeelding 1">
          <a:extLst>
            <a:ext uri="{FF2B5EF4-FFF2-40B4-BE49-F238E27FC236}">
              <a16:creationId xmlns:a16="http://schemas.microsoft.com/office/drawing/2014/main" id="{E2DE27FB-B448-4EAD-97A3-A57875E39B99}"/>
            </a:ext>
          </a:extLst>
        </xdr:cNvPr>
        <xdr:cNvPicPr>
          <a:picLocks noChangeAspect="1"/>
        </xdr:cNvPicPr>
      </xdr:nvPicPr>
      <xdr:blipFill>
        <a:blip xmlns:r="http://schemas.openxmlformats.org/officeDocument/2006/relationships" r:embed="rId1"/>
        <a:stretch>
          <a:fillRect/>
        </a:stretch>
      </xdr:blipFill>
      <xdr:spPr>
        <a:xfrm>
          <a:off x="11349990" y="445770"/>
          <a:ext cx="1993189" cy="86761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5"/>
  <sheetViews>
    <sheetView workbookViewId="0">
      <selection activeCell="A5" sqref="A5:R5"/>
    </sheetView>
  </sheetViews>
  <sheetFormatPr defaultColWidth="9.140625" defaultRowHeight="12.75" x14ac:dyDescent="0.2"/>
  <cols>
    <col min="2" max="2" width="5.28515625" customWidth="1"/>
    <col min="3" max="3" width="4.140625" customWidth="1"/>
    <col min="18" max="18" width="53.7109375" customWidth="1"/>
  </cols>
  <sheetData>
    <row r="1" spans="1:18" ht="30" x14ac:dyDescent="0.4">
      <c r="A1" s="9" t="s">
        <v>80</v>
      </c>
      <c r="B1" s="1"/>
      <c r="C1" s="1"/>
      <c r="D1" s="1"/>
      <c r="E1" s="1"/>
      <c r="F1" s="1"/>
      <c r="G1" s="1"/>
      <c r="H1" s="1"/>
      <c r="I1" s="1"/>
      <c r="J1" s="1"/>
      <c r="K1" s="1"/>
      <c r="L1" s="1"/>
      <c r="M1" s="2"/>
      <c r="N1" s="1"/>
      <c r="O1" s="1"/>
      <c r="P1" s="1"/>
      <c r="Q1" s="2"/>
      <c r="R1" s="1"/>
    </row>
    <row r="2" spans="1:18" ht="55.5" customHeight="1" x14ac:dyDescent="0.2">
      <c r="B2" s="3"/>
      <c r="C2" s="3"/>
      <c r="D2" s="3"/>
      <c r="E2" s="3"/>
      <c r="F2" s="3"/>
      <c r="G2" s="3"/>
      <c r="H2" s="3"/>
      <c r="I2" s="3"/>
      <c r="J2" s="3"/>
      <c r="K2" s="3"/>
      <c r="L2" s="3"/>
      <c r="M2" s="3"/>
      <c r="N2" s="3"/>
      <c r="O2" s="3"/>
      <c r="P2" s="3"/>
      <c r="Q2" s="3"/>
      <c r="R2" s="1"/>
    </row>
    <row r="3" spans="1:18" ht="30" x14ac:dyDescent="0.4">
      <c r="A3" s="9" t="s">
        <v>0</v>
      </c>
      <c r="B3" s="1"/>
    </row>
    <row r="4" spans="1:18" ht="12" customHeight="1" thickBot="1" x14ac:dyDescent="0.45">
      <c r="A4" s="9"/>
      <c r="B4" s="1"/>
    </row>
    <row r="5" spans="1:18" ht="294.75" customHeight="1" thickBot="1" x14ac:dyDescent="0.25">
      <c r="A5" s="76" t="s">
        <v>83</v>
      </c>
      <c r="B5" s="77"/>
      <c r="C5" s="77"/>
      <c r="D5" s="77"/>
      <c r="E5" s="77"/>
      <c r="F5" s="77"/>
      <c r="G5" s="77"/>
      <c r="H5" s="77"/>
      <c r="I5" s="77"/>
      <c r="J5" s="77"/>
      <c r="K5" s="77"/>
      <c r="L5" s="77"/>
      <c r="M5" s="77"/>
      <c r="N5" s="77"/>
      <c r="O5" s="77"/>
      <c r="P5" s="77"/>
      <c r="Q5" s="77"/>
      <c r="R5" s="78"/>
    </row>
  </sheetData>
  <sheetProtection algorithmName="SHA-512" hashValue="Ifj7s+Ac4qnO56Q3am367m3btGS4TSwfxfauQ/L5+eP8fClS2fvEw3vWBOMcjEJQOX/k2WEipXp7yfzVCOzgHg==" saltValue="Z/OfxArPTdDBC7vXz1jaQA==" spinCount="100000" sheet="1" objects="1" scenarios="1"/>
  <mergeCells count="1">
    <mergeCell ref="A5:R5"/>
  </mergeCells>
  <pageMargins left="0.7" right="0.7" top="0.75" bottom="0.75" header="0.3" footer="0.3"/>
  <pageSetup paperSize="9" scale="8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CB6DCE-8C2C-4081-9010-185BDE9EC332}">
  <sheetPr>
    <pageSetUpPr fitToPage="1"/>
  </sheetPr>
  <dimension ref="A1:J39"/>
  <sheetViews>
    <sheetView zoomScale="90" zoomScaleNormal="90" workbookViewId="0">
      <selection activeCell="C14" sqref="C14"/>
    </sheetView>
  </sheetViews>
  <sheetFormatPr defaultColWidth="9.140625" defaultRowHeight="12.75" x14ac:dyDescent="0.2"/>
  <cols>
    <col min="1" max="1" width="61.5703125" customWidth="1"/>
    <col min="2" max="2" width="77.42578125" customWidth="1"/>
    <col min="3" max="3" width="20.85546875" customWidth="1"/>
    <col min="4" max="4" width="51.85546875" customWidth="1"/>
    <col min="5" max="5" width="26.140625" customWidth="1"/>
  </cols>
  <sheetData>
    <row r="1" spans="1:10" ht="30" x14ac:dyDescent="0.4">
      <c r="A1" s="6" t="s">
        <v>81</v>
      </c>
      <c r="B1" s="4"/>
      <c r="C1" s="4"/>
      <c r="D1" s="5"/>
      <c r="E1" s="5"/>
      <c r="F1" s="4"/>
      <c r="G1" s="4"/>
      <c r="H1" s="4"/>
      <c r="I1" s="4"/>
      <c r="J1" s="5"/>
    </row>
    <row r="2" spans="1:10" ht="78" customHeight="1" thickBot="1" x14ac:dyDescent="0.25">
      <c r="A2" s="4"/>
      <c r="B2" s="4"/>
      <c r="C2" s="4"/>
      <c r="D2" s="4"/>
      <c r="E2" s="4"/>
      <c r="F2" s="4"/>
      <c r="G2" s="4"/>
      <c r="H2" s="4"/>
      <c r="I2" s="4"/>
      <c r="J2" s="4"/>
    </row>
    <row r="3" spans="1:10" s="12" customFormat="1" ht="15" x14ac:dyDescent="0.2">
      <c r="A3" s="10" t="s">
        <v>1</v>
      </c>
      <c r="B3" s="79"/>
      <c r="C3" s="79"/>
      <c r="D3" s="11"/>
      <c r="E3" s="11"/>
      <c r="F3" s="11"/>
      <c r="G3" s="11"/>
      <c r="H3" s="11"/>
      <c r="I3" s="11"/>
      <c r="J3" s="11"/>
    </row>
    <row r="4" spans="1:10" s="12" customFormat="1" ht="15" x14ac:dyDescent="0.2">
      <c r="A4" s="13" t="s">
        <v>2</v>
      </c>
      <c r="B4" s="79"/>
      <c r="C4" s="79"/>
      <c r="D4" s="11"/>
      <c r="E4" s="11"/>
      <c r="F4" s="11"/>
      <c r="G4" s="11"/>
      <c r="H4" s="11"/>
      <c r="I4" s="11"/>
      <c r="J4" s="11"/>
    </row>
    <row r="5" spans="1:10" s="12" customFormat="1" ht="15" x14ac:dyDescent="0.2"/>
    <row r="6" spans="1:10" s="12" customFormat="1" ht="15" x14ac:dyDescent="0.2">
      <c r="A6" s="11" t="s">
        <v>3</v>
      </c>
      <c r="B6" s="11"/>
      <c r="C6" s="11"/>
      <c r="D6" s="11"/>
      <c r="E6" s="11"/>
      <c r="F6" s="11"/>
      <c r="G6" s="11"/>
      <c r="H6" s="11"/>
      <c r="I6" s="11"/>
      <c r="J6" s="11"/>
    </row>
    <row r="7" spans="1:10" s="12" customFormat="1" ht="15" x14ac:dyDescent="0.2">
      <c r="A7" s="11" t="s">
        <v>4</v>
      </c>
      <c r="B7" s="11"/>
      <c r="C7" s="11"/>
      <c r="D7" s="11"/>
      <c r="E7" s="11"/>
      <c r="F7" s="11"/>
      <c r="G7" s="11"/>
      <c r="H7" s="11"/>
      <c r="I7" s="11"/>
      <c r="J7" s="11"/>
    </row>
    <row r="8" spans="1:10" s="12" customFormat="1" ht="15" x14ac:dyDescent="0.2">
      <c r="A8" s="11" t="s">
        <v>5</v>
      </c>
      <c r="B8" s="11"/>
      <c r="C8" s="11"/>
      <c r="D8" s="11"/>
      <c r="E8" s="11"/>
      <c r="F8" s="11"/>
      <c r="G8" s="11"/>
      <c r="H8" s="11"/>
      <c r="I8" s="11"/>
      <c r="J8" s="11"/>
    </row>
    <row r="9" spans="1:10" s="12" customFormat="1" ht="15" x14ac:dyDescent="0.2">
      <c r="A9" s="11"/>
      <c r="B9" s="11"/>
      <c r="C9" s="11"/>
      <c r="D9" s="11"/>
      <c r="E9" s="11"/>
      <c r="F9" s="11"/>
      <c r="G9" s="11"/>
      <c r="H9" s="11"/>
      <c r="I9" s="11"/>
      <c r="J9" s="11"/>
    </row>
    <row r="10" spans="1:10" s="12" customFormat="1" ht="15.75" x14ac:dyDescent="0.25">
      <c r="A10" s="14" t="s">
        <v>6</v>
      </c>
      <c r="B10" s="15" t="s">
        <v>7</v>
      </c>
      <c r="C10" s="21" t="s">
        <v>8</v>
      </c>
      <c r="D10" s="11"/>
      <c r="E10" s="11"/>
      <c r="F10" s="11"/>
    </row>
    <row r="11" spans="1:10" s="12" customFormat="1" ht="15" x14ac:dyDescent="0.2">
      <c r="A11" s="17" t="s">
        <v>9</v>
      </c>
      <c r="B11" s="16" t="s">
        <v>10</v>
      </c>
      <c r="C11" s="61">
        <f>'A. Eénmalige kosten'!C21</f>
        <v>0</v>
      </c>
      <c r="D11" s="11"/>
      <c r="E11" s="11"/>
      <c r="F11" s="11"/>
    </row>
    <row r="12" spans="1:10" s="12" customFormat="1" ht="15" x14ac:dyDescent="0.2">
      <c r="A12" s="17" t="s">
        <v>11</v>
      </c>
      <c r="B12" s="16" t="s">
        <v>12</v>
      </c>
      <c r="C12" s="61">
        <f>'B. Jaarlijkse kosten'!F21</f>
        <v>0</v>
      </c>
      <c r="D12" s="11"/>
      <c r="E12" s="11"/>
      <c r="F12" s="11"/>
    </row>
    <row r="13" spans="1:10" s="12" customFormat="1" ht="18" customHeight="1" x14ac:dyDescent="0.2">
      <c r="A13" s="18" t="s">
        <v>13</v>
      </c>
      <c r="B13" s="16" t="s">
        <v>14</v>
      </c>
      <c r="C13" s="61">
        <f>'C. Optionele &amp; variabele kosten'!E34</f>
        <v>0</v>
      </c>
      <c r="D13" s="19"/>
      <c r="E13" s="11"/>
      <c r="F13" s="11"/>
    </row>
    <row r="14" spans="1:10" s="12" customFormat="1" ht="48.75" customHeight="1" thickBot="1" x14ac:dyDescent="0.3">
      <c r="A14" s="20" t="s">
        <v>15</v>
      </c>
      <c r="B14" s="20"/>
      <c r="C14" s="72">
        <f>SUM(C11:C13)</f>
        <v>0</v>
      </c>
      <c r="D14" s="71" t="str">
        <f>IF(OR(LEN(TRIM(SUBSTITUTE('A. Eénmalige kosten'!D21,CHAR(160),"")))&gt;0,OR('B. Jaarlijkse kosten'!D12&gt;35000,'B. Jaarlijkse kosten'!D13&gt;1200,'B. Jaarlijkse kosten'!F12&gt;350000,'B. Jaarlijkse kosten'!F13&gt;12000),LEN(TRIM(SUBSTITUTE('C. Optionele &amp; variabele kosten'!F34,CHAR(160),"")))&gt;0),"Let op: waarschuwingsmelding actief op tabblad "&amp;IF(LEN(TRIM(SUBSTITUTE('A. Eénmalige kosten'!D21,CHAR(160),"")))&gt;0,"A. Eénmalige kosten","")&amp;IF(AND(LEN(TRIM(SUBSTITUTE('A. Eénmalige kosten'!D21,CHAR(160),"")))&gt;0,OR('B. Jaarlijkse kosten'!D12&gt;35000,'B. Jaarlijkse kosten'!D13&gt;1200,'B. Jaarlijkse kosten'!F12&gt;350000,'B. Jaarlijkse kosten'!F13&gt;12000))," / ","")&amp;IF(OR('B. Jaarlijkse kosten'!D12&gt;35000,'B. Jaarlijkse kosten'!D13&gt;1200,'B. Jaarlijkse kosten'!F12&gt;350000,'B. Jaarlijkse kosten'!F13&gt;12000),"B. Jaarlijkse kosten","")&amp;IF(AND(OR(LEN(TRIM(SUBSTITUTE('A. Eénmalige kosten'!D21,CHAR(160),"")))&gt;0,OR('B. Jaarlijkse kosten'!D12&gt;35000,'B. Jaarlijkse kosten'!D13&gt;1200,'B. Jaarlijkse kosten'!F12&gt;350000,'B. Jaarlijkse kosten'!F13&gt;12000)),LEN(TRIM(SUBSTITUTE('C. Optionele &amp; variabele kosten'!F34,CHAR(160),"")))&gt;0)," / ","")&amp;IF(LEN(TRIM(SUBSTITUTE('C. Optionele &amp; variabele kosten'!F34,CHAR(160),"")))&gt;0,"C. Optionele &amp; variabele kosten",""),"")</f>
        <v>Let op: waarschuwingsmelding actief op tabblad C. Optionele &amp; variabele kosten</v>
      </c>
    </row>
    <row r="15" spans="1:10" ht="14.25" x14ac:dyDescent="0.2">
      <c r="A15" s="4"/>
    </row>
    <row r="16" spans="1:10" ht="14.25" x14ac:dyDescent="0.2">
      <c r="A16" s="4"/>
    </row>
    <row r="17" spans="1:10" ht="14.25" x14ac:dyDescent="0.2">
      <c r="A17" s="4"/>
    </row>
    <row r="18" spans="1:10" ht="14.25" x14ac:dyDescent="0.2">
      <c r="A18" s="4"/>
    </row>
    <row r="19" spans="1:10" ht="14.25" x14ac:dyDescent="0.2">
      <c r="A19" s="4"/>
    </row>
    <row r="20" spans="1:10" ht="14.25" x14ac:dyDescent="0.2">
      <c r="A20" s="4"/>
    </row>
    <row r="21" spans="1:10" ht="14.25" x14ac:dyDescent="0.2">
      <c r="A21" s="4"/>
    </row>
    <row r="22" spans="1:10" ht="14.25" x14ac:dyDescent="0.2">
      <c r="A22" s="4"/>
    </row>
    <row r="23" spans="1:10" ht="14.25" x14ac:dyDescent="0.2">
      <c r="A23" s="4"/>
    </row>
    <row r="24" spans="1:10" ht="14.25" x14ac:dyDescent="0.2">
      <c r="A24" s="4"/>
    </row>
    <row r="25" spans="1:10" ht="14.25" x14ac:dyDescent="0.2">
      <c r="A25" s="4"/>
    </row>
    <row r="26" spans="1:10" ht="14.25" x14ac:dyDescent="0.2">
      <c r="A26" s="4"/>
      <c r="B26" s="4"/>
      <c r="C26" s="4"/>
      <c r="D26" s="4"/>
      <c r="E26" s="4"/>
      <c r="F26" s="4"/>
      <c r="G26" s="4"/>
      <c r="H26" s="4"/>
      <c r="I26" s="4"/>
      <c r="J26" s="4"/>
    </row>
    <row r="27" spans="1:10" ht="14.25" x14ac:dyDescent="0.2">
      <c r="A27" s="4"/>
      <c r="B27" s="4"/>
      <c r="C27" s="4"/>
      <c r="D27" s="4"/>
      <c r="E27" s="4"/>
      <c r="F27" s="4"/>
      <c r="G27" s="4"/>
      <c r="H27" s="4"/>
      <c r="I27" s="4"/>
      <c r="J27" s="4"/>
    </row>
    <row r="28" spans="1:10" ht="14.25" x14ac:dyDescent="0.2">
      <c r="A28" s="4"/>
      <c r="B28" s="4"/>
      <c r="C28" s="4"/>
      <c r="D28" s="4"/>
      <c r="E28" s="4"/>
      <c r="F28" s="4"/>
      <c r="G28" s="4"/>
      <c r="H28" s="4"/>
      <c r="I28" s="4"/>
      <c r="J28" s="4"/>
    </row>
    <row r="29" spans="1:10" ht="14.25" x14ac:dyDescent="0.2">
      <c r="A29" s="4"/>
      <c r="B29" s="4"/>
      <c r="C29" s="4"/>
      <c r="D29" s="4"/>
      <c r="E29" s="4"/>
      <c r="F29" s="4"/>
      <c r="G29" s="4"/>
      <c r="H29" s="4"/>
      <c r="I29" s="4"/>
      <c r="J29" s="4"/>
    </row>
    <row r="30" spans="1:10" ht="14.25" x14ac:dyDescent="0.2">
      <c r="A30" s="4"/>
      <c r="B30" s="4"/>
      <c r="C30" s="4"/>
      <c r="D30" s="4"/>
      <c r="E30" s="4"/>
      <c r="F30" s="4"/>
      <c r="G30" s="4"/>
      <c r="H30" s="4"/>
      <c r="I30" s="4"/>
      <c r="J30" s="4"/>
    </row>
    <row r="31" spans="1:10" ht="14.25" x14ac:dyDescent="0.2">
      <c r="A31" s="4"/>
      <c r="B31" s="4"/>
      <c r="C31" s="4"/>
      <c r="D31" s="4"/>
      <c r="E31" s="4"/>
      <c r="F31" s="4"/>
      <c r="G31" s="4"/>
      <c r="H31" s="4"/>
      <c r="I31" s="4"/>
      <c r="J31" s="4"/>
    </row>
    <row r="32" spans="1:10" ht="14.25" x14ac:dyDescent="0.2">
      <c r="A32" s="4"/>
      <c r="B32" s="4"/>
      <c r="C32" s="4"/>
      <c r="D32" s="4"/>
      <c r="E32" s="4"/>
      <c r="F32" s="4"/>
      <c r="G32" s="4"/>
      <c r="H32" s="4"/>
      <c r="I32" s="4"/>
      <c r="J32" s="4"/>
    </row>
    <row r="33" spans="1:10" ht="14.25" x14ac:dyDescent="0.2">
      <c r="A33" s="4"/>
      <c r="B33" s="4"/>
      <c r="C33" s="4"/>
      <c r="D33" s="4"/>
      <c r="E33" s="4"/>
      <c r="F33" s="4"/>
      <c r="G33" s="4"/>
      <c r="H33" s="4"/>
      <c r="I33" s="4"/>
      <c r="J33" s="4"/>
    </row>
    <row r="34" spans="1:10" ht="14.25" x14ac:dyDescent="0.2">
      <c r="A34" s="4"/>
      <c r="B34" s="4"/>
      <c r="C34" s="4"/>
      <c r="D34" s="4"/>
      <c r="E34" s="4"/>
      <c r="F34" s="4"/>
      <c r="G34" s="4"/>
      <c r="H34" s="4"/>
      <c r="I34" s="4"/>
      <c r="J34" s="4"/>
    </row>
    <row r="35" spans="1:10" ht="14.25" x14ac:dyDescent="0.2">
      <c r="A35" s="4"/>
      <c r="B35" s="4"/>
      <c r="C35" s="4"/>
      <c r="D35" s="4"/>
      <c r="E35" s="4"/>
      <c r="F35" s="4"/>
      <c r="G35" s="4"/>
      <c r="H35" s="4"/>
      <c r="I35" s="4"/>
      <c r="J35" s="4"/>
    </row>
    <row r="36" spans="1:10" ht="14.25" x14ac:dyDescent="0.2">
      <c r="A36" s="4"/>
      <c r="B36" s="4"/>
      <c r="C36" s="4"/>
      <c r="D36" s="4"/>
      <c r="E36" s="4"/>
      <c r="F36" s="4"/>
      <c r="G36" s="4"/>
      <c r="H36" s="4"/>
      <c r="I36" s="4"/>
      <c r="J36" s="4"/>
    </row>
    <row r="37" spans="1:10" ht="14.25" x14ac:dyDescent="0.2">
      <c r="A37" s="4"/>
      <c r="B37" s="4"/>
      <c r="C37" s="4"/>
      <c r="D37" s="4"/>
      <c r="E37" s="4"/>
      <c r="F37" s="4"/>
      <c r="G37" s="4"/>
      <c r="H37" s="4"/>
      <c r="I37" s="4"/>
      <c r="J37" s="4"/>
    </row>
    <row r="38" spans="1:10" ht="14.25" x14ac:dyDescent="0.2">
      <c r="A38" s="4"/>
      <c r="B38" s="4"/>
      <c r="C38" s="4"/>
      <c r="D38" s="4"/>
      <c r="E38" s="4"/>
      <c r="F38" s="4"/>
      <c r="G38" s="4"/>
      <c r="H38" s="4"/>
      <c r="I38" s="4"/>
      <c r="J38" s="4"/>
    </row>
    <row r="39" spans="1:10" ht="14.25" x14ac:dyDescent="0.2">
      <c r="A39" s="4"/>
      <c r="B39" s="4"/>
      <c r="C39" s="4"/>
      <c r="D39" s="4"/>
      <c r="E39" s="4"/>
      <c r="F39" s="4"/>
      <c r="G39" s="4"/>
      <c r="H39" s="4"/>
      <c r="I39" s="4"/>
      <c r="J39" s="4"/>
    </row>
  </sheetData>
  <sheetProtection algorithmName="SHA-512" hashValue="h9pkNvjfHmspK6TpJSlQzRdawIfhPWoSFqvQtb5PW4ooVu7j2KePmM0fZ6hSlIPhkErVYd+ECMd8535bRF2gJw==" saltValue="bm25T2JEJWMr+SoEWl2+DA==" spinCount="100000" sheet="1" objects="1" scenarios="1"/>
  <mergeCells count="2">
    <mergeCell ref="B3:C3"/>
    <mergeCell ref="B4:C4"/>
  </mergeCells>
  <pageMargins left="0.7" right="0.7" top="0.75" bottom="0.75" header="0.3" footer="0.3"/>
  <pageSetup paperSize="9" scale="55" orientation="portrait" r:id="rId1"/>
  <headerFooter>
    <oddHeader>&amp;C&amp;22Bijlage XX</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46"/>
  <sheetViews>
    <sheetView zoomScale="80" zoomScaleNormal="80" workbookViewId="0">
      <selection activeCell="B3" sqref="B3:C3"/>
    </sheetView>
  </sheetViews>
  <sheetFormatPr defaultColWidth="9.140625" defaultRowHeight="12.75" x14ac:dyDescent="0.2"/>
  <cols>
    <col min="1" max="1" width="68.140625" customWidth="1"/>
    <col min="2" max="2" width="97.5703125" customWidth="1"/>
    <col min="3" max="3" width="20.85546875" customWidth="1"/>
    <col min="4" max="4" width="46" customWidth="1"/>
    <col min="5" max="5" width="26.140625" customWidth="1"/>
  </cols>
  <sheetData>
    <row r="1" spans="1:10" ht="30" x14ac:dyDescent="0.4">
      <c r="A1" s="6" t="s">
        <v>81</v>
      </c>
      <c r="B1" s="4"/>
      <c r="C1" s="4"/>
      <c r="D1" s="5"/>
      <c r="E1" s="5"/>
      <c r="F1" s="4"/>
      <c r="G1" s="4"/>
      <c r="H1" s="4"/>
      <c r="I1" s="4"/>
      <c r="J1" s="5"/>
    </row>
    <row r="2" spans="1:10" ht="78" customHeight="1" thickBot="1" x14ac:dyDescent="0.25">
      <c r="A2" s="4"/>
      <c r="B2" s="4"/>
      <c r="C2" s="4"/>
      <c r="D2" s="4"/>
      <c r="E2" s="4"/>
      <c r="F2" s="4"/>
      <c r="G2" s="4"/>
      <c r="H2" s="4"/>
      <c r="I2" s="4"/>
      <c r="J2" s="4"/>
    </row>
    <row r="3" spans="1:10" s="12" customFormat="1" ht="15" x14ac:dyDescent="0.2">
      <c r="A3" s="10" t="s">
        <v>1</v>
      </c>
      <c r="B3" s="79"/>
      <c r="C3" s="79"/>
      <c r="D3" s="11"/>
      <c r="E3" s="11"/>
      <c r="F3" s="11"/>
      <c r="G3" s="11"/>
      <c r="H3" s="11"/>
      <c r="I3" s="11"/>
      <c r="J3" s="11"/>
    </row>
    <row r="4" spans="1:10" s="12" customFormat="1" ht="15" x14ac:dyDescent="0.2">
      <c r="A4" s="13" t="s">
        <v>2</v>
      </c>
      <c r="B4" s="79"/>
      <c r="C4" s="79"/>
      <c r="D4" s="11"/>
      <c r="E4" s="11"/>
      <c r="F4" s="11"/>
      <c r="G4" s="11"/>
      <c r="H4" s="11"/>
      <c r="I4" s="11"/>
      <c r="J4" s="11"/>
    </row>
    <row r="5" spans="1:10" s="12" customFormat="1" ht="15" x14ac:dyDescent="0.2"/>
    <row r="6" spans="1:10" s="12" customFormat="1" ht="15" x14ac:dyDescent="0.2">
      <c r="A6" s="11" t="s">
        <v>3</v>
      </c>
      <c r="B6" s="11"/>
      <c r="C6" s="11"/>
      <c r="D6" s="11"/>
      <c r="E6" s="11"/>
      <c r="F6" s="11"/>
      <c r="G6" s="11"/>
      <c r="H6" s="11"/>
      <c r="I6" s="11"/>
      <c r="J6" s="11"/>
    </row>
    <row r="7" spans="1:10" s="12" customFormat="1" ht="15" x14ac:dyDescent="0.2">
      <c r="A7" s="11" t="s">
        <v>4</v>
      </c>
      <c r="B7" s="11"/>
      <c r="C7" s="11"/>
      <c r="D7" s="11"/>
      <c r="E7" s="11"/>
      <c r="F7" s="11"/>
      <c r="G7" s="11"/>
      <c r="H7" s="11"/>
      <c r="I7" s="11"/>
      <c r="J7" s="11"/>
    </row>
    <row r="8" spans="1:10" s="12" customFormat="1" ht="15" x14ac:dyDescent="0.2">
      <c r="A8" s="11" t="s">
        <v>5</v>
      </c>
      <c r="B8" s="11"/>
      <c r="C8" s="11"/>
      <c r="D8" s="11"/>
      <c r="E8" s="11"/>
      <c r="F8" s="11"/>
      <c r="G8" s="11"/>
      <c r="H8" s="11"/>
      <c r="I8" s="11"/>
      <c r="J8" s="11"/>
    </row>
    <row r="9" spans="1:10" s="12" customFormat="1" ht="15" x14ac:dyDescent="0.2">
      <c r="A9" s="11"/>
      <c r="B9" s="11"/>
      <c r="C9" s="11"/>
      <c r="D9" s="11"/>
      <c r="E9" s="11"/>
      <c r="F9" s="11"/>
      <c r="G9" s="11"/>
      <c r="H9" s="11"/>
      <c r="I9" s="11"/>
      <c r="J9" s="11"/>
    </row>
    <row r="10" spans="1:10" s="12" customFormat="1" ht="40.15" customHeight="1" x14ac:dyDescent="0.2">
      <c r="A10" s="52" t="s">
        <v>16</v>
      </c>
      <c r="B10" s="53" t="s">
        <v>17</v>
      </c>
      <c r="C10" s="54" t="s">
        <v>8</v>
      </c>
      <c r="D10" s="11"/>
      <c r="E10" s="11"/>
      <c r="F10" s="11"/>
    </row>
    <row r="11" spans="1:10" s="12" customFormat="1" ht="40.15" customHeight="1" x14ac:dyDescent="0.2">
      <c r="A11" s="55" t="s">
        <v>18</v>
      </c>
      <c r="B11" s="38" t="s">
        <v>19</v>
      </c>
      <c r="C11" s="89">
        <v>0</v>
      </c>
      <c r="D11" s="11"/>
      <c r="E11" s="11"/>
      <c r="F11" s="11"/>
    </row>
    <row r="12" spans="1:10" s="12" customFormat="1" ht="40.15" customHeight="1" x14ac:dyDescent="0.2">
      <c r="A12" s="56" t="s">
        <v>20</v>
      </c>
      <c r="B12" s="38" t="s">
        <v>21</v>
      </c>
      <c r="C12" s="89">
        <v>0</v>
      </c>
      <c r="D12" s="11"/>
      <c r="E12" s="11"/>
      <c r="F12" s="11"/>
    </row>
    <row r="13" spans="1:10" s="12" customFormat="1" ht="40.15" customHeight="1" x14ac:dyDescent="0.2">
      <c r="A13" s="51" t="s">
        <v>22</v>
      </c>
      <c r="B13" s="38" t="s">
        <v>23</v>
      </c>
      <c r="C13" s="89">
        <v>0</v>
      </c>
      <c r="D13" s="19"/>
      <c r="E13" s="11"/>
      <c r="F13" s="11"/>
    </row>
    <row r="14" spans="1:10" s="12" customFormat="1" ht="40.15" customHeight="1" x14ac:dyDescent="0.2">
      <c r="A14" s="51" t="s">
        <v>24</v>
      </c>
      <c r="B14" s="36" t="s">
        <v>25</v>
      </c>
      <c r="C14" s="89">
        <v>0</v>
      </c>
      <c r="D14" s="19"/>
      <c r="E14" s="11"/>
      <c r="F14" s="11"/>
    </row>
    <row r="15" spans="1:10" s="12" customFormat="1" ht="40.15" customHeight="1" x14ac:dyDescent="0.2">
      <c r="A15" s="51" t="s">
        <v>26</v>
      </c>
      <c r="B15" s="36" t="s">
        <v>27</v>
      </c>
      <c r="C15" s="89">
        <v>0</v>
      </c>
      <c r="D15" s="19"/>
      <c r="E15" s="11"/>
      <c r="F15" s="11"/>
    </row>
    <row r="16" spans="1:10" s="12" customFormat="1" ht="40.15" customHeight="1" x14ac:dyDescent="0.2">
      <c r="A16" s="51" t="s">
        <v>28</v>
      </c>
      <c r="B16" s="36" t="s">
        <v>29</v>
      </c>
      <c r="C16" s="89">
        <v>0</v>
      </c>
      <c r="D16" s="19"/>
      <c r="E16" s="11"/>
      <c r="F16" s="11"/>
    </row>
    <row r="17" spans="1:6" s="12" customFormat="1" ht="40.15" customHeight="1" x14ac:dyDescent="0.2">
      <c r="A17" s="51" t="s">
        <v>30</v>
      </c>
      <c r="B17" s="36" t="s">
        <v>31</v>
      </c>
      <c r="C17" s="89">
        <v>0</v>
      </c>
      <c r="D17" s="19"/>
      <c r="E17" s="11"/>
      <c r="F17" s="11"/>
    </row>
    <row r="18" spans="1:6" s="12" customFormat="1" ht="40.15" customHeight="1" x14ac:dyDescent="0.2">
      <c r="A18" s="51" t="s">
        <v>32</v>
      </c>
      <c r="B18" s="36" t="s">
        <v>33</v>
      </c>
      <c r="C18" s="89">
        <v>0</v>
      </c>
      <c r="D18" s="19"/>
      <c r="E18" s="11"/>
      <c r="F18" s="11"/>
    </row>
    <row r="19" spans="1:6" s="12" customFormat="1" ht="40.15" customHeight="1" x14ac:dyDescent="0.2">
      <c r="A19" s="51" t="s">
        <v>34</v>
      </c>
      <c r="B19" s="36" t="s">
        <v>35</v>
      </c>
      <c r="C19" s="89">
        <v>0</v>
      </c>
      <c r="D19" s="19"/>
      <c r="E19" s="11"/>
      <c r="F19" s="11"/>
    </row>
    <row r="20" spans="1:6" s="12" customFormat="1" ht="40.15" customHeight="1" x14ac:dyDescent="0.2">
      <c r="A20" s="51" t="s">
        <v>36</v>
      </c>
      <c r="B20" s="36" t="s">
        <v>37</v>
      </c>
      <c r="C20" s="89">
        <v>0</v>
      </c>
      <c r="D20" s="19"/>
      <c r="E20" s="11"/>
      <c r="F20" s="11"/>
    </row>
    <row r="21" spans="1:6" s="12" customFormat="1" ht="40.15" customHeight="1" thickBot="1" x14ac:dyDescent="0.25">
      <c r="A21" s="57" t="s">
        <v>9</v>
      </c>
      <c r="B21" s="58"/>
      <c r="C21" s="59">
        <f>SUM(C11:C20)</f>
        <v>0</v>
      </c>
      <c r="D21" s="68" t="str">
        <f>IF(C21&gt;150000,"Het plafondbedrag overschrijdt € 150.000 en is daarmee niet toegestaan.","")</f>
        <v/>
      </c>
    </row>
    <row r="22" spans="1:6" ht="15" x14ac:dyDescent="0.2">
      <c r="A22" s="11"/>
      <c r="B22" s="12"/>
      <c r="C22" s="12"/>
    </row>
    <row r="23" spans="1:6" ht="18" x14ac:dyDescent="0.25">
      <c r="A23" s="73" t="s">
        <v>38</v>
      </c>
      <c r="B23" s="74"/>
      <c r="C23" s="12"/>
    </row>
    <row r="24" spans="1:6" ht="15" x14ac:dyDescent="0.2">
      <c r="A24" s="11"/>
      <c r="B24" s="12"/>
      <c r="C24" s="12"/>
    </row>
    <row r="25" spans="1:6" ht="15" x14ac:dyDescent="0.2">
      <c r="A25" s="11"/>
      <c r="B25" s="12"/>
      <c r="C25" s="12"/>
    </row>
    <row r="26" spans="1:6" ht="15" x14ac:dyDescent="0.2">
      <c r="A26" s="11"/>
      <c r="B26" s="12"/>
      <c r="C26" s="12"/>
    </row>
    <row r="27" spans="1:6" ht="15" x14ac:dyDescent="0.2">
      <c r="A27" s="11"/>
      <c r="B27" s="12"/>
      <c r="C27" s="12"/>
    </row>
    <row r="28" spans="1:6" ht="15" x14ac:dyDescent="0.2">
      <c r="A28" s="11"/>
      <c r="B28" s="12"/>
      <c r="C28" s="12"/>
    </row>
    <row r="29" spans="1:6" ht="15" x14ac:dyDescent="0.2">
      <c r="A29" s="11"/>
      <c r="B29" s="12"/>
      <c r="C29" s="12"/>
    </row>
    <row r="30" spans="1:6" ht="15" x14ac:dyDescent="0.2">
      <c r="A30" s="11"/>
      <c r="B30" s="12"/>
      <c r="C30" s="12"/>
    </row>
    <row r="31" spans="1:6" ht="15" x14ac:dyDescent="0.2">
      <c r="A31" s="11"/>
      <c r="B31" s="12"/>
      <c r="C31" s="12"/>
    </row>
    <row r="32" spans="1:6" ht="15" x14ac:dyDescent="0.2">
      <c r="A32" s="11"/>
      <c r="B32" s="12"/>
      <c r="C32" s="12"/>
    </row>
    <row r="33" spans="1:10" ht="15" x14ac:dyDescent="0.2">
      <c r="A33" s="11"/>
      <c r="B33" s="11"/>
      <c r="C33" s="11"/>
      <c r="D33" s="4"/>
      <c r="E33" s="4"/>
      <c r="F33" s="4"/>
      <c r="G33" s="4"/>
      <c r="H33" s="4"/>
      <c r="I33" s="4"/>
      <c r="J33" s="4"/>
    </row>
    <row r="34" spans="1:10" ht="15" x14ac:dyDescent="0.2">
      <c r="A34" s="11"/>
      <c r="B34" s="11"/>
      <c r="C34" s="11"/>
      <c r="D34" s="4"/>
      <c r="E34" s="4"/>
      <c r="F34" s="4"/>
      <c r="G34" s="4"/>
      <c r="H34" s="4"/>
      <c r="I34" s="4"/>
      <c r="J34" s="4"/>
    </row>
    <row r="35" spans="1:10" ht="15" x14ac:dyDescent="0.2">
      <c r="A35" s="11"/>
      <c r="B35" s="11"/>
      <c r="C35" s="11"/>
      <c r="D35" s="4"/>
      <c r="E35" s="4"/>
      <c r="F35" s="4"/>
      <c r="G35" s="4"/>
      <c r="H35" s="4"/>
      <c r="I35" s="4"/>
      <c r="J35" s="4"/>
    </row>
    <row r="36" spans="1:10" ht="15" x14ac:dyDescent="0.2">
      <c r="A36" s="11"/>
      <c r="B36" s="11"/>
      <c r="C36" s="11"/>
      <c r="D36" s="4"/>
      <c r="E36" s="4"/>
      <c r="F36" s="4"/>
      <c r="G36" s="4"/>
      <c r="H36" s="4"/>
      <c r="I36" s="4"/>
      <c r="J36" s="4"/>
    </row>
    <row r="37" spans="1:10" ht="14.25" x14ac:dyDescent="0.2">
      <c r="A37" s="4"/>
      <c r="B37" s="4"/>
      <c r="C37" s="4"/>
      <c r="D37" s="4"/>
      <c r="E37" s="4"/>
      <c r="F37" s="4"/>
      <c r="G37" s="4"/>
      <c r="H37" s="4"/>
      <c r="I37" s="4"/>
      <c r="J37" s="4"/>
    </row>
    <row r="38" spans="1:10" ht="14.25" x14ac:dyDescent="0.2">
      <c r="A38" s="4"/>
      <c r="B38" s="4"/>
      <c r="C38" s="4"/>
      <c r="D38" s="4"/>
      <c r="E38" s="4"/>
      <c r="F38" s="4"/>
      <c r="G38" s="4"/>
      <c r="H38" s="4"/>
      <c r="I38" s="4"/>
      <c r="J38" s="4"/>
    </row>
    <row r="39" spans="1:10" ht="14.25" x14ac:dyDescent="0.2">
      <c r="A39" s="4"/>
      <c r="B39" s="4"/>
      <c r="C39" s="4"/>
      <c r="D39" s="4"/>
      <c r="E39" s="4"/>
      <c r="F39" s="4"/>
      <c r="G39" s="4"/>
      <c r="H39" s="4"/>
      <c r="I39" s="4"/>
      <c r="J39" s="4"/>
    </row>
    <row r="40" spans="1:10" ht="14.25" x14ac:dyDescent="0.2">
      <c r="A40" s="4"/>
      <c r="B40" s="4"/>
      <c r="C40" s="4"/>
      <c r="D40" s="4"/>
      <c r="E40" s="4"/>
      <c r="F40" s="4"/>
      <c r="G40" s="4"/>
      <c r="H40" s="4"/>
      <c r="I40" s="4"/>
      <c r="J40" s="4"/>
    </row>
    <row r="41" spans="1:10" ht="14.25" x14ac:dyDescent="0.2">
      <c r="A41" s="4"/>
      <c r="B41" s="4"/>
      <c r="C41" s="4"/>
      <c r="D41" s="4"/>
      <c r="E41" s="4"/>
      <c r="F41" s="4"/>
      <c r="G41" s="4"/>
      <c r="H41" s="4"/>
      <c r="I41" s="4"/>
      <c r="J41" s="4"/>
    </row>
    <row r="42" spans="1:10" ht="14.25" x14ac:dyDescent="0.2">
      <c r="A42" s="4"/>
      <c r="B42" s="4"/>
      <c r="C42" s="4"/>
      <c r="D42" s="4"/>
      <c r="E42" s="4"/>
      <c r="F42" s="4"/>
      <c r="G42" s="4"/>
      <c r="H42" s="4"/>
      <c r="I42" s="4"/>
      <c r="J42" s="4"/>
    </row>
    <row r="43" spans="1:10" ht="14.25" x14ac:dyDescent="0.2">
      <c r="A43" s="4"/>
      <c r="B43" s="4"/>
      <c r="C43" s="4"/>
      <c r="D43" s="4"/>
      <c r="E43" s="4"/>
      <c r="F43" s="4"/>
      <c r="G43" s="4"/>
      <c r="H43" s="4"/>
      <c r="I43" s="4"/>
      <c r="J43" s="4"/>
    </row>
    <row r="44" spans="1:10" ht="14.25" x14ac:dyDescent="0.2">
      <c r="A44" s="4"/>
      <c r="B44" s="4"/>
      <c r="C44" s="4"/>
      <c r="D44" s="4"/>
      <c r="E44" s="4"/>
      <c r="F44" s="4"/>
      <c r="G44" s="4"/>
      <c r="H44" s="4"/>
      <c r="I44" s="4"/>
      <c r="J44" s="4"/>
    </row>
    <row r="45" spans="1:10" ht="14.25" x14ac:dyDescent="0.2">
      <c r="A45" s="4"/>
      <c r="B45" s="4"/>
      <c r="C45" s="4"/>
      <c r="D45" s="4"/>
      <c r="E45" s="4"/>
      <c r="F45" s="4"/>
      <c r="G45" s="4"/>
      <c r="H45" s="4"/>
      <c r="I45" s="4"/>
      <c r="J45" s="4"/>
    </row>
    <row r="46" spans="1:10" ht="14.25" x14ac:dyDescent="0.2">
      <c r="A46" s="4"/>
      <c r="B46" s="4"/>
      <c r="C46" s="4"/>
      <c r="D46" s="4"/>
      <c r="E46" s="4"/>
      <c r="F46" s="4"/>
      <c r="G46" s="4"/>
      <c r="H46" s="4"/>
      <c r="I46" s="4"/>
      <c r="J46" s="4"/>
    </row>
  </sheetData>
  <sheetProtection algorithmName="SHA-512" hashValue="xIcnOU1wAOUfUPxeT8V2XMqrUkmHUY/9bzqU4+H5soQlReV1zz727DCaQ2pr2Geh3vUzfCxMM08HGGAG5KdYaw==" saltValue="Us1saGjZLRvDh+zf1YqeXg==" spinCount="100000" sheet="1" objects="1" scenarios="1"/>
  <mergeCells count="2">
    <mergeCell ref="B3:C3"/>
    <mergeCell ref="B4:C4"/>
  </mergeCells>
  <conditionalFormatting sqref="C21">
    <cfRule type="expression" dxfId="3" priority="1">
      <formula>C21&gt;150000</formula>
    </cfRule>
  </conditionalFormatting>
  <pageMargins left="0.7" right="0.7" top="0.75" bottom="0.75" header="0.3" footer="0.3"/>
  <pageSetup paperSize="9" scale="55" orientation="portrait" r:id="rId1"/>
  <headerFooter>
    <oddHeader>&amp;C&amp;22Bijlage XX</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8E59B-0659-44F5-BBE5-1EF0A5C5D302}">
  <sheetPr>
    <pageSetUpPr fitToPage="1"/>
  </sheetPr>
  <dimension ref="A1:K45"/>
  <sheetViews>
    <sheetView topLeftCell="A3" zoomScale="80" zoomScaleNormal="80" workbookViewId="0">
      <selection activeCell="B3" sqref="B3:F3"/>
    </sheetView>
  </sheetViews>
  <sheetFormatPr defaultColWidth="9.140625" defaultRowHeight="12.75" x14ac:dyDescent="0.2"/>
  <cols>
    <col min="1" max="1" width="58.5703125" customWidth="1"/>
    <col min="2" max="2" width="77.42578125" customWidth="1"/>
    <col min="3" max="3" width="21.28515625" customWidth="1"/>
    <col min="4" max="4" width="20.85546875" customWidth="1"/>
    <col min="5" max="5" width="21.5703125" customWidth="1"/>
    <col min="6" max="6" width="26.140625" customWidth="1"/>
    <col min="7" max="7" width="47.28515625" customWidth="1"/>
  </cols>
  <sheetData>
    <row r="1" spans="1:11" ht="30" x14ac:dyDescent="0.4">
      <c r="A1" s="6" t="s">
        <v>81</v>
      </c>
      <c r="B1" s="4"/>
      <c r="C1" s="4"/>
      <c r="D1" s="4"/>
      <c r="E1" s="5"/>
      <c r="F1" s="5"/>
      <c r="G1" s="4"/>
      <c r="H1" s="4"/>
      <c r="I1" s="4"/>
      <c r="J1" s="4"/>
      <c r="K1" s="5"/>
    </row>
    <row r="2" spans="1:11" ht="78" customHeight="1" thickBot="1" x14ac:dyDescent="0.25">
      <c r="A2" s="4"/>
      <c r="B2" s="4"/>
      <c r="C2" s="4"/>
      <c r="D2" s="4"/>
      <c r="E2" s="4"/>
      <c r="F2" s="4"/>
      <c r="G2" s="4"/>
      <c r="H2" s="4"/>
      <c r="I2" s="4"/>
      <c r="J2" s="4"/>
      <c r="K2" s="4"/>
    </row>
    <row r="3" spans="1:11" s="12" customFormat="1" ht="15" x14ac:dyDescent="0.2">
      <c r="A3" s="10" t="s">
        <v>1</v>
      </c>
      <c r="B3" s="79"/>
      <c r="C3" s="79"/>
      <c r="D3" s="79"/>
      <c r="E3" s="79"/>
      <c r="F3" s="79"/>
      <c r="G3" s="11"/>
      <c r="H3" s="11"/>
      <c r="I3" s="11"/>
      <c r="J3" s="11"/>
      <c r="K3" s="11"/>
    </row>
    <row r="4" spans="1:11" s="12" customFormat="1" ht="15" x14ac:dyDescent="0.2">
      <c r="A4" s="13" t="s">
        <v>2</v>
      </c>
      <c r="B4" s="79"/>
      <c r="C4" s="79"/>
      <c r="D4" s="79"/>
      <c r="E4" s="79"/>
      <c r="F4" s="79"/>
      <c r="G4" s="11"/>
      <c r="H4" s="11"/>
      <c r="I4" s="11"/>
      <c r="J4" s="11"/>
      <c r="K4" s="11"/>
    </row>
    <row r="5" spans="1:11" s="12" customFormat="1" ht="15" x14ac:dyDescent="0.2"/>
    <row r="6" spans="1:11" s="12" customFormat="1" ht="15" x14ac:dyDescent="0.2">
      <c r="A6" s="11" t="s">
        <v>3</v>
      </c>
      <c r="B6" s="11"/>
      <c r="C6" s="11"/>
      <c r="D6" s="11"/>
      <c r="E6" s="11"/>
      <c r="F6" s="11"/>
      <c r="G6" s="11"/>
      <c r="H6" s="11"/>
      <c r="I6" s="11"/>
      <c r="J6" s="11"/>
      <c r="K6" s="11"/>
    </row>
    <row r="7" spans="1:11" s="12" customFormat="1" ht="15" x14ac:dyDescent="0.2">
      <c r="A7" s="11" t="s">
        <v>4</v>
      </c>
      <c r="B7" s="11"/>
      <c r="C7" s="11"/>
      <c r="D7" s="11"/>
      <c r="E7" s="11"/>
      <c r="F7" s="11"/>
      <c r="G7" s="11"/>
      <c r="H7" s="11"/>
      <c r="I7" s="11"/>
      <c r="J7" s="11"/>
      <c r="K7" s="11"/>
    </row>
    <row r="8" spans="1:11" s="12" customFormat="1" ht="15" x14ac:dyDescent="0.2">
      <c r="A8" s="11" t="s">
        <v>5</v>
      </c>
      <c r="B8" s="11"/>
      <c r="C8" s="11"/>
      <c r="D8" s="11"/>
      <c r="E8" s="11"/>
      <c r="F8" s="11"/>
      <c r="G8" s="11"/>
      <c r="H8" s="11"/>
      <c r="I8" s="11"/>
      <c r="J8" s="11"/>
      <c r="K8" s="11"/>
    </row>
    <row r="9" spans="1:11" s="12" customFormat="1" ht="15" x14ac:dyDescent="0.2">
      <c r="A9" s="11"/>
      <c r="B9" s="11"/>
      <c r="C9" s="11"/>
      <c r="D9" s="11"/>
      <c r="E9" s="11"/>
      <c r="F9" s="11"/>
      <c r="G9" s="11"/>
      <c r="H9" s="11"/>
      <c r="I9" s="11"/>
      <c r="J9" s="11"/>
      <c r="K9" s="11"/>
    </row>
    <row r="10" spans="1:11" s="12" customFormat="1" ht="15" x14ac:dyDescent="0.2">
      <c r="A10" s="11"/>
      <c r="B10" s="11"/>
      <c r="C10" s="11"/>
      <c r="D10" s="11"/>
      <c r="E10" s="11"/>
      <c r="F10" s="11"/>
      <c r="G10" s="11"/>
      <c r="H10" s="11"/>
      <c r="I10" s="11"/>
      <c r="J10" s="11"/>
      <c r="K10" s="11"/>
    </row>
    <row r="11" spans="1:11" s="12" customFormat="1" ht="43.15" customHeight="1" x14ac:dyDescent="0.2">
      <c r="A11" s="43" t="s">
        <v>39</v>
      </c>
      <c r="B11" s="44" t="s">
        <v>17</v>
      </c>
      <c r="C11" s="44" t="s">
        <v>40</v>
      </c>
      <c r="D11" s="45" t="s">
        <v>41</v>
      </c>
      <c r="E11" s="45" t="s">
        <v>42</v>
      </c>
      <c r="F11" s="69" t="s">
        <v>43</v>
      </c>
      <c r="G11" s="11"/>
    </row>
    <row r="12" spans="1:11" s="12" customFormat="1" ht="48.6" customHeight="1" x14ac:dyDescent="0.2">
      <c r="A12" s="46" t="s">
        <v>44</v>
      </c>
      <c r="B12" s="40" t="s">
        <v>45</v>
      </c>
      <c r="C12" s="41" t="s">
        <v>46</v>
      </c>
      <c r="D12" s="90">
        <v>0</v>
      </c>
      <c r="E12" s="41">
        <v>10</v>
      </c>
      <c r="F12" s="70">
        <f>C12*D12*E12</f>
        <v>0</v>
      </c>
      <c r="G12" s="11"/>
    </row>
    <row r="13" spans="1:11" s="12" customFormat="1" ht="48.6" customHeight="1" x14ac:dyDescent="0.2">
      <c r="A13" s="46" t="s">
        <v>47</v>
      </c>
      <c r="B13" s="40" t="s">
        <v>45</v>
      </c>
      <c r="C13" s="41" t="s">
        <v>48</v>
      </c>
      <c r="D13" s="90">
        <v>0</v>
      </c>
      <c r="E13" s="41">
        <v>10</v>
      </c>
      <c r="F13" s="70">
        <f>C13*D13*E13</f>
        <v>0</v>
      </c>
      <c r="G13" s="11"/>
    </row>
    <row r="14" spans="1:11" s="12" customFormat="1" ht="48.6" customHeight="1" x14ac:dyDescent="0.2">
      <c r="A14" s="46" t="s">
        <v>49</v>
      </c>
      <c r="B14" s="40" t="s">
        <v>50</v>
      </c>
      <c r="C14" s="42" t="s">
        <v>51</v>
      </c>
      <c r="D14" s="90">
        <v>0</v>
      </c>
      <c r="E14" s="41">
        <v>10</v>
      </c>
      <c r="F14" s="70">
        <f>D14*E14</f>
        <v>0</v>
      </c>
      <c r="G14" s="11"/>
    </row>
    <row r="15" spans="1:11" s="12" customFormat="1" ht="48.6" customHeight="1" x14ac:dyDescent="0.2">
      <c r="A15" s="46" t="s">
        <v>52</v>
      </c>
      <c r="B15" s="40" t="s">
        <v>27</v>
      </c>
      <c r="C15" s="42" t="s">
        <v>51</v>
      </c>
      <c r="D15" s="90">
        <v>0</v>
      </c>
      <c r="E15" s="41">
        <v>10</v>
      </c>
      <c r="F15" s="70">
        <f t="shared" ref="F15:F20" si="0">D15*E15</f>
        <v>0</v>
      </c>
      <c r="G15" s="11"/>
    </row>
    <row r="16" spans="1:11" s="12" customFormat="1" ht="48.6" customHeight="1" x14ac:dyDescent="0.2">
      <c r="A16" s="46" t="s">
        <v>53</v>
      </c>
      <c r="B16" s="40" t="s">
        <v>29</v>
      </c>
      <c r="C16" s="42" t="s">
        <v>51</v>
      </c>
      <c r="D16" s="90">
        <v>0</v>
      </c>
      <c r="E16" s="41">
        <v>10</v>
      </c>
      <c r="F16" s="70">
        <f t="shared" si="0"/>
        <v>0</v>
      </c>
      <c r="G16" s="11"/>
    </row>
    <row r="17" spans="1:11" s="12" customFormat="1" ht="48.6" customHeight="1" x14ac:dyDescent="0.2">
      <c r="A17" s="46" t="s">
        <v>54</v>
      </c>
      <c r="B17" s="40" t="s">
        <v>31</v>
      </c>
      <c r="C17" s="42" t="s">
        <v>51</v>
      </c>
      <c r="D17" s="90">
        <v>0</v>
      </c>
      <c r="E17" s="41">
        <v>10</v>
      </c>
      <c r="F17" s="70">
        <f t="shared" si="0"/>
        <v>0</v>
      </c>
      <c r="G17" s="11"/>
    </row>
    <row r="18" spans="1:11" s="12" customFormat="1" ht="48.6" customHeight="1" x14ac:dyDescent="0.2">
      <c r="A18" s="46" t="s">
        <v>55</v>
      </c>
      <c r="B18" s="40" t="s">
        <v>33</v>
      </c>
      <c r="C18" s="42" t="s">
        <v>51</v>
      </c>
      <c r="D18" s="90">
        <v>0</v>
      </c>
      <c r="E18" s="41">
        <v>10</v>
      </c>
      <c r="F18" s="70">
        <f t="shared" si="0"/>
        <v>0</v>
      </c>
      <c r="G18" s="11"/>
    </row>
    <row r="19" spans="1:11" s="12" customFormat="1" ht="48.6" customHeight="1" x14ac:dyDescent="0.2">
      <c r="A19" s="46" t="s">
        <v>56</v>
      </c>
      <c r="B19" s="40" t="s">
        <v>35</v>
      </c>
      <c r="C19" s="42" t="s">
        <v>51</v>
      </c>
      <c r="D19" s="90">
        <v>0</v>
      </c>
      <c r="E19" s="41">
        <v>10</v>
      </c>
      <c r="F19" s="70">
        <f t="shared" si="0"/>
        <v>0</v>
      </c>
      <c r="G19" s="11"/>
    </row>
    <row r="20" spans="1:11" s="12" customFormat="1" ht="48.6" customHeight="1" x14ac:dyDescent="0.2">
      <c r="A20" s="46" t="s">
        <v>57</v>
      </c>
      <c r="B20" s="40" t="s">
        <v>37</v>
      </c>
      <c r="C20" s="42" t="s">
        <v>51</v>
      </c>
      <c r="D20" s="90">
        <v>0</v>
      </c>
      <c r="E20" s="41">
        <v>10</v>
      </c>
      <c r="F20" s="70">
        <f t="shared" si="0"/>
        <v>0</v>
      </c>
      <c r="G20" s="11"/>
    </row>
    <row r="21" spans="1:11" s="12" customFormat="1" ht="40.9" customHeight="1" thickBot="1" x14ac:dyDescent="0.25">
      <c r="A21" s="47" t="s">
        <v>11</v>
      </c>
      <c r="B21" s="48"/>
      <c r="C21" s="48"/>
      <c r="D21" s="49"/>
      <c r="E21" s="49"/>
      <c r="F21" s="50">
        <f>SUM(F12:F20)</f>
        <v>0</v>
      </c>
      <c r="G21" s="67" t="str">
        <f>IF(OR($D$12&gt;35000,$D$13&gt;1200,$F$12&gt;350000,$F$13&gt;12000),"Plafondbedrag gebruikslicenties overschreden (zie D12/D13/F12/F13).","")</f>
        <v/>
      </c>
    </row>
    <row r="22" spans="1:11" ht="20.25" x14ac:dyDescent="0.3">
      <c r="A22" s="7"/>
      <c r="B22" s="7"/>
      <c r="C22" s="7"/>
      <c r="D22" s="7"/>
      <c r="E22" s="7"/>
      <c r="F22" s="8"/>
      <c r="G22" s="8"/>
    </row>
    <row r="23" spans="1:11" ht="245.25" customHeight="1" x14ac:dyDescent="0.2">
      <c r="A23" s="80" t="s">
        <v>82</v>
      </c>
      <c r="B23" s="80"/>
      <c r="C23" s="75"/>
      <c r="D23" s="75"/>
      <c r="E23" s="75"/>
    </row>
    <row r="24" spans="1:11" ht="14.25" x14ac:dyDescent="0.2">
      <c r="A24" s="4"/>
    </row>
    <row r="25" spans="1:11" ht="14.25" x14ac:dyDescent="0.2">
      <c r="A25" s="4"/>
    </row>
    <row r="26" spans="1:11" ht="14.25" x14ac:dyDescent="0.2">
      <c r="A26" s="4"/>
    </row>
    <row r="27" spans="1:11" ht="14.25" x14ac:dyDescent="0.2">
      <c r="A27" s="4"/>
    </row>
    <row r="28" spans="1:11" ht="14.25" x14ac:dyDescent="0.2">
      <c r="A28" s="4"/>
    </row>
    <row r="29" spans="1:11" ht="14.25" x14ac:dyDescent="0.2">
      <c r="A29" s="4"/>
    </row>
    <row r="30" spans="1:11" ht="14.25" x14ac:dyDescent="0.2">
      <c r="A30" s="4"/>
    </row>
    <row r="31" spans="1:11" ht="14.25" x14ac:dyDescent="0.2">
      <c r="A31" s="4"/>
    </row>
    <row r="32" spans="1:11" ht="14.25" x14ac:dyDescent="0.2">
      <c r="A32" s="4"/>
      <c r="B32" s="4"/>
      <c r="C32" s="4"/>
      <c r="D32" s="4"/>
      <c r="E32" s="4"/>
      <c r="F32" s="4"/>
      <c r="G32" s="4"/>
      <c r="H32" s="4"/>
      <c r="I32" s="4"/>
      <c r="J32" s="4"/>
      <c r="K32" s="4"/>
    </row>
    <row r="33" spans="1:11" ht="14.25" x14ac:dyDescent="0.2">
      <c r="A33" s="4"/>
      <c r="B33" s="4"/>
      <c r="C33" s="4"/>
      <c r="D33" s="4"/>
      <c r="E33" s="4"/>
      <c r="F33" s="4"/>
      <c r="G33" s="4"/>
      <c r="H33" s="4"/>
      <c r="I33" s="4"/>
      <c r="J33" s="4"/>
      <c r="K33" s="4"/>
    </row>
    <row r="34" spans="1:11" ht="14.25" x14ac:dyDescent="0.2">
      <c r="A34" s="4"/>
      <c r="B34" s="4"/>
      <c r="C34" s="4"/>
      <c r="D34" s="4"/>
      <c r="E34" s="4"/>
      <c r="F34" s="4"/>
      <c r="G34" s="4"/>
      <c r="H34" s="4"/>
      <c r="I34" s="4"/>
      <c r="J34" s="4"/>
      <c r="K34" s="4"/>
    </row>
    <row r="35" spans="1:11" ht="14.25" x14ac:dyDescent="0.2">
      <c r="A35" s="4"/>
      <c r="B35" s="4"/>
      <c r="C35" s="4"/>
      <c r="D35" s="4"/>
      <c r="E35" s="4"/>
      <c r="F35" s="4"/>
      <c r="G35" s="4"/>
      <c r="H35" s="4"/>
      <c r="I35" s="4"/>
      <c r="J35" s="4"/>
      <c r="K35" s="4"/>
    </row>
    <row r="36" spans="1:11" ht="14.25" x14ac:dyDescent="0.2">
      <c r="A36" s="4"/>
      <c r="B36" s="4"/>
      <c r="C36" s="4"/>
      <c r="D36" s="4"/>
      <c r="E36" s="4"/>
      <c r="F36" s="4"/>
      <c r="G36" s="4"/>
      <c r="H36" s="4"/>
      <c r="I36" s="4"/>
      <c r="J36" s="4"/>
      <c r="K36" s="4"/>
    </row>
    <row r="37" spans="1:11" ht="14.25" x14ac:dyDescent="0.2">
      <c r="A37" s="4"/>
      <c r="B37" s="4"/>
      <c r="C37" s="4"/>
      <c r="D37" s="4"/>
      <c r="E37" s="4"/>
      <c r="F37" s="4"/>
      <c r="G37" s="4"/>
      <c r="H37" s="4"/>
      <c r="I37" s="4"/>
      <c r="J37" s="4"/>
      <c r="K37" s="4"/>
    </row>
    <row r="38" spans="1:11" ht="14.25" x14ac:dyDescent="0.2">
      <c r="A38" s="4"/>
      <c r="B38" s="4"/>
      <c r="C38" s="4"/>
      <c r="D38" s="4"/>
      <c r="E38" s="4"/>
      <c r="F38" s="4"/>
      <c r="G38" s="4"/>
      <c r="H38" s="4"/>
      <c r="I38" s="4"/>
      <c r="J38" s="4"/>
      <c r="K38" s="4"/>
    </row>
    <row r="39" spans="1:11" ht="14.25" x14ac:dyDescent="0.2">
      <c r="A39" s="4"/>
      <c r="B39" s="4"/>
      <c r="C39" s="4"/>
      <c r="D39" s="4"/>
      <c r="E39" s="4"/>
      <c r="F39" s="4"/>
      <c r="G39" s="4"/>
      <c r="H39" s="4"/>
      <c r="I39" s="4"/>
      <c r="J39" s="4"/>
      <c r="K39" s="4"/>
    </row>
    <row r="40" spans="1:11" ht="14.25" x14ac:dyDescent="0.2">
      <c r="A40" s="4"/>
      <c r="B40" s="4"/>
      <c r="C40" s="4"/>
      <c r="D40" s="4"/>
      <c r="E40" s="4"/>
      <c r="F40" s="4"/>
      <c r="G40" s="4"/>
      <c r="H40" s="4"/>
      <c r="I40" s="4"/>
      <c r="J40" s="4"/>
      <c r="K40" s="4"/>
    </row>
    <row r="41" spans="1:11" ht="14.25" x14ac:dyDescent="0.2">
      <c r="A41" s="4"/>
      <c r="B41" s="4"/>
      <c r="C41" s="4"/>
      <c r="D41" s="4"/>
      <c r="E41" s="4"/>
      <c r="F41" s="4"/>
      <c r="G41" s="4"/>
      <c r="H41" s="4"/>
      <c r="I41" s="4"/>
      <c r="J41" s="4"/>
      <c r="K41" s="4"/>
    </row>
    <row r="42" spans="1:11" ht="14.25" x14ac:dyDescent="0.2">
      <c r="A42" s="4"/>
      <c r="B42" s="4"/>
      <c r="C42" s="4"/>
      <c r="D42" s="4"/>
      <c r="E42" s="4"/>
      <c r="F42" s="4"/>
      <c r="G42" s="4"/>
      <c r="H42" s="4"/>
      <c r="I42" s="4"/>
      <c r="J42" s="4"/>
      <c r="K42" s="4"/>
    </row>
    <row r="43" spans="1:11" ht="14.25" x14ac:dyDescent="0.2">
      <c r="A43" s="4"/>
      <c r="B43" s="4"/>
      <c r="C43" s="4"/>
      <c r="D43" s="4"/>
      <c r="E43" s="4"/>
      <c r="F43" s="4"/>
      <c r="G43" s="4"/>
      <c r="H43" s="4"/>
      <c r="I43" s="4"/>
      <c r="J43" s="4"/>
      <c r="K43" s="4"/>
    </row>
    <row r="44" spans="1:11" ht="14.25" x14ac:dyDescent="0.2">
      <c r="A44" s="4"/>
      <c r="B44" s="4"/>
      <c r="C44" s="4"/>
      <c r="D44" s="4"/>
      <c r="E44" s="4"/>
      <c r="F44" s="4"/>
      <c r="G44" s="4"/>
      <c r="H44" s="4"/>
      <c r="I44" s="4"/>
      <c r="J44" s="4"/>
      <c r="K44" s="4"/>
    </row>
    <row r="45" spans="1:11" ht="14.25" x14ac:dyDescent="0.2">
      <c r="A45" s="4"/>
      <c r="B45" s="4"/>
      <c r="C45" s="4"/>
      <c r="D45" s="4"/>
      <c r="E45" s="4"/>
      <c r="F45" s="4"/>
      <c r="G45" s="4"/>
      <c r="H45" s="4"/>
      <c r="I45" s="4"/>
      <c r="J45" s="4"/>
      <c r="K45" s="4"/>
    </row>
  </sheetData>
  <sheetProtection algorithmName="SHA-512" hashValue="2zDygPwwc+vxG/hEGqrIocLtyyQKw/xFm3GfYmaqoG/I5/6T46TA2lYxeMrV/AlF53sFvsvCr/Z1aHfO6pEkXQ==" saltValue="THMiv1yRgAvmHgfounqhHQ==" spinCount="100000" sheet="1" objects="1" scenarios="1"/>
  <mergeCells count="3">
    <mergeCell ref="B3:F3"/>
    <mergeCell ref="B4:F4"/>
    <mergeCell ref="A23:B23"/>
  </mergeCells>
  <conditionalFormatting sqref="F12">
    <cfRule type="expression" dxfId="2" priority="2">
      <formula>F12&gt;350000</formula>
    </cfRule>
  </conditionalFormatting>
  <conditionalFormatting sqref="F13">
    <cfRule type="expression" dxfId="1" priority="1">
      <formula>F13&gt;12000</formula>
    </cfRule>
  </conditionalFormatting>
  <pageMargins left="0.7" right="0.7" top="0.75" bottom="0.75" header="0.3" footer="0.3"/>
  <pageSetup paperSize="9" scale="55" orientation="portrait" r:id="rId1"/>
  <headerFooter>
    <oddHeader>&amp;C&amp;22Bijlage XX</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C7DE1-7385-4BBE-B2FB-A61D54B223C1}">
  <sheetPr>
    <pageSetUpPr fitToPage="1"/>
  </sheetPr>
  <dimension ref="A1:J34"/>
  <sheetViews>
    <sheetView tabSelected="1" topLeftCell="A15" zoomScale="85" zoomScaleNormal="85" workbookViewId="0">
      <selection activeCell="G11" sqref="G11"/>
    </sheetView>
  </sheetViews>
  <sheetFormatPr defaultColWidth="9.140625" defaultRowHeight="12.75" x14ac:dyDescent="0.2"/>
  <cols>
    <col min="1" max="1" width="58.5703125" customWidth="1"/>
    <col min="2" max="2" width="77.42578125" customWidth="1"/>
    <col min="3" max="3" width="20.85546875" customWidth="1"/>
    <col min="4" max="4" width="20.140625" customWidth="1"/>
    <col min="5" max="5" width="26.140625" customWidth="1"/>
    <col min="6" max="6" width="40.5703125" customWidth="1"/>
    <col min="7" max="7" width="16.7109375" customWidth="1"/>
  </cols>
  <sheetData>
    <row r="1" spans="1:10" ht="30" x14ac:dyDescent="0.4">
      <c r="A1" s="6" t="s">
        <v>81</v>
      </c>
      <c r="B1" s="4"/>
      <c r="C1" s="4"/>
      <c r="D1" s="5"/>
      <c r="E1" s="5"/>
      <c r="F1" s="4"/>
      <c r="G1" s="4"/>
      <c r="H1" s="4"/>
      <c r="I1" s="4"/>
      <c r="J1" s="5"/>
    </row>
    <row r="2" spans="1:10" ht="78" customHeight="1" thickBot="1" x14ac:dyDescent="0.25">
      <c r="A2" s="4"/>
      <c r="B2" s="4"/>
      <c r="C2" s="4"/>
      <c r="D2" s="4"/>
      <c r="E2" s="4"/>
      <c r="F2" s="4"/>
      <c r="G2" s="4"/>
      <c r="H2" s="4"/>
      <c r="I2" s="4"/>
      <c r="J2" s="4"/>
    </row>
    <row r="3" spans="1:10" s="12" customFormat="1" ht="15" x14ac:dyDescent="0.2">
      <c r="A3" s="10" t="s">
        <v>1</v>
      </c>
      <c r="B3" s="79"/>
      <c r="C3" s="79"/>
      <c r="D3" s="79"/>
      <c r="E3" s="79"/>
      <c r="F3" s="11"/>
      <c r="G3" s="11"/>
      <c r="H3" s="11"/>
      <c r="I3" s="11"/>
      <c r="J3" s="11"/>
    </row>
    <row r="4" spans="1:10" s="12" customFormat="1" ht="15" x14ac:dyDescent="0.2">
      <c r="A4" s="13" t="s">
        <v>2</v>
      </c>
      <c r="B4" s="79"/>
      <c r="C4" s="79"/>
      <c r="D4" s="79"/>
      <c r="E4" s="79"/>
      <c r="F4" s="11"/>
      <c r="G4" s="11"/>
      <c r="H4" s="11"/>
      <c r="I4" s="11"/>
      <c r="J4" s="11"/>
    </row>
    <row r="5" spans="1:10" s="12" customFormat="1" ht="15" x14ac:dyDescent="0.2"/>
    <row r="6" spans="1:10" s="12" customFormat="1" ht="15" x14ac:dyDescent="0.2">
      <c r="A6" s="11" t="s">
        <v>3</v>
      </c>
      <c r="B6" s="11"/>
      <c r="C6" s="11"/>
      <c r="D6" s="11"/>
      <c r="E6" s="11"/>
      <c r="F6" s="11"/>
      <c r="G6" s="11"/>
      <c r="H6" s="11"/>
      <c r="I6" s="11"/>
      <c r="J6" s="11"/>
    </row>
    <row r="7" spans="1:10" s="12" customFormat="1" ht="15" x14ac:dyDescent="0.2">
      <c r="A7" s="11" t="s">
        <v>4</v>
      </c>
      <c r="B7" s="11"/>
      <c r="C7" s="11"/>
      <c r="D7" s="11"/>
      <c r="E7" s="11"/>
      <c r="F7" s="11"/>
      <c r="G7" s="11"/>
      <c r="H7" s="11"/>
      <c r="I7" s="11"/>
      <c r="J7" s="11"/>
    </row>
    <row r="8" spans="1:10" s="12" customFormat="1" ht="15" x14ac:dyDescent="0.2">
      <c r="A8" s="11" t="s">
        <v>5</v>
      </c>
      <c r="B8" s="11"/>
      <c r="C8" s="11"/>
      <c r="D8" s="11"/>
      <c r="E8" s="11"/>
      <c r="F8" s="11"/>
      <c r="G8" s="11"/>
      <c r="H8" s="11"/>
      <c r="I8" s="11"/>
      <c r="J8" s="11"/>
    </row>
    <row r="9" spans="1:10" s="12" customFormat="1" ht="15" x14ac:dyDescent="0.2">
      <c r="A9" s="11"/>
      <c r="B9" s="11"/>
      <c r="C9" s="11"/>
      <c r="D9" s="11"/>
      <c r="E9" s="11"/>
      <c r="F9" s="11"/>
      <c r="G9" s="11"/>
      <c r="H9" s="11"/>
      <c r="I9" s="11"/>
      <c r="J9" s="11"/>
    </row>
    <row r="10" spans="1:10" s="12" customFormat="1" ht="15.75" x14ac:dyDescent="0.25">
      <c r="A10" s="14" t="s">
        <v>58</v>
      </c>
      <c r="B10" s="15" t="s">
        <v>17</v>
      </c>
      <c r="C10" s="22" t="s">
        <v>8</v>
      </c>
      <c r="D10" s="14" t="s">
        <v>59</v>
      </c>
      <c r="E10" s="64" t="s">
        <v>43</v>
      </c>
      <c r="F10" s="11"/>
    </row>
    <row r="11" spans="1:10" s="12" customFormat="1" ht="168" customHeight="1" x14ac:dyDescent="0.2">
      <c r="A11" s="37" t="s">
        <v>60</v>
      </c>
      <c r="B11" s="38" t="s">
        <v>61</v>
      </c>
      <c r="C11" s="91">
        <v>0</v>
      </c>
      <c r="D11" s="35" t="s">
        <v>51</v>
      </c>
      <c r="E11" s="63">
        <f>C11</f>
        <v>0</v>
      </c>
      <c r="F11" s="11"/>
    </row>
    <row r="12" spans="1:10" s="12" customFormat="1" ht="60" x14ac:dyDescent="0.2">
      <c r="A12" s="39" t="s">
        <v>62</v>
      </c>
      <c r="B12" s="38" t="s">
        <v>63</v>
      </c>
      <c r="C12" s="91">
        <v>0</v>
      </c>
      <c r="D12" s="35">
        <v>40</v>
      </c>
      <c r="E12" s="63">
        <f>C12*D12</f>
        <v>0</v>
      </c>
      <c r="F12" s="11"/>
    </row>
    <row r="14" spans="1:10" ht="6.75" customHeight="1" x14ac:dyDescent="0.3">
      <c r="A14" s="7"/>
      <c r="B14" s="7"/>
      <c r="C14" s="7"/>
      <c r="D14" s="7"/>
      <c r="E14" s="8"/>
      <c r="F14" s="8"/>
    </row>
    <row r="15" spans="1:10" ht="6.75" customHeight="1" x14ac:dyDescent="0.2">
      <c r="A15" s="4"/>
    </row>
    <row r="16" spans="1:10" ht="14.25" x14ac:dyDescent="0.2">
      <c r="A16" s="4"/>
    </row>
    <row r="17" spans="1:10" ht="21" customHeight="1" x14ac:dyDescent="0.25">
      <c r="A17" s="86" t="s">
        <v>64</v>
      </c>
      <c r="B17" s="87"/>
      <c r="C17" s="84" t="s">
        <v>41</v>
      </c>
      <c r="D17" s="83" t="s">
        <v>65</v>
      </c>
      <c r="E17" s="83" t="s">
        <v>43</v>
      </c>
    </row>
    <row r="18" spans="1:10" ht="126.75" customHeight="1" x14ac:dyDescent="0.2">
      <c r="A18" s="88" t="s">
        <v>66</v>
      </c>
      <c r="B18" s="88"/>
      <c r="C18" s="85"/>
      <c r="D18" s="83"/>
      <c r="E18" s="83"/>
    </row>
    <row r="19" spans="1:10" ht="48" customHeight="1" x14ac:dyDescent="0.25">
      <c r="A19" s="33" t="s">
        <v>67</v>
      </c>
      <c r="B19" s="29"/>
      <c r="C19" s="30"/>
      <c r="D19" s="31"/>
      <c r="E19" s="32"/>
    </row>
    <row r="20" spans="1:10" ht="39.75" customHeight="1" x14ac:dyDescent="0.2">
      <c r="A20" s="23" t="s">
        <v>68</v>
      </c>
      <c r="B20" s="23" t="s">
        <v>69</v>
      </c>
      <c r="C20" s="92">
        <v>0</v>
      </c>
      <c r="D20" s="24">
        <v>10</v>
      </c>
      <c r="E20" s="25">
        <f>C20*D20</f>
        <v>0</v>
      </c>
    </row>
    <row r="21" spans="1:10" ht="40.5" customHeight="1" x14ac:dyDescent="0.2">
      <c r="A21" s="13" t="s">
        <v>70</v>
      </c>
      <c r="B21" s="26"/>
      <c r="C21" s="28" t="s">
        <v>71</v>
      </c>
      <c r="D21" s="28" t="s">
        <v>72</v>
      </c>
      <c r="E21" s="60" t="s">
        <v>43</v>
      </c>
      <c r="F21" s="62"/>
      <c r="G21" s="4"/>
      <c r="H21" s="4"/>
      <c r="I21" s="4"/>
      <c r="J21" s="4"/>
    </row>
    <row r="22" spans="1:10" ht="15" x14ac:dyDescent="0.2">
      <c r="A22" s="23" t="s">
        <v>71</v>
      </c>
      <c r="B22" s="81" t="s">
        <v>73</v>
      </c>
      <c r="C22" s="92">
        <v>0</v>
      </c>
      <c r="D22" s="24">
        <v>800</v>
      </c>
      <c r="E22" s="25">
        <f>C22*D22</f>
        <v>0</v>
      </c>
      <c r="F22" s="4"/>
      <c r="G22" s="4"/>
      <c r="H22" s="4"/>
      <c r="I22" s="4"/>
      <c r="J22" s="4"/>
    </row>
    <row r="23" spans="1:10" ht="15" x14ac:dyDescent="0.2">
      <c r="A23" s="23" t="s">
        <v>71</v>
      </c>
      <c r="B23" s="81"/>
      <c r="C23" s="61">
        <f>C22</f>
        <v>0</v>
      </c>
      <c r="D23" s="24">
        <v>900</v>
      </c>
      <c r="E23" s="25">
        <f>C22*D23</f>
        <v>0</v>
      </c>
      <c r="F23" s="4"/>
      <c r="G23" s="4"/>
      <c r="H23" s="4"/>
      <c r="I23" s="4"/>
      <c r="J23" s="4"/>
    </row>
    <row r="24" spans="1:10" ht="15" x14ac:dyDescent="0.2">
      <c r="A24" s="23" t="s">
        <v>71</v>
      </c>
      <c r="B24" s="81"/>
      <c r="C24" s="61">
        <f>C22</f>
        <v>0</v>
      </c>
      <c r="D24" s="24">
        <v>999</v>
      </c>
      <c r="E24" s="25">
        <f>C22*D24</f>
        <v>0</v>
      </c>
      <c r="F24" s="4"/>
      <c r="G24" s="4"/>
      <c r="H24" s="4"/>
      <c r="I24" s="4"/>
      <c r="J24" s="4"/>
    </row>
    <row r="25" spans="1:10" ht="15" x14ac:dyDescent="0.2">
      <c r="A25" s="23" t="s">
        <v>71</v>
      </c>
      <c r="B25" s="81" t="s">
        <v>74</v>
      </c>
      <c r="C25" s="92">
        <v>0</v>
      </c>
      <c r="D25" s="24">
        <v>1500</v>
      </c>
      <c r="E25" s="25">
        <f t="shared" ref="E25:E31" si="0">C25*D25</f>
        <v>0</v>
      </c>
      <c r="F25" s="4"/>
      <c r="G25" s="4"/>
      <c r="H25" s="4"/>
      <c r="I25" s="4"/>
      <c r="J25" s="4"/>
    </row>
    <row r="26" spans="1:10" ht="15" x14ac:dyDescent="0.2">
      <c r="A26" s="23" t="s">
        <v>71</v>
      </c>
      <c r="B26" s="81"/>
      <c r="C26" s="61">
        <f>C25</f>
        <v>0</v>
      </c>
      <c r="D26" s="24">
        <v>2000</v>
      </c>
      <c r="E26" s="25">
        <f>C25*D26</f>
        <v>0</v>
      </c>
      <c r="F26" s="4"/>
      <c r="G26" s="4"/>
      <c r="H26" s="4"/>
      <c r="I26" s="4"/>
      <c r="J26" s="4"/>
    </row>
    <row r="27" spans="1:10" ht="15" x14ac:dyDescent="0.2">
      <c r="A27" s="23" t="s">
        <v>71</v>
      </c>
      <c r="B27" s="81"/>
      <c r="C27" s="61">
        <f>C25</f>
        <v>0</v>
      </c>
      <c r="D27" s="24">
        <v>2499</v>
      </c>
      <c r="E27" s="25">
        <f>C25*D27</f>
        <v>0</v>
      </c>
      <c r="F27" s="4"/>
      <c r="G27" s="4"/>
      <c r="H27" s="4"/>
      <c r="I27" s="4"/>
      <c r="J27" s="4"/>
    </row>
    <row r="28" spans="1:10" ht="15" x14ac:dyDescent="0.2">
      <c r="A28" s="23" t="s">
        <v>71</v>
      </c>
      <c r="B28" s="82" t="s">
        <v>75</v>
      </c>
      <c r="C28" s="92">
        <v>0</v>
      </c>
      <c r="D28" s="24">
        <v>3000</v>
      </c>
      <c r="E28" s="25">
        <f t="shared" si="0"/>
        <v>0</v>
      </c>
      <c r="F28" s="4"/>
      <c r="G28" s="4"/>
      <c r="H28" s="4"/>
      <c r="I28" s="4"/>
      <c r="J28" s="4"/>
    </row>
    <row r="29" spans="1:10" ht="15" x14ac:dyDescent="0.2">
      <c r="A29" s="23" t="s">
        <v>71</v>
      </c>
      <c r="B29" s="82"/>
      <c r="C29" s="61">
        <f>C28</f>
        <v>0</v>
      </c>
      <c r="D29" s="24">
        <v>4000</v>
      </c>
      <c r="E29" s="25">
        <f>C28*D29</f>
        <v>0</v>
      </c>
      <c r="F29" s="4"/>
      <c r="G29" s="4"/>
      <c r="H29" s="4"/>
      <c r="I29" s="4"/>
      <c r="J29" s="4"/>
    </row>
    <row r="30" spans="1:10" ht="15" x14ac:dyDescent="0.2">
      <c r="A30" s="23" t="s">
        <v>71</v>
      </c>
      <c r="B30" s="82"/>
      <c r="C30" s="61">
        <f>C28</f>
        <v>0</v>
      </c>
      <c r="D30" s="24">
        <v>4999</v>
      </c>
      <c r="E30" s="25">
        <f>C28*D30</f>
        <v>0</v>
      </c>
      <c r="F30" s="4"/>
      <c r="G30" s="4"/>
      <c r="H30" s="4"/>
      <c r="I30" s="4"/>
      <c r="J30" s="4"/>
    </row>
    <row r="31" spans="1:10" ht="21" customHeight="1" x14ac:dyDescent="0.2">
      <c r="A31" s="23" t="s">
        <v>71</v>
      </c>
      <c r="B31" s="23" t="s">
        <v>76</v>
      </c>
      <c r="C31" s="92">
        <v>0</v>
      </c>
      <c r="D31" s="24">
        <v>5000</v>
      </c>
      <c r="E31" s="25">
        <f t="shared" si="0"/>
        <v>0</v>
      </c>
      <c r="G31" s="4"/>
      <c r="H31" s="4"/>
      <c r="I31" s="4"/>
      <c r="J31" s="4"/>
    </row>
    <row r="32" spans="1:10" ht="26.25" customHeight="1" x14ac:dyDescent="0.25">
      <c r="A32" s="27" t="s">
        <v>77</v>
      </c>
      <c r="B32" s="27"/>
      <c r="C32" s="27"/>
      <c r="D32" s="27"/>
      <c r="E32" s="25">
        <f>SUM(E22:E31)</f>
        <v>0</v>
      </c>
      <c r="F32" s="4"/>
      <c r="G32" s="4"/>
      <c r="H32" s="4"/>
      <c r="I32" s="4"/>
      <c r="J32" s="4"/>
    </row>
    <row r="33" spans="1:10" ht="15" thickBot="1" x14ac:dyDescent="0.25">
      <c r="A33" s="4"/>
      <c r="B33" s="4"/>
      <c r="C33" s="4"/>
      <c r="D33" s="4"/>
      <c r="E33" s="4"/>
      <c r="F33" s="4"/>
      <c r="G33" s="4"/>
      <c r="H33" s="4"/>
      <c r="I33" s="4"/>
      <c r="J33" s="4"/>
    </row>
    <row r="34" spans="1:10" ht="66" customHeight="1" thickBot="1" x14ac:dyDescent="0.3">
      <c r="A34" s="34" t="s">
        <v>78</v>
      </c>
      <c r="B34" s="34" t="s">
        <v>79</v>
      </c>
      <c r="E34" s="65">
        <f>E11+E12+IF(E20=0,E32,(IF(E32=0,E20,(IF(E20&gt;E32,E32,E20)))))</f>
        <v>0</v>
      </c>
      <c r="F34" s="66" t="str">
        <f>IF(AND($E$20=0,$E$32=0),"Het is niet toegestaan dat bij zowel “Abonnement” als “Prijs bij opvraging kvk” een bedrag van € 0,00 wordt ingevuld.","")</f>
        <v>Het is niet toegestaan dat bij zowel “Abonnement” als “Prijs bij opvraging kvk” een bedrag van € 0,00 wordt ingevuld.</v>
      </c>
    </row>
  </sheetData>
  <sheetProtection algorithmName="SHA-512" hashValue="mCLcuGnX5ISIUohxlu/q1DiGD6OqKPrb30eARzbrR7+Ee9haNPIA0hVS7T+C4C8lzXWLvmpAlNHvj7bhdAV/gg==" saltValue="NzMeCHAjTZwmSY+ho2SH+w==" spinCount="100000" sheet="1" objects="1" scenarios="1"/>
  <mergeCells count="10">
    <mergeCell ref="B3:E3"/>
    <mergeCell ref="B4:E4"/>
    <mergeCell ref="B22:B24"/>
    <mergeCell ref="B25:B27"/>
    <mergeCell ref="B28:B30"/>
    <mergeCell ref="D17:D18"/>
    <mergeCell ref="E17:E18"/>
    <mergeCell ref="C17:C18"/>
    <mergeCell ref="A17:B17"/>
    <mergeCell ref="A18:B18"/>
  </mergeCells>
  <conditionalFormatting sqref="E34">
    <cfRule type="expression" dxfId="0" priority="1">
      <formula>AND($E$20=0,$E$32=0)</formula>
    </cfRule>
  </conditionalFormatting>
  <pageMargins left="0.7" right="0.7" top="0.75" bottom="0.75" header="0.3" footer="0.3"/>
  <pageSetup paperSize="9" scale="55" orientation="portrait" r:id="rId1"/>
  <headerFooter>
    <oddHeader>&amp;C&amp;22Bijlage XX</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361d3ceefc4464b85133234aef79e41 xmlns="278c3c4d-f426-4f19-87e5-1f9242ca19bd">
      <Terms xmlns="http://schemas.microsoft.com/office/infopath/2007/PartnerControls"/>
    </o361d3ceefc4464b85133234aef79e41>
    <fa126ea1a5bd4327ba499bf040c5b397 xmlns="278c3c4d-f426-4f19-87e5-1f9242ca19bd">
      <Terms xmlns="http://schemas.microsoft.com/office/infopath/2007/PartnerControls">
        <TermInfo xmlns="http://schemas.microsoft.com/office/infopath/2007/PartnerControls">
          <TermName xmlns="http://schemas.microsoft.com/office/infopath/2007/PartnerControls">Aanbestedingsdocument</TermName>
          <TermId xmlns="http://schemas.microsoft.com/office/infopath/2007/PartnerControls">b7dfb0d4-2e42-4021-b46b-6e99e72006ab</TermId>
        </TermInfo>
      </Terms>
    </fa126ea1a5bd4327ba499bf040c5b397>
    <gshDatum1 xmlns="278c3c4d-f426-4f19-87e5-1f9242ca19bd" xsi:nil="true"/>
    <c523776ef64d44ea944eac43704e0b3b xmlns="278c3c4d-f426-4f19-87e5-1f9242ca19bd">
      <Terms xmlns="http://schemas.microsoft.com/office/infopath/2007/PartnerControls">
        <TermInfo xmlns="http://schemas.microsoft.com/office/infopath/2007/PartnerControls">
          <TermName xmlns="http://schemas.microsoft.com/office/infopath/2007/PartnerControls">Concept</TermName>
          <TermId xmlns="http://schemas.microsoft.com/office/infopath/2007/PartnerControls">fac772ea-c83a-4d2d-8153-73dc814209cd</TermId>
        </TermInfo>
      </Terms>
    </c523776ef64d44ea944eac43704e0b3b>
    <TaxCatchAll xmlns="3987ee6c-d2ad-4998-bdd7-7eed8dd7256d">
      <Value>1</Value>
      <Value>12</Value>
    </TaxCatchAll>
    <lcf76f155ced4ddcb4097134ff3c332f xmlns="82239975-c37f-457f-b567-276f23b6e2a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77DD1F5AE6DAD4F919E82372548B1EE" ma:contentTypeVersion="17" ma:contentTypeDescription="Een nieuw document maken." ma:contentTypeScope="" ma:versionID="eb3b328df2673771a132d88f517d3330">
  <xsd:schema xmlns:xsd="http://www.w3.org/2001/XMLSchema" xmlns:xs="http://www.w3.org/2001/XMLSchema" xmlns:p="http://schemas.microsoft.com/office/2006/metadata/properties" xmlns:ns2="278c3c4d-f426-4f19-87e5-1f9242ca19bd" xmlns:ns3="3987ee6c-d2ad-4998-bdd7-7eed8dd7256d" xmlns:ns4="82239975-c37f-457f-b567-276f23b6e2a0" targetNamespace="http://schemas.microsoft.com/office/2006/metadata/properties" ma:root="true" ma:fieldsID="f0ac28356fdc4e1e4e18a386a10a0426" ns2:_="" ns3:_="" ns4:_="">
    <xsd:import namespace="278c3c4d-f426-4f19-87e5-1f9242ca19bd"/>
    <xsd:import namespace="3987ee6c-d2ad-4998-bdd7-7eed8dd7256d"/>
    <xsd:import namespace="82239975-c37f-457f-b567-276f23b6e2a0"/>
    <xsd:element name="properties">
      <xsd:complexType>
        <xsd:sequence>
          <xsd:element name="documentManagement">
            <xsd:complexType>
              <xsd:all>
                <xsd:element ref="ns2:o361d3ceefc4464b85133234aef79e41" minOccurs="0"/>
                <xsd:element ref="ns2:c523776ef64d44ea944eac43704e0b3b" minOccurs="0"/>
                <xsd:element ref="ns2:fa126ea1a5bd4327ba499bf040c5b397" minOccurs="0"/>
                <xsd:element ref="ns2:gshDatum1" minOccurs="0"/>
                <xsd:element ref="ns3:TaxCatchAll" minOccurs="0"/>
                <xsd:element ref="ns4:MediaServiceMetadata" minOccurs="0"/>
                <xsd:element ref="ns4:MediaServiceFastMetadata" minOccurs="0"/>
                <xsd:element ref="ns4:MediaServiceSearchProperties" minOccurs="0"/>
                <xsd:element ref="ns4:MediaServiceDateTaken" minOccurs="0"/>
                <xsd:element ref="ns4:lcf76f155ced4ddcb4097134ff3c332f" minOccurs="0"/>
                <xsd:element ref="ns4:MediaServiceOCR"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8c3c4d-f426-4f19-87e5-1f9242ca19bd" elementFormDefault="qualified">
    <xsd:import namespace="http://schemas.microsoft.com/office/2006/documentManagement/types"/>
    <xsd:import namespace="http://schemas.microsoft.com/office/infopath/2007/PartnerControls"/>
    <xsd:element name="o361d3ceefc4464b85133234aef79e41" ma:index="8" nillable="true" ma:taxonomy="true" ma:internalName="o361d3ceefc4464b85133234aef79e41" ma:taxonomyFieldName="gshProjectfase" ma:displayName="Fase" ma:default="" ma:fieldId="{8361d3ce-efc4-464b-8513-3234aef79e41}" ma:taxonomyMulti="true" ma:sspId="316ed7d9-15b5-47e9-844d-373de3abdf45" ma:termSetId="1b14d9c9-1ba1-437c-88a1-fc5bebd8c99d" ma:anchorId="dfc1b1af-d92f-4c84-8eb3-b59046f94e8a" ma:open="false" ma:isKeyword="false">
      <xsd:complexType>
        <xsd:sequence>
          <xsd:element ref="pc:Terms" minOccurs="0" maxOccurs="1"/>
        </xsd:sequence>
      </xsd:complexType>
    </xsd:element>
    <xsd:element name="c523776ef64d44ea944eac43704e0b3b" ma:index="9" nillable="true" ma:taxonomy="true" ma:internalName="c523776ef64d44ea944eac43704e0b3b" ma:taxonomyFieldName="gshDocumentstatus" ma:displayName="Documentstatus" ma:default="1;#Concept|fac772ea-c83a-4d2d-8153-73dc814209cd" ma:fieldId="{c523776e-f64d-44ea-944e-ac43704e0b3b}" ma:sspId="316ed7d9-15b5-47e9-844d-373de3abdf45" ma:termSetId="0e84b077-0e23-4632-8d2a-497ecd0bd3c0" ma:anchorId="6d81ceb0-4683-4b56-80b1-fab3c3860f51" ma:open="false" ma:isKeyword="false">
      <xsd:complexType>
        <xsd:sequence>
          <xsd:element ref="pc:Terms" minOccurs="0" maxOccurs="1"/>
        </xsd:sequence>
      </xsd:complexType>
    </xsd:element>
    <xsd:element name="fa126ea1a5bd4327ba499bf040c5b397" ma:index="10" nillable="true" ma:taxonomy="true" ma:internalName="fa126ea1a5bd4327ba499bf040c5b397" ma:taxonomyFieldName="gshDocumentSoort" ma:displayName="Documentsoort" ma:default="" ma:fieldId="{fa126ea1-a5bd-4327-ba49-9bf040c5b397}" ma:sspId="316ed7d9-15b5-47e9-844d-373de3abdf45" ma:termSetId="48ff3d9c-594d-40d6-8e09-5fb00a4f84d7" ma:anchorId="00000000-0000-0000-0000-000000000000" ma:open="false" ma:isKeyword="false">
      <xsd:complexType>
        <xsd:sequence>
          <xsd:element ref="pc:Terms" minOccurs="0" maxOccurs="1"/>
        </xsd:sequence>
      </xsd:complexType>
    </xsd:element>
    <xsd:element name="gshDatum1" ma:index="11" nillable="true" ma:displayName="Datum I binnenkomst/verzending" ma:format="DateTime" ma:internalName="gshDatum1">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3987ee6c-d2ad-4998-bdd7-7eed8dd7256d"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e6064add-e98d-44d4-bab8-89bbc22f4c51}" ma:internalName="TaxCatchAll" ma:showField="CatchAllData" ma:web="3987ee6c-d2ad-4998-bdd7-7eed8dd7256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2239975-c37f-457f-b567-276f23b6e2a0" elementFormDefault="qualified">
    <xsd:import namespace="http://schemas.microsoft.com/office/2006/documentManagement/types"/>
    <xsd:import namespace="http://schemas.microsoft.com/office/infopath/2007/PartnerControls"/>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316ed7d9-15b5-47e9-844d-373de3abdf45"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2695ACB-D33E-414C-87CA-E617EE5BD5F4}">
  <ds:schemaRefs>
    <ds:schemaRef ds:uri="http://schemas.microsoft.com/sharepoint/v3/contenttype/forms"/>
  </ds:schemaRefs>
</ds:datastoreItem>
</file>

<file path=customXml/itemProps2.xml><?xml version="1.0" encoding="utf-8"?>
<ds:datastoreItem xmlns:ds="http://schemas.openxmlformats.org/officeDocument/2006/customXml" ds:itemID="{25ECE434-5964-440E-BF2E-61BAB36B8316}">
  <ds:schemaRefs>
    <ds:schemaRef ds:uri="http://schemas.microsoft.com/office/2006/metadata/properties"/>
    <ds:schemaRef ds:uri="http://schemas.microsoft.com/office/infopath/2007/PartnerControls"/>
    <ds:schemaRef ds:uri="278c3c4d-f426-4f19-87e5-1f9242ca19bd"/>
    <ds:schemaRef ds:uri="3987ee6c-d2ad-4998-bdd7-7eed8dd7256d"/>
    <ds:schemaRef ds:uri="82239975-c37f-457f-b567-276f23b6e2a0"/>
  </ds:schemaRefs>
</ds:datastoreItem>
</file>

<file path=customXml/itemProps3.xml><?xml version="1.0" encoding="utf-8"?>
<ds:datastoreItem xmlns:ds="http://schemas.openxmlformats.org/officeDocument/2006/customXml" ds:itemID="{FE08A15C-A9A3-46E4-BE59-F2D94E38A9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8c3c4d-f426-4f19-87e5-1f9242ca19bd"/>
    <ds:schemaRef ds:uri="3987ee6c-d2ad-4998-bdd7-7eed8dd7256d"/>
    <ds:schemaRef ds:uri="82239975-c37f-457f-b567-276f23b6e2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T1 Invulinstructie</vt:lpstr>
      <vt:lpstr>Totale inschrijfsom</vt:lpstr>
      <vt:lpstr>A. Eénmalige kosten</vt:lpstr>
      <vt:lpstr>B. Jaarlijkse kosten</vt:lpstr>
      <vt:lpstr>C. Optionele &amp; variabele kosten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SERVER</dc:creator>
  <cp:keywords/>
  <dc:description/>
  <cp:lastModifiedBy>Lineke François - Jonker</cp:lastModifiedBy>
  <cp:revision/>
  <dcterms:created xsi:type="dcterms:W3CDTF">2018-11-07T10:33:09Z</dcterms:created>
  <dcterms:modified xsi:type="dcterms:W3CDTF">2026-01-13T07:54:34Z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0x010100A77DD1F5AE6DAD4F919E82372548B1EE</vt:lpwstr>
  </property>
  <property fmtid="{D5CDD505-2E9C-101B-9397-08002B2CF9AE}" pid="3" name="gshDocumentstatus">
    <vt:lpwstr>1;#Concept|fac772ea-c83a-4d2d-8153-73dc814209cd</vt:lpwstr>
  </property>
  <property fmtid="{D5CDD505-2E9C-101B-9397-08002B2CF9AE}" pid="4" name="gshDocumentSoort">
    <vt:lpwstr>12;#Aanbestedingsdocument|b7dfb0d4-2e42-4021-b46b-6e99e72006ab</vt:lpwstr>
  </property>
  <property fmtid="{D5CDD505-2E9C-101B-9397-08002B2CF9AE}" pid="5" name="gshProjectfase">
    <vt:lpwstr/>
  </property>
  <property fmtid="{D5CDD505-2E9C-101B-9397-08002B2CF9AE}" pid="6" name="MediaServiceImageTags">
    <vt:lpwstr/>
  </property>
</Properties>
</file>