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vF/SAXhjFQJ9YecxWqWnal49Pe/7MaPQ+w+C80b6tfk="/>
    </ext>
  </extLst>
</workbook>
</file>

<file path=xl/sharedStrings.xml><?xml version="1.0" encoding="utf-8"?>
<sst xmlns="http://schemas.openxmlformats.org/spreadsheetml/2006/main" count="203" uniqueCount="112">
  <si>
    <t>Bijlage D Prijzenblad EA Afvalverwerking Naturalis</t>
  </si>
  <si>
    <t>versie: 10 maart 2026</t>
  </si>
  <si>
    <t>VERWERKINGSKOSTEN</t>
  </si>
  <si>
    <t>Reguliere afvalstromen</t>
  </si>
  <si>
    <t>Eenheid</t>
  </si>
  <si>
    <t>Tarief per eenheid</t>
  </si>
  <si>
    <t>Subtotaal</t>
  </si>
  <si>
    <t>Opmerking</t>
  </si>
  <si>
    <t>Restafval</t>
  </si>
  <si>
    <t>ton</t>
  </si>
  <si>
    <t>Papier/karton</t>
  </si>
  <si>
    <t>PD</t>
  </si>
  <si>
    <t>Verpakkingsplastic</t>
  </si>
  <si>
    <t>Hard plastic</t>
  </si>
  <si>
    <t>Glas</t>
  </si>
  <si>
    <t xml:space="preserve">Vertrouwelijk papier </t>
  </si>
  <si>
    <t>Cites-materiaal</t>
  </si>
  <si>
    <t>Bouw- en sloopafval (ongesorteerd)</t>
  </si>
  <si>
    <t>Hout, kwaliteit B</t>
  </si>
  <si>
    <t>IJzer (ferro metalen)</t>
  </si>
  <si>
    <t>EPS (piepschuim)</t>
  </si>
  <si>
    <t>Gebruikte papieren handdoekjes</t>
  </si>
  <si>
    <t>Tork PaperCircle®-systeem</t>
  </si>
  <si>
    <t>SUBTOTAAL</t>
  </si>
  <si>
    <t>Chemisch afval</t>
  </si>
  <si>
    <t>eenheid</t>
  </si>
  <si>
    <t>aantal</t>
  </si>
  <si>
    <t>Verontreinigde emballage kunstof (ADR-vrij)</t>
  </si>
  <si>
    <t>kg</t>
  </si>
  <si>
    <t>nvt</t>
  </si>
  <si>
    <t>Ethanol (kleinverpakking / jerrycans)</t>
  </si>
  <si>
    <t>liter</t>
  </si>
  <si>
    <t>UN1170</t>
  </si>
  <si>
    <t>Afgewerkte olie Cat. II (kleinverpakking)</t>
  </si>
  <si>
    <t>Koelvloeistof (ADR-vrij)</t>
  </si>
  <si>
    <t>Vervuilde lab-/gebruiksartikelen (ADR-vrij)</t>
  </si>
  <si>
    <t>Labafval, org. halogeenarme vloeistof</t>
  </si>
  <si>
    <t>UN1993</t>
  </si>
  <si>
    <t>Labafval, org. halogeenrijke vloeistof</t>
  </si>
  <si>
    <t>UN2929</t>
  </si>
  <si>
    <t>Formaline (kleinverpakking / jerrycans)</t>
  </si>
  <si>
    <t>UN2209</t>
  </si>
  <si>
    <t>Labafval, waterige vloeistof</t>
  </si>
  <si>
    <t>UN3082</t>
  </si>
  <si>
    <t>Batterijen</t>
  </si>
  <si>
    <t>UN3480</t>
  </si>
  <si>
    <t>Loodaccu's</t>
  </si>
  <si>
    <t>UN2794</t>
  </si>
  <si>
    <t>Verontreinigde emballage, glas (ADR-vrij)</t>
  </si>
  <si>
    <t>Spuitbussen</t>
  </si>
  <si>
    <t>UN1950</t>
  </si>
  <si>
    <t>Wit- en bruingoed</t>
  </si>
  <si>
    <t>Voorrijkosten</t>
  </si>
  <si>
    <t>n.v.t.</t>
  </si>
  <si>
    <t>Chemisch afval wordt zeven keer per jaar opgehaald.</t>
  </si>
  <si>
    <t>Alcohol</t>
  </si>
  <si>
    <t>UN1993 De alcoholtank wordt één keer per jaar geleegd.</t>
  </si>
  <si>
    <t>CONTAINERS / TRANSPORT / LEDIGING</t>
  </si>
  <si>
    <t>Bedrijfsafval</t>
  </si>
  <si>
    <t>Aantal containers</t>
  </si>
  <si>
    <t>Aantal per jaar</t>
  </si>
  <si>
    <t xml:space="preserve">Perscontainer PD 20m3 </t>
  </si>
  <si>
    <t>Huur per maand</t>
  </si>
  <si>
    <t>Reiniging</t>
  </si>
  <si>
    <t>Perscontainer wordt eens per jaar gereinigd.</t>
  </si>
  <si>
    <t xml:space="preserve">Transport </t>
  </si>
  <si>
    <t>Transport is ophalen en retour, de lediging op afroep.</t>
  </si>
  <si>
    <t>Rolcontainer 660 liter voor PD</t>
  </si>
  <si>
    <t>Perscontainer papier/karton 20m3</t>
  </si>
  <si>
    <t>Transport</t>
  </si>
  <si>
    <t>Rolcontainer 660 liter voor papier/karton</t>
  </si>
  <si>
    <t>Rolcontainer 660 liter voor restafval</t>
  </si>
  <si>
    <t>Lediging en transport</t>
  </si>
  <si>
    <t>Containers worden twee keer per week geledigd.</t>
  </si>
  <si>
    <t>Containers worden 12 keer per jaar gereinigd.</t>
  </si>
  <si>
    <t>Rolcontainer 240 liter voor glas</t>
  </si>
  <si>
    <t>Rolcontainer 240 liter voor glas (huur)</t>
  </si>
  <si>
    <t xml:space="preserve">Containers worden één keer per week geledigd. </t>
  </si>
  <si>
    <t>Rolcontainer 240 liter voor glas (eigendom)</t>
  </si>
  <si>
    <t>Rolcontainer 240 liter voor glas (huur en eigendom)</t>
  </si>
  <si>
    <t>Rolcontainer 240 liter voor vertrouwelijk papier</t>
  </si>
  <si>
    <t>Containers worden vier keer per jaar geledigd.</t>
  </si>
  <si>
    <t>Pallets voor Cites materiaal</t>
  </si>
  <si>
    <t>Afvoer en transport</t>
  </si>
  <si>
    <t>Pallets worden één keer per jaar afgevoerd.</t>
  </si>
  <si>
    <t>Palletbox 1.000 liter voor hard plastic</t>
  </si>
  <si>
    <t>Chemisch en specifiek ziekenhuisafval</t>
  </si>
  <si>
    <t>10-liter witte jerrycans, UN gekeurd</t>
  </si>
  <si>
    <t>Per stuk</t>
  </si>
  <si>
    <t>60-liter kunststof dekselvaten, UN gekeurd</t>
  </si>
  <si>
    <t>Transportkosten (levering en afvoer)</t>
  </si>
  <si>
    <t>gecombineerd transport levering en afvoer</t>
  </si>
  <si>
    <t>Tork PaperCircle®-systeem (gebruikte papieren handdoekjes)</t>
  </si>
  <si>
    <t xml:space="preserve">Rolcontainer 660 liter </t>
  </si>
  <si>
    <t>Rolcontainer 660 liter</t>
  </si>
  <si>
    <t xml:space="preserve"> FICTIEVE INSCHRIJFPRIJS</t>
  </si>
  <si>
    <t>per jaar</t>
  </si>
  <si>
    <t>Uitgangspunten Prijzenblad:</t>
  </si>
  <si>
    <t>Inschrijver kan op geen enkele wijze rechten ontlenen aan de in dit prijzenblad opgegeven aantallen en gewichten.</t>
  </si>
  <si>
    <t xml:space="preserve">Inschrijver mag alleen de gele cellen invullen. </t>
  </si>
  <si>
    <t xml:space="preserve">Opbrengsten dienen niet te worden opnomen in dit prijzenblad. Indien inschrijver voor bepaalde afstromen of onderdelen geen kosten berekent, mag een nultarief worden ingevuld. </t>
  </si>
  <si>
    <t>Het aantal ledigingen is gebaseerd op 2024 en 2025.</t>
  </si>
  <si>
    <t xml:space="preserve">Naturalis houdt zich het recht voor om de ledigingsfrequenties in het bovenstaande schema te wijzigen. </t>
  </si>
  <si>
    <t>Alle bedragen zijn in euro's, exclusief BTW en prijspeil 2026.</t>
  </si>
  <si>
    <t>De kosten voor handling moeten worden verwerkt in de transportkosten.</t>
  </si>
  <si>
    <t>De alcoholtank wordt één keer per jaar geleegd. Dit is een seperaat transport.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</si>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</sst>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_ &quot;€&quot;\ * #,##0.00_ ;_ &quot;€&quot;\ * \-#,##0.00_ ;_ &quot;€&quot;\ * &quot;-&quot;??_ ;_ @_ "/>
  </numFmts>
  <fonts count="7">
    <font>
      <sz val="11.0"/>
      <color theme="1"/>
      <name val="Calibri"/>
      <scheme val="minor"/>
    </font>
    <font>
      <b/>
      <sz val="14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/>
    <font>
      <sz val="11.0"/>
      <color theme="1"/>
      <name val="Calibri"/>
    </font>
    <font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Font="1"/>
    <xf borderId="1" fillId="2" fontId="3" numFmtId="0" xfId="0" applyAlignment="1" applyBorder="1" applyFill="1" applyFont="1">
      <alignment horizontal="left" vertical="center"/>
    </xf>
    <xf borderId="2" fillId="0" fontId="4" numFmtId="0" xfId="0" applyBorder="1" applyFont="1"/>
    <xf borderId="3" fillId="2" fontId="3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right" shrinkToFit="0" vertical="center" wrapText="1"/>
    </xf>
    <xf borderId="1" fillId="3" fontId="2" numFmtId="0" xfId="0" applyAlignment="1" applyBorder="1" applyFill="1" applyFont="1">
      <alignment horizontal="left" vertical="center"/>
    </xf>
    <xf borderId="3" fillId="0" fontId="2" numFmtId="164" xfId="0" applyAlignment="1" applyBorder="1" applyFont="1" applyNumberFormat="1">
      <alignment horizontal="right" vertical="center"/>
    </xf>
    <xf borderId="3" fillId="0" fontId="2" numFmtId="165" xfId="0" applyAlignment="1" applyBorder="1" applyFont="1" applyNumberFormat="1">
      <alignment horizontal="left" readingOrder="0" vertical="center"/>
    </xf>
    <xf borderId="3" fillId="4" fontId="2" numFmtId="165" xfId="0" applyAlignment="1" applyBorder="1" applyFill="1" applyFont="1" applyNumberFormat="1">
      <alignment horizontal="left" vertical="center"/>
    </xf>
    <xf borderId="3" fillId="3" fontId="2" numFmtId="0" xfId="0" applyAlignment="1" applyBorder="1" applyFont="1">
      <alignment horizontal="center" vertical="center"/>
    </xf>
    <xf borderId="3" fillId="3" fontId="2" numFmtId="165" xfId="0" applyAlignment="1" applyBorder="1" applyFont="1" applyNumberFormat="1">
      <alignment horizontal="left" vertical="center"/>
    </xf>
    <xf borderId="3" fillId="0" fontId="2" numFmtId="0" xfId="0" applyAlignment="1" applyBorder="1" applyFont="1">
      <alignment horizontal="left" vertical="center"/>
    </xf>
    <xf borderId="4" fillId="3" fontId="2" numFmtId="0" xfId="0" applyAlignment="1" applyBorder="1" applyFont="1">
      <alignment horizontal="left" vertical="center"/>
    </xf>
    <xf borderId="5" fillId="3" fontId="2" numFmtId="0" xfId="0" applyAlignment="1" applyBorder="1" applyFont="1">
      <alignment horizontal="left" vertical="center"/>
    </xf>
    <xf borderId="1" fillId="0" fontId="3" numFmtId="0" xfId="0" applyAlignment="1" applyBorder="1" applyFont="1">
      <alignment horizontal="right" vertical="center"/>
    </xf>
    <xf borderId="3" fillId="0" fontId="3" numFmtId="164" xfId="0" applyAlignment="1" applyBorder="1" applyFont="1" applyNumberFormat="1">
      <alignment horizontal="right" vertical="center"/>
    </xf>
    <xf borderId="3" fillId="0" fontId="3" numFmtId="0" xfId="0" applyAlignment="1" applyBorder="1" applyFont="1">
      <alignment horizontal="right" vertical="center"/>
    </xf>
    <xf borderId="3" fillId="0" fontId="3" numFmtId="165" xfId="0" applyAlignment="1" applyBorder="1" applyFont="1" applyNumberFormat="1">
      <alignment horizontal="left" vertical="center"/>
    </xf>
    <xf borderId="6" fillId="0" fontId="4" numFmtId="0" xfId="0" applyBorder="1" applyFont="1"/>
    <xf borderId="1" fillId="3" fontId="3" numFmtId="0" xfId="0" applyAlignment="1" applyBorder="1" applyFont="1">
      <alignment horizontal="left" vertical="center"/>
    </xf>
    <xf borderId="0" fillId="0" fontId="2" numFmtId="165" xfId="0" applyAlignment="1" applyFont="1" applyNumberFormat="1">
      <alignment horizontal="left" vertical="center"/>
    </xf>
    <xf borderId="1" fillId="0" fontId="2" numFmtId="0" xfId="0" applyAlignment="1" applyBorder="1" applyFont="1">
      <alignment horizontal="left" vertical="center"/>
    </xf>
    <xf borderId="3" fillId="0" fontId="2" numFmtId="3" xfId="0" applyAlignment="1" applyBorder="1" applyFont="1" applyNumberFormat="1">
      <alignment horizontal="right" vertical="center"/>
    </xf>
    <xf borderId="3" fillId="0" fontId="2" numFmtId="165" xfId="0" applyAlignment="1" applyBorder="1" applyFont="1" applyNumberFormat="1">
      <alignment horizontal="left" vertical="center"/>
    </xf>
    <xf borderId="3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vertical="center"/>
    </xf>
    <xf borderId="0" fillId="0" fontId="3" numFmtId="0" xfId="0" applyAlignment="1" applyFont="1">
      <alignment horizontal="right" vertical="center"/>
    </xf>
    <xf borderId="0" fillId="0" fontId="3" numFmtId="0" xfId="0" applyAlignment="1" applyFont="1">
      <alignment horizontal="left" vertical="center"/>
    </xf>
    <xf borderId="0" fillId="0" fontId="3" numFmtId="165" xfId="0" applyAlignment="1" applyFont="1" applyNumberFormat="1">
      <alignment horizontal="left" vertical="center"/>
    </xf>
    <xf borderId="3" fillId="2" fontId="3" numFmtId="0" xfId="0" applyAlignment="1" applyBorder="1" applyFont="1">
      <alignment horizontal="left" vertical="center"/>
    </xf>
    <xf borderId="1" fillId="2" fontId="3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left" vertical="center"/>
    </xf>
    <xf borderId="7" fillId="0" fontId="2" numFmtId="0" xfId="0" applyAlignment="1" applyBorder="1" applyFont="1">
      <alignment horizontal="center" vertical="center"/>
    </xf>
    <xf borderId="3" fillId="4" fontId="2" numFmtId="165" xfId="0" applyAlignment="1" applyBorder="1" applyFont="1" applyNumberFormat="1">
      <alignment horizontal="left" readingOrder="0" vertical="center"/>
    </xf>
    <xf borderId="8" fillId="0" fontId="4" numFmtId="0" xfId="0" applyBorder="1" applyFont="1"/>
    <xf borderId="1" fillId="0" fontId="2" numFmtId="0" xfId="0" applyAlignment="1" applyBorder="1" applyFont="1">
      <alignment horizontal="left" readingOrder="0" vertical="center"/>
    </xf>
    <xf borderId="3" fillId="0" fontId="2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left" readingOrder="0" vertical="center"/>
    </xf>
    <xf borderId="9" fillId="0" fontId="4" numFmtId="0" xfId="0" applyBorder="1" applyFont="1"/>
    <xf borderId="3" fillId="0" fontId="2" numFmtId="0" xfId="0" applyAlignment="1" applyBorder="1" applyFont="1">
      <alignment vertical="center"/>
    </xf>
    <xf borderId="8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vertical="center"/>
    </xf>
    <xf borderId="7" fillId="0" fontId="2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left" shrinkToFit="0" vertical="center" wrapText="1"/>
    </xf>
    <xf borderId="1" fillId="2" fontId="3" numFmtId="0" xfId="0" applyAlignment="1" applyBorder="1" applyFont="1">
      <alignment horizontal="right"/>
    </xf>
    <xf borderId="3" fillId="2" fontId="3" numFmtId="165" xfId="0" applyBorder="1" applyFont="1" applyNumberFormat="1"/>
    <xf borderId="10" fillId="0" fontId="5" numFmtId="0" xfId="0" applyBorder="1" applyFont="1"/>
    <xf borderId="11" fillId="0" fontId="5" numFmtId="0" xfId="0" applyBorder="1" applyFont="1"/>
    <xf borderId="0" fillId="0" fontId="5" numFmtId="0" xfId="0" applyFont="1"/>
    <xf borderId="12" fillId="0" fontId="6" numFmtId="0" xfId="0" applyAlignment="1" applyBorder="1" applyFont="1">
      <alignment shrinkToFit="0" vertical="center" wrapText="1"/>
    </xf>
    <xf borderId="13" fillId="4" fontId="5" numFmtId="165" xfId="0" applyAlignment="1" applyBorder="1" applyFont="1" applyNumberFormat="1">
      <alignment vertical="top"/>
    </xf>
    <xf borderId="14" fillId="0" fontId="4" numFmtId="0" xfId="0" applyBorder="1" applyFont="1"/>
    <xf borderId="15" fillId="0" fontId="4" numFmtId="0" xfId="0" applyBorder="1" applyFont="1"/>
    <xf borderId="1" fillId="4" fontId="5" numFmtId="165" xfId="0" applyAlignment="1" applyBorder="1" applyFont="1" applyNumberFormat="1">
      <alignment vertical="top"/>
    </xf>
    <xf borderId="16" fillId="0" fontId="4" numFmtId="0" xfId="0" applyBorder="1" applyFont="1"/>
    <xf borderId="17" fillId="0" fontId="6" numFmtId="0" xfId="0" applyAlignment="1" applyBorder="1" applyFont="1">
      <alignment shrinkToFit="0" vertical="center" wrapText="1"/>
    </xf>
    <xf borderId="18" fillId="4" fontId="5" numFmtId="165" xfId="0" applyAlignment="1" applyBorder="1" applyFont="1" applyNumberFormat="1">
      <alignment vertical="top"/>
    </xf>
    <xf borderId="19" fillId="0" fontId="4" numFmtId="0" xfId="0" applyBorder="1" applyFont="1"/>
    <xf borderId="20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5.29"/>
    <col customWidth="1" min="2" max="2" width="13.14"/>
    <col customWidth="1" min="3" max="3" width="13.29"/>
    <col customWidth="1" min="4" max="4" width="10.14"/>
    <col customWidth="1" min="5" max="5" width="12.86"/>
    <col customWidth="1" min="6" max="6" width="8.57"/>
    <col customWidth="1" min="7" max="7" width="15.14"/>
    <col customWidth="1" min="8" max="8" width="49.14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8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0.0" customHeight="1">
      <c r="A6" s="5" t="s">
        <v>3</v>
      </c>
      <c r="B6" s="6"/>
      <c r="C6" s="7">
        <v>2025.0</v>
      </c>
      <c r="D6" s="7" t="s">
        <v>4</v>
      </c>
      <c r="E6" s="7" t="s">
        <v>5</v>
      </c>
      <c r="F6" s="8"/>
      <c r="G6" s="8" t="s">
        <v>6</v>
      </c>
      <c r="H6" s="7" t="s">
        <v>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9" t="s">
        <v>8</v>
      </c>
      <c r="B7" s="6"/>
      <c r="C7" s="10">
        <v>29.0</v>
      </c>
      <c r="D7" s="11" t="s">
        <v>9</v>
      </c>
      <c r="E7" s="12">
        <v>0.0</v>
      </c>
      <c r="F7" s="13"/>
      <c r="G7" s="14">
        <f t="shared" ref="G7:G18" si="1">C7*E7</f>
        <v>0</v>
      </c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9" t="s">
        <v>10</v>
      </c>
      <c r="B8" s="6"/>
      <c r="C8" s="10">
        <v>27.0</v>
      </c>
      <c r="D8" s="11" t="s">
        <v>9</v>
      </c>
      <c r="E8" s="12">
        <v>0.0</v>
      </c>
      <c r="F8" s="14"/>
      <c r="G8" s="14">
        <f t="shared" si="1"/>
        <v>0</v>
      </c>
      <c r="H8" s="1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9" t="s">
        <v>11</v>
      </c>
      <c r="B9" s="6"/>
      <c r="C9" s="10">
        <v>3.9</v>
      </c>
      <c r="D9" s="11" t="s">
        <v>9</v>
      </c>
      <c r="E9" s="12">
        <v>0.0</v>
      </c>
      <c r="F9" s="14"/>
      <c r="G9" s="14">
        <f t="shared" si="1"/>
        <v>0</v>
      </c>
      <c r="H9" s="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9" t="s">
        <v>12</v>
      </c>
      <c r="B10" s="6"/>
      <c r="C10" s="10">
        <v>0.2</v>
      </c>
      <c r="D10" s="11" t="s">
        <v>9</v>
      </c>
      <c r="E10" s="12">
        <v>0.0</v>
      </c>
      <c r="F10" s="14"/>
      <c r="G10" s="14">
        <f t="shared" si="1"/>
        <v>0</v>
      </c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9" t="s">
        <v>13</v>
      </c>
      <c r="B11" s="6"/>
      <c r="C11" s="10">
        <v>1.5</v>
      </c>
      <c r="D11" s="11" t="s">
        <v>9</v>
      </c>
      <c r="E11" s="12">
        <v>0.0</v>
      </c>
      <c r="F11" s="14"/>
      <c r="G11" s="14">
        <f t="shared" si="1"/>
        <v>0</v>
      </c>
      <c r="H11" s="1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9" t="s">
        <v>14</v>
      </c>
      <c r="B12" s="6"/>
      <c r="C12" s="10">
        <v>7.4</v>
      </c>
      <c r="D12" s="11" t="s">
        <v>9</v>
      </c>
      <c r="E12" s="12">
        <v>0.0</v>
      </c>
      <c r="F12" s="14"/>
      <c r="G12" s="14">
        <f t="shared" si="1"/>
        <v>0</v>
      </c>
      <c r="H12" s="1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0" customHeight="1">
      <c r="A13" s="9" t="s">
        <v>15</v>
      </c>
      <c r="B13" s="6"/>
      <c r="C13" s="10">
        <v>0.4</v>
      </c>
      <c r="D13" s="11" t="s">
        <v>9</v>
      </c>
      <c r="E13" s="12">
        <v>0.0</v>
      </c>
      <c r="F13" s="14"/>
      <c r="G13" s="14">
        <f t="shared" si="1"/>
        <v>0</v>
      </c>
      <c r="H13" s="1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0" customHeight="1">
      <c r="A14" s="9" t="s">
        <v>16</v>
      </c>
      <c r="B14" s="6"/>
      <c r="C14" s="10">
        <v>0.1</v>
      </c>
      <c r="D14" s="11" t="s">
        <v>9</v>
      </c>
      <c r="E14" s="12">
        <v>0.0</v>
      </c>
      <c r="F14" s="14"/>
      <c r="G14" s="14">
        <f t="shared" si="1"/>
        <v>0</v>
      </c>
      <c r="H14" s="1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0" customHeight="1">
      <c r="A15" s="16" t="s">
        <v>17</v>
      </c>
      <c r="B15" s="17"/>
      <c r="C15" s="10">
        <v>12.0</v>
      </c>
      <c r="D15" s="11" t="s">
        <v>9</v>
      </c>
      <c r="E15" s="12">
        <v>0.0</v>
      </c>
      <c r="F15" s="14"/>
      <c r="G15" s="14">
        <f t="shared" si="1"/>
        <v>0</v>
      </c>
      <c r="H15" s="15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0" customHeight="1">
      <c r="A16" s="9" t="s">
        <v>18</v>
      </c>
      <c r="B16" s="6"/>
      <c r="C16" s="10">
        <v>3.0</v>
      </c>
      <c r="D16" s="11" t="s">
        <v>9</v>
      </c>
      <c r="E16" s="12">
        <v>0.0</v>
      </c>
      <c r="F16" s="14"/>
      <c r="G16" s="14">
        <f t="shared" si="1"/>
        <v>0</v>
      </c>
      <c r="H16" s="15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9" t="s">
        <v>19</v>
      </c>
      <c r="B17" s="6"/>
      <c r="C17" s="10">
        <v>0.5</v>
      </c>
      <c r="D17" s="11" t="s">
        <v>9</v>
      </c>
      <c r="E17" s="12">
        <v>0.0</v>
      </c>
      <c r="F17" s="14"/>
      <c r="G17" s="14">
        <f t="shared" si="1"/>
        <v>0</v>
      </c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0" customHeight="1">
      <c r="A18" s="9" t="s">
        <v>20</v>
      </c>
      <c r="B18" s="6"/>
      <c r="C18" s="10">
        <v>0.4</v>
      </c>
      <c r="D18" s="11" t="s">
        <v>9</v>
      </c>
      <c r="E18" s="12">
        <v>0.0</v>
      </c>
      <c r="F18" s="14"/>
      <c r="G18" s="14">
        <f t="shared" si="1"/>
        <v>0</v>
      </c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A19" s="18"/>
      <c r="B19" s="6"/>
      <c r="C19" s="19"/>
      <c r="D19" s="20"/>
      <c r="E19" s="20"/>
      <c r="F19" s="20"/>
      <c r="G19" s="21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0" customHeight="1">
      <c r="A20" s="9" t="s">
        <v>21</v>
      </c>
      <c r="B20" s="6"/>
      <c r="C20" s="10">
        <v>5.0</v>
      </c>
      <c r="D20" s="11" t="s">
        <v>9</v>
      </c>
      <c r="E20" s="12">
        <v>0.0</v>
      </c>
      <c r="F20" s="14"/>
      <c r="G20" s="14">
        <f>C20*E20</f>
        <v>0</v>
      </c>
      <c r="H20" s="15" t="s">
        <v>22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A21" s="18" t="s">
        <v>23</v>
      </c>
      <c r="B21" s="22"/>
      <c r="C21" s="22"/>
      <c r="D21" s="22"/>
      <c r="E21" s="22"/>
      <c r="F21" s="6"/>
      <c r="G21" s="21">
        <f>SUM(G7:G20)</f>
        <v>0</v>
      </c>
      <c r="H21" s="1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0" customHeight="1">
      <c r="A22" s="23"/>
      <c r="B22" s="22"/>
      <c r="C22" s="22"/>
      <c r="D22" s="22"/>
      <c r="E22" s="22"/>
      <c r="F22" s="6"/>
      <c r="G22" s="2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30.0" customHeight="1">
      <c r="A23" s="5" t="s">
        <v>24</v>
      </c>
      <c r="B23" s="6"/>
      <c r="C23" s="7">
        <v>2025.0</v>
      </c>
      <c r="D23" s="7" t="s">
        <v>25</v>
      </c>
      <c r="E23" s="7" t="s">
        <v>5</v>
      </c>
      <c r="F23" s="7" t="s">
        <v>26</v>
      </c>
      <c r="G23" s="8" t="s">
        <v>6</v>
      </c>
      <c r="H23" s="7" t="s">
        <v>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0" customHeight="1">
      <c r="A24" s="25" t="s">
        <v>27</v>
      </c>
      <c r="B24" s="6"/>
      <c r="C24" s="26">
        <v>120.0</v>
      </c>
      <c r="D24" s="27" t="s">
        <v>28</v>
      </c>
      <c r="E24" s="12">
        <v>0.0</v>
      </c>
      <c r="F24" s="28" t="s">
        <v>29</v>
      </c>
      <c r="G24" s="27">
        <f t="shared" ref="G24:G37" si="2">C24*E24</f>
        <v>0</v>
      </c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0" customHeight="1">
      <c r="A25" s="25" t="s">
        <v>30</v>
      </c>
      <c r="B25" s="6"/>
      <c r="C25" s="26">
        <v>2200.0</v>
      </c>
      <c r="D25" s="27" t="s">
        <v>31</v>
      </c>
      <c r="E25" s="12">
        <v>0.0</v>
      </c>
      <c r="F25" s="28" t="s">
        <v>29</v>
      </c>
      <c r="G25" s="27">
        <f t="shared" si="2"/>
        <v>0</v>
      </c>
      <c r="H25" s="15" t="s">
        <v>32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0" customHeight="1">
      <c r="A26" s="25" t="s">
        <v>33</v>
      </c>
      <c r="B26" s="29"/>
      <c r="C26" s="26">
        <v>60.0</v>
      </c>
      <c r="D26" s="27" t="s">
        <v>31</v>
      </c>
      <c r="E26" s="12">
        <v>0.0</v>
      </c>
      <c r="F26" s="28" t="s">
        <v>29</v>
      </c>
      <c r="G26" s="27">
        <f t="shared" si="2"/>
        <v>0</v>
      </c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0" customHeight="1">
      <c r="A27" s="25" t="s">
        <v>34</v>
      </c>
      <c r="B27" s="6"/>
      <c r="C27" s="26">
        <v>140.0</v>
      </c>
      <c r="D27" s="27" t="s">
        <v>31</v>
      </c>
      <c r="E27" s="12">
        <v>0.0</v>
      </c>
      <c r="F27" s="28" t="s">
        <v>29</v>
      </c>
      <c r="G27" s="27">
        <f t="shared" si="2"/>
        <v>0</v>
      </c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0" customHeight="1">
      <c r="A28" s="25" t="s">
        <v>35</v>
      </c>
      <c r="B28" s="6"/>
      <c r="C28" s="26">
        <v>3180.0</v>
      </c>
      <c r="D28" s="27" t="s">
        <v>28</v>
      </c>
      <c r="E28" s="12">
        <v>0.0</v>
      </c>
      <c r="F28" s="28" t="s">
        <v>29</v>
      </c>
      <c r="G28" s="27">
        <f t="shared" si="2"/>
        <v>0</v>
      </c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0" customHeight="1">
      <c r="A29" s="25" t="s">
        <v>36</v>
      </c>
      <c r="B29" s="6"/>
      <c r="C29" s="26">
        <v>135.0</v>
      </c>
      <c r="D29" s="27" t="s">
        <v>31</v>
      </c>
      <c r="E29" s="12">
        <v>0.0</v>
      </c>
      <c r="F29" s="28" t="s">
        <v>29</v>
      </c>
      <c r="G29" s="27">
        <f t="shared" si="2"/>
        <v>0</v>
      </c>
      <c r="H29" s="15" t="s">
        <v>37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0" customHeight="1">
      <c r="A30" s="25" t="s">
        <v>38</v>
      </c>
      <c r="B30" s="29"/>
      <c r="C30" s="26">
        <v>50.0</v>
      </c>
      <c r="D30" s="27" t="s">
        <v>31</v>
      </c>
      <c r="E30" s="12">
        <v>0.0</v>
      </c>
      <c r="F30" s="28" t="s">
        <v>29</v>
      </c>
      <c r="G30" s="27">
        <f t="shared" si="2"/>
        <v>0</v>
      </c>
      <c r="H30" s="15" t="s">
        <v>39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25" t="s">
        <v>40</v>
      </c>
      <c r="B31" s="6"/>
      <c r="C31" s="26">
        <v>3250.0</v>
      </c>
      <c r="D31" s="27" t="s">
        <v>31</v>
      </c>
      <c r="E31" s="12">
        <v>0.0</v>
      </c>
      <c r="F31" s="28" t="s">
        <v>29</v>
      </c>
      <c r="G31" s="27">
        <f t="shared" si="2"/>
        <v>0</v>
      </c>
      <c r="H31" s="15" t="s">
        <v>41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25" t="s">
        <v>42</v>
      </c>
      <c r="B32" s="6"/>
      <c r="C32" s="26">
        <v>400.0</v>
      </c>
      <c r="D32" s="27" t="s">
        <v>31</v>
      </c>
      <c r="E32" s="12">
        <v>0.0</v>
      </c>
      <c r="F32" s="28" t="s">
        <v>29</v>
      </c>
      <c r="G32" s="27">
        <f t="shared" si="2"/>
        <v>0</v>
      </c>
      <c r="H32" s="15" t="s">
        <v>43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25" t="s">
        <v>44</v>
      </c>
      <c r="B33" s="6"/>
      <c r="C33" s="26">
        <v>150.0</v>
      </c>
      <c r="D33" s="27" t="s">
        <v>28</v>
      </c>
      <c r="E33" s="12">
        <v>0.0</v>
      </c>
      <c r="F33" s="28" t="s">
        <v>29</v>
      </c>
      <c r="G33" s="27">
        <f t="shared" si="2"/>
        <v>0</v>
      </c>
      <c r="H33" s="15" t="s">
        <v>45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25" t="s">
        <v>46</v>
      </c>
      <c r="B34" s="6"/>
      <c r="C34" s="26">
        <v>100.0</v>
      </c>
      <c r="D34" s="27" t="s">
        <v>28</v>
      </c>
      <c r="E34" s="12">
        <v>0.0</v>
      </c>
      <c r="F34" s="28" t="s">
        <v>29</v>
      </c>
      <c r="G34" s="27">
        <f t="shared" si="2"/>
        <v>0</v>
      </c>
      <c r="H34" s="15" t="s">
        <v>47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25" t="s">
        <v>48</v>
      </c>
      <c r="B35" s="6"/>
      <c r="C35" s="26">
        <v>120.0</v>
      </c>
      <c r="D35" s="27" t="s">
        <v>28</v>
      </c>
      <c r="E35" s="12">
        <v>0.0</v>
      </c>
      <c r="F35" s="28" t="s">
        <v>29</v>
      </c>
      <c r="G35" s="27">
        <f t="shared" si="2"/>
        <v>0</v>
      </c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25" t="s">
        <v>49</v>
      </c>
      <c r="B36" s="6"/>
      <c r="C36" s="26">
        <v>15.0</v>
      </c>
      <c r="D36" s="27" t="s">
        <v>28</v>
      </c>
      <c r="E36" s="12">
        <v>0.0</v>
      </c>
      <c r="F36" s="28" t="s">
        <v>29</v>
      </c>
      <c r="G36" s="27">
        <f t="shared" si="2"/>
        <v>0</v>
      </c>
      <c r="H36" s="15" t="s">
        <v>50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25" t="s">
        <v>51</v>
      </c>
      <c r="B37" s="6"/>
      <c r="C37" s="26">
        <v>2800.0</v>
      </c>
      <c r="D37" s="27" t="s">
        <v>28</v>
      </c>
      <c r="E37" s="12">
        <v>0.0</v>
      </c>
      <c r="F37" s="28" t="s">
        <v>29</v>
      </c>
      <c r="G37" s="27">
        <f t="shared" si="2"/>
        <v>0</v>
      </c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25"/>
      <c r="B38" s="6"/>
      <c r="C38" s="26"/>
      <c r="D38" s="27"/>
      <c r="E38" s="27"/>
      <c r="F38" s="28"/>
      <c r="G38" s="27"/>
      <c r="H38" s="1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25" t="s">
        <v>52</v>
      </c>
      <c r="B39" s="6"/>
      <c r="C39" s="26" t="s">
        <v>53</v>
      </c>
      <c r="D39" s="27"/>
      <c r="E39" s="12">
        <v>0.0</v>
      </c>
      <c r="F39" s="28">
        <v>7.0</v>
      </c>
      <c r="G39" s="27">
        <f>E39*F39</f>
        <v>0</v>
      </c>
      <c r="H39" s="15" t="s">
        <v>54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25"/>
      <c r="B40" s="6"/>
      <c r="C40" s="26"/>
      <c r="D40" s="20"/>
      <c r="E40" s="20"/>
      <c r="F40" s="20"/>
      <c r="G40" s="21"/>
      <c r="H40" s="1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25" t="s">
        <v>55</v>
      </c>
      <c r="B41" s="6"/>
      <c r="C41" s="26">
        <v>5000.0</v>
      </c>
      <c r="D41" s="27" t="s">
        <v>31</v>
      </c>
      <c r="E41" s="12">
        <v>0.0</v>
      </c>
      <c r="F41" s="28">
        <v>1.0</v>
      </c>
      <c r="G41" s="27">
        <f>C41*E41</f>
        <v>0</v>
      </c>
      <c r="H41" s="15" t="s">
        <v>56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18" t="s">
        <v>23</v>
      </c>
      <c r="B42" s="22"/>
      <c r="C42" s="22"/>
      <c r="D42" s="22"/>
      <c r="E42" s="22"/>
      <c r="F42" s="6"/>
      <c r="G42" s="21">
        <f>SUM(G24:G41)</f>
        <v>0</v>
      </c>
      <c r="H42" s="15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9.25" customHeight="1">
      <c r="A43" s="30"/>
      <c r="B43" s="30"/>
      <c r="C43" s="30"/>
      <c r="D43" s="30"/>
      <c r="E43" s="30"/>
      <c r="F43" s="30"/>
      <c r="G43" s="3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31" t="s">
        <v>57</v>
      </c>
      <c r="B44" s="30"/>
      <c r="C44" s="30"/>
      <c r="D44" s="30"/>
      <c r="E44" s="30"/>
      <c r="F44" s="30"/>
      <c r="G44" s="3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31"/>
      <c r="B45" s="30"/>
      <c r="C45" s="30"/>
      <c r="D45" s="30"/>
      <c r="E45" s="30"/>
      <c r="F45" s="30"/>
      <c r="G45" s="3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30.0" customHeight="1">
      <c r="A46" s="33" t="s">
        <v>58</v>
      </c>
      <c r="B46" s="7" t="s">
        <v>59</v>
      </c>
      <c r="C46" s="34" t="s">
        <v>4</v>
      </c>
      <c r="D46" s="6"/>
      <c r="E46" s="7" t="s">
        <v>5</v>
      </c>
      <c r="F46" s="7" t="s">
        <v>60</v>
      </c>
      <c r="G46" s="8" t="s">
        <v>6</v>
      </c>
      <c r="H46" s="7" t="s">
        <v>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35" t="s">
        <v>61</v>
      </c>
      <c r="B47" s="36">
        <v>1.0</v>
      </c>
      <c r="C47" s="25" t="s">
        <v>62</v>
      </c>
      <c r="D47" s="6"/>
      <c r="E47" s="37">
        <v>0.0</v>
      </c>
      <c r="F47" s="28">
        <v>12.0</v>
      </c>
      <c r="G47" s="27">
        <f t="shared" ref="G47:G49" si="3">E47*F47</f>
        <v>0</v>
      </c>
      <c r="H47" s="1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38"/>
      <c r="B48" s="38"/>
      <c r="C48" s="39" t="s">
        <v>63</v>
      </c>
      <c r="D48" s="6"/>
      <c r="E48" s="37">
        <v>0.0</v>
      </c>
      <c r="F48" s="40">
        <v>1.0</v>
      </c>
      <c r="G48" s="27">
        <f t="shared" si="3"/>
        <v>0</v>
      </c>
      <c r="H48" s="41" t="s">
        <v>64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0" customHeight="1">
      <c r="A49" s="42"/>
      <c r="B49" s="42"/>
      <c r="C49" s="25" t="s">
        <v>65</v>
      </c>
      <c r="D49" s="6"/>
      <c r="E49" s="37">
        <v>0.0</v>
      </c>
      <c r="F49" s="28">
        <v>4.0</v>
      </c>
      <c r="G49" s="27">
        <f t="shared" si="3"/>
        <v>0</v>
      </c>
      <c r="H49" s="15" t="s">
        <v>66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0" customHeight="1">
      <c r="A50" s="43" t="s">
        <v>67</v>
      </c>
      <c r="B50" s="28">
        <v>3.0</v>
      </c>
      <c r="C50" s="25" t="s">
        <v>62</v>
      </c>
      <c r="D50" s="6"/>
      <c r="E50" s="12">
        <v>0.0</v>
      </c>
      <c r="F50" s="28">
        <v>12.0</v>
      </c>
      <c r="G50" s="27">
        <f t="shared" ref="G50:G51" si="4">B50*E50*F50</f>
        <v>0</v>
      </c>
      <c r="H50" s="1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0" customHeight="1">
      <c r="A51" s="43" t="s">
        <v>67</v>
      </c>
      <c r="B51" s="28">
        <v>3.0</v>
      </c>
      <c r="C51" s="39" t="s">
        <v>63</v>
      </c>
      <c r="D51" s="6"/>
      <c r="E51" s="37">
        <v>0.0</v>
      </c>
      <c r="F51" s="28">
        <v>12.0</v>
      </c>
      <c r="G51" s="27">
        <f t="shared" si="4"/>
        <v>0</v>
      </c>
      <c r="H51" s="1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0" customHeight="1">
      <c r="A52" s="44"/>
      <c r="B52" s="45"/>
      <c r="C52" s="25"/>
      <c r="D52" s="6"/>
      <c r="E52" s="27"/>
      <c r="F52" s="28"/>
      <c r="G52" s="27"/>
      <c r="H52" s="1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0" customHeight="1">
      <c r="A53" s="35" t="s">
        <v>68</v>
      </c>
      <c r="B53" s="36">
        <v>1.0</v>
      </c>
      <c r="C53" s="25" t="s">
        <v>62</v>
      </c>
      <c r="D53" s="6"/>
      <c r="E53" s="12">
        <v>0.0</v>
      </c>
      <c r="F53" s="28">
        <v>12.0</v>
      </c>
      <c r="G53" s="27">
        <f t="shared" ref="G53:G55" si="5">E53*F53</f>
        <v>0</v>
      </c>
      <c r="H53" s="1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0" customHeight="1">
      <c r="A54" s="38"/>
      <c r="B54" s="38"/>
      <c r="C54" s="39" t="s">
        <v>63</v>
      </c>
      <c r="D54" s="6"/>
      <c r="E54" s="37">
        <v>0.0</v>
      </c>
      <c r="F54" s="40">
        <v>1.0</v>
      </c>
      <c r="G54" s="27">
        <f t="shared" si="5"/>
        <v>0</v>
      </c>
      <c r="H54" s="41" t="s">
        <v>64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0" customHeight="1">
      <c r="A55" s="42"/>
      <c r="B55" s="42"/>
      <c r="C55" s="25" t="s">
        <v>69</v>
      </c>
      <c r="D55" s="6"/>
      <c r="E55" s="12">
        <v>0.0</v>
      </c>
      <c r="F55" s="28">
        <v>4.0</v>
      </c>
      <c r="G55" s="27">
        <f t="shared" si="5"/>
        <v>0</v>
      </c>
      <c r="H55" s="15" t="s">
        <v>66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0" customHeight="1">
      <c r="A56" s="43" t="s">
        <v>70</v>
      </c>
      <c r="B56" s="28">
        <v>3.0</v>
      </c>
      <c r="C56" s="25" t="s">
        <v>62</v>
      </c>
      <c r="D56" s="6"/>
      <c r="E56" s="12">
        <v>0.0</v>
      </c>
      <c r="F56" s="28">
        <v>12.0</v>
      </c>
      <c r="G56" s="27">
        <f>B56*E56*F56</f>
        <v>0</v>
      </c>
      <c r="H56" s="1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0" customHeight="1">
      <c r="A57" s="44"/>
      <c r="B57" s="45"/>
      <c r="C57" s="25"/>
      <c r="D57" s="6"/>
      <c r="E57" s="27"/>
      <c r="F57" s="28"/>
      <c r="G57" s="27"/>
      <c r="H57" s="1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0" customHeight="1">
      <c r="A58" s="46" t="s">
        <v>71</v>
      </c>
      <c r="B58" s="36">
        <v>6.0</v>
      </c>
      <c r="C58" s="25" t="s">
        <v>62</v>
      </c>
      <c r="D58" s="6"/>
      <c r="E58" s="12">
        <v>0.0</v>
      </c>
      <c r="F58" s="28">
        <v>12.0</v>
      </c>
      <c r="G58" s="27">
        <f t="shared" ref="G58:G60" si="6">B58*E58*F58</f>
        <v>0</v>
      </c>
      <c r="H58" s="1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0" customHeight="1">
      <c r="A59" s="46" t="s">
        <v>71</v>
      </c>
      <c r="B59" s="36">
        <v>6.0</v>
      </c>
      <c r="C59" s="25" t="s">
        <v>72</v>
      </c>
      <c r="D59" s="6"/>
      <c r="E59" s="12">
        <v>0.0</v>
      </c>
      <c r="F59" s="28">
        <v>104.0</v>
      </c>
      <c r="G59" s="27">
        <f t="shared" si="6"/>
        <v>0</v>
      </c>
      <c r="H59" s="15" t="s">
        <v>73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0" customHeight="1">
      <c r="A60" s="46" t="s">
        <v>71</v>
      </c>
      <c r="B60" s="47">
        <v>6.0</v>
      </c>
      <c r="C60" s="39" t="s">
        <v>63</v>
      </c>
      <c r="D60" s="6"/>
      <c r="E60" s="12">
        <v>0.0</v>
      </c>
      <c r="F60" s="40">
        <v>12.0</v>
      </c>
      <c r="G60" s="27">
        <f t="shared" si="6"/>
        <v>0</v>
      </c>
      <c r="H60" s="41" t="s">
        <v>74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0" customHeight="1">
      <c r="A61" s="46"/>
      <c r="B61" s="36"/>
      <c r="C61" s="25"/>
      <c r="D61" s="6"/>
      <c r="E61" s="27"/>
      <c r="F61" s="28"/>
      <c r="G61" s="27"/>
      <c r="H61" s="1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0" customHeight="1">
      <c r="A62" s="46" t="s">
        <v>75</v>
      </c>
      <c r="B62" s="36">
        <v>2.0</v>
      </c>
      <c r="C62" s="25" t="s">
        <v>62</v>
      </c>
      <c r="D62" s="6"/>
      <c r="E62" s="12">
        <v>0.0</v>
      </c>
      <c r="F62" s="28">
        <v>12.0</v>
      </c>
      <c r="G62" s="27">
        <f t="shared" ref="G62:G65" si="7">B62*E62*F62</f>
        <v>0</v>
      </c>
      <c r="H62" s="1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0" customHeight="1">
      <c r="A63" s="46" t="s">
        <v>76</v>
      </c>
      <c r="B63" s="36">
        <v>2.0</v>
      </c>
      <c r="C63" s="25" t="s">
        <v>72</v>
      </c>
      <c r="D63" s="6"/>
      <c r="E63" s="12">
        <v>0.0</v>
      </c>
      <c r="F63" s="28">
        <v>52.0</v>
      </c>
      <c r="G63" s="27">
        <f t="shared" si="7"/>
        <v>0</v>
      </c>
      <c r="H63" s="15" t="s">
        <v>77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0" customHeight="1">
      <c r="A64" s="46" t="s">
        <v>78</v>
      </c>
      <c r="B64" s="36">
        <v>5.0</v>
      </c>
      <c r="C64" s="25" t="s">
        <v>72</v>
      </c>
      <c r="D64" s="6"/>
      <c r="E64" s="12">
        <v>0.0</v>
      </c>
      <c r="F64" s="28">
        <v>52.0</v>
      </c>
      <c r="G64" s="27">
        <f t="shared" si="7"/>
        <v>0</v>
      </c>
      <c r="H64" s="15" t="s">
        <v>77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0" customHeight="1">
      <c r="A65" s="48" t="s">
        <v>79</v>
      </c>
      <c r="B65" s="47">
        <v>7.0</v>
      </c>
      <c r="C65" s="39" t="s">
        <v>63</v>
      </c>
      <c r="D65" s="6"/>
      <c r="E65" s="37">
        <v>0.0</v>
      </c>
      <c r="F65" s="40">
        <v>12.0</v>
      </c>
      <c r="G65" s="27">
        <f t="shared" si="7"/>
        <v>0</v>
      </c>
      <c r="H65" s="41" t="s">
        <v>74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0" customHeight="1">
      <c r="A66" s="46"/>
      <c r="B66" s="36"/>
      <c r="C66" s="25"/>
      <c r="D66" s="6"/>
      <c r="E66" s="27"/>
      <c r="F66" s="28"/>
      <c r="G66" s="27"/>
      <c r="H66" s="1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0" customHeight="1">
      <c r="A67" s="46"/>
      <c r="B67" s="36"/>
      <c r="C67" s="25"/>
      <c r="D67" s="6"/>
      <c r="E67" s="27"/>
      <c r="F67" s="28"/>
      <c r="G67" s="27"/>
      <c r="H67" s="1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0" customHeight="1">
      <c r="A68" s="46" t="s">
        <v>80</v>
      </c>
      <c r="B68" s="36">
        <v>2.0</v>
      </c>
      <c r="C68" s="25" t="s">
        <v>62</v>
      </c>
      <c r="D68" s="6"/>
      <c r="E68" s="12">
        <v>0.0</v>
      </c>
      <c r="F68" s="28">
        <v>12.0</v>
      </c>
      <c r="G68" s="27">
        <f t="shared" ref="G68:G69" si="8">B68*E68*F68</f>
        <v>0</v>
      </c>
      <c r="H68" s="1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0" customHeight="1">
      <c r="A69" s="46" t="s">
        <v>80</v>
      </c>
      <c r="B69" s="36">
        <v>2.0</v>
      </c>
      <c r="C69" s="25" t="s">
        <v>72</v>
      </c>
      <c r="D69" s="6"/>
      <c r="E69" s="12">
        <v>0.0</v>
      </c>
      <c r="F69" s="28">
        <v>4.0</v>
      </c>
      <c r="G69" s="27">
        <f t="shared" si="8"/>
        <v>0</v>
      </c>
      <c r="H69" s="15" t="s">
        <v>81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0" customHeight="1">
      <c r="A70" s="46"/>
      <c r="B70" s="36"/>
      <c r="C70" s="25"/>
      <c r="D70" s="6"/>
      <c r="E70" s="27"/>
      <c r="F70" s="28"/>
      <c r="G70" s="27"/>
      <c r="H70" s="1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0" customHeight="1">
      <c r="A71" s="46" t="s">
        <v>82</v>
      </c>
      <c r="B71" s="36">
        <v>2.0</v>
      </c>
      <c r="C71" s="25" t="s">
        <v>83</v>
      </c>
      <c r="D71" s="6"/>
      <c r="E71" s="12">
        <v>0.0</v>
      </c>
      <c r="F71" s="28">
        <v>1.0</v>
      </c>
      <c r="G71" s="27">
        <f>B71*E71*F71</f>
        <v>0</v>
      </c>
      <c r="H71" s="15" t="s">
        <v>84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0" customHeight="1">
      <c r="A72" s="46"/>
      <c r="B72" s="36"/>
      <c r="C72" s="25"/>
      <c r="D72" s="6"/>
      <c r="E72" s="27"/>
      <c r="F72" s="28"/>
      <c r="G72" s="27"/>
      <c r="H72" s="1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0" customHeight="1">
      <c r="A73" s="46" t="s">
        <v>85</v>
      </c>
      <c r="B73" s="36">
        <v>2.0</v>
      </c>
      <c r="C73" s="25" t="s">
        <v>62</v>
      </c>
      <c r="D73" s="6"/>
      <c r="E73" s="12">
        <v>0.0</v>
      </c>
      <c r="F73" s="28">
        <v>12.0</v>
      </c>
      <c r="G73" s="27">
        <f t="shared" ref="G73:G74" si="9">B73*E73*F73</f>
        <v>0</v>
      </c>
      <c r="H73" s="1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0" customHeight="1">
      <c r="A74" s="46" t="s">
        <v>85</v>
      </c>
      <c r="B74" s="36">
        <v>2.0</v>
      </c>
      <c r="C74" s="25" t="s">
        <v>72</v>
      </c>
      <c r="D74" s="6"/>
      <c r="E74" s="12">
        <v>0.0</v>
      </c>
      <c r="F74" s="28">
        <v>4.0</v>
      </c>
      <c r="G74" s="27">
        <f t="shared" si="9"/>
        <v>0</v>
      </c>
      <c r="H74" s="15" t="s">
        <v>81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0" customHeight="1">
      <c r="A75" s="18" t="s">
        <v>23</v>
      </c>
      <c r="B75" s="22"/>
      <c r="C75" s="22"/>
      <c r="D75" s="22"/>
      <c r="E75" s="22"/>
      <c r="F75" s="6"/>
      <c r="G75" s="27">
        <f>SUM(G47:G74)</f>
        <v>0</v>
      </c>
      <c r="H75" s="1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0" customHeight="1">
      <c r="A76" s="49"/>
      <c r="B76" s="22"/>
      <c r="C76" s="22"/>
      <c r="D76" s="22"/>
      <c r="E76" s="22"/>
      <c r="F76" s="22"/>
      <c r="G76" s="22"/>
      <c r="H76" s="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30.0" customHeight="1">
      <c r="A77" s="33" t="s">
        <v>86</v>
      </c>
      <c r="B77" s="7" t="s">
        <v>59</v>
      </c>
      <c r="C77" s="34" t="s">
        <v>4</v>
      </c>
      <c r="D77" s="6"/>
      <c r="E77" s="7" t="s">
        <v>5</v>
      </c>
      <c r="F77" s="7" t="s">
        <v>60</v>
      </c>
      <c r="G77" s="8" t="s">
        <v>6</v>
      </c>
      <c r="H77" s="7" t="s">
        <v>7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0" customHeight="1">
      <c r="A78" s="46" t="s">
        <v>87</v>
      </c>
      <c r="B78" s="36">
        <v>400.0</v>
      </c>
      <c r="C78" s="25" t="s">
        <v>88</v>
      </c>
      <c r="D78" s="6"/>
      <c r="E78" s="12">
        <v>0.0</v>
      </c>
      <c r="F78" s="36"/>
      <c r="G78" s="27">
        <f t="shared" ref="G78:G79" si="10">B78*E78</f>
        <v>0</v>
      </c>
      <c r="H78" s="1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0" customHeight="1">
      <c r="A79" s="46" t="s">
        <v>89</v>
      </c>
      <c r="B79" s="36">
        <v>200.0</v>
      </c>
      <c r="C79" s="25" t="s">
        <v>88</v>
      </c>
      <c r="D79" s="6"/>
      <c r="E79" s="12">
        <v>0.0</v>
      </c>
      <c r="F79" s="36"/>
      <c r="G79" s="27">
        <f t="shared" si="10"/>
        <v>0</v>
      </c>
      <c r="H79" s="1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0" customHeight="1">
      <c r="A80" s="46" t="s">
        <v>90</v>
      </c>
      <c r="B80" s="36"/>
      <c r="C80" s="25" t="s">
        <v>69</v>
      </c>
      <c r="D80" s="6"/>
      <c r="E80" s="12">
        <v>0.0</v>
      </c>
      <c r="F80" s="28">
        <v>7.0</v>
      </c>
      <c r="G80" s="27">
        <f>F80*E80</f>
        <v>0</v>
      </c>
      <c r="H80" s="15" t="s">
        <v>91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0" customHeight="1">
      <c r="A81" s="18" t="s">
        <v>23</v>
      </c>
      <c r="B81" s="22"/>
      <c r="C81" s="22"/>
      <c r="D81" s="22"/>
      <c r="E81" s="22"/>
      <c r="F81" s="6"/>
      <c r="G81" s="27">
        <f>SUM(G78:G80)</f>
        <v>0</v>
      </c>
      <c r="H81" s="1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30.0" customHeight="1">
      <c r="A83" s="50" t="s">
        <v>92</v>
      </c>
      <c r="B83" s="7" t="s">
        <v>59</v>
      </c>
      <c r="C83" s="34" t="s">
        <v>4</v>
      </c>
      <c r="D83" s="6"/>
      <c r="E83" s="7" t="s">
        <v>5</v>
      </c>
      <c r="F83" s="7" t="s">
        <v>60</v>
      </c>
      <c r="G83" s="8" t="s">
        <v>6</v>
      </c>
      <c r="H83" s="7" t="s">
        <v>7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0" customHeight="1">
      <c r="A84" s="46" t="s">
        <v>93</v>
      </c>
      <c r="B84" s="36">
        <v>2.0</v>
      </c>
      <c r="C84" s="25" t="s">
        <v>62</v>
      </c>
      <c r="D84" s="6"/>
      <c r="E84" s="12">
        <v>0.0</v>
      </c>
      <c r="F84" s="28">
        <v>12.0</v>
      </c>
      <c r="G84" s="27">
        <f t="shared" ref="G84:G85" si="11">B84*E84*F84</f>
        <v>0</v>
      </c>
      <c r="H84" s="1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0" customHeight="1">
      <c r="A85" s="46" t="s">
        <v>94</v>
      </c>
      <c r="B85" s="36">
        <v>2.0</v>
      </c>
      <c r="C85" s="25" t="s">
        <v>72</v>
      </c>
      <c r="D85" s="6"/>
      <c r="E85" s="12">
        <v>0.0</v>
      </c>
      <c r="F85" s="28">
        <v>52.0</v>
      </c>
      <c r="G85" s="27">
        <f t="shared" si="11"/>
        <v>0</v>
      </c>
      <c r="H85" s="15" t="s">
        <v>77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0" customHeight="1">
      <c r="A86" s="18" t="s">
        <v>23</v>
      </c>
      <c r="B86" s="22"/>
      <c r="C86" s="22"/>
      <c r="D86" s="22"/>
      <c r="E86" s="22"/>
      <c r="F86" s="6"/>
      <c r="G86" s="27">
        <f>SUM(G84:G85)</f>
        <v>0</v>
      </c>
      <c r="H86" s="1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0" customHeight="1">
      <c r="A89" s="51" t="s">
        <v>95</v>
      </c>
      <c r="B89" s="22"/>
      <c r="C89" s="22"/>
      <c r="D89" s="22"/>
      <c r="E89" s="22"/>
      <c r="F89" s="22"/>
      <c r="G89" s="52">
        <f>G21+G42+G75+G81+G86</f>
        <v>0</v>
      </c>
      <c r="H89" s="52" t="s">
        <v>96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0" customHeight="1">
      <c r="A91" s="4" t="s">
        <v>97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0" customHeight="1">
      <c r="A92" s="2" t="s">
        <v>98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0" customHeight="1">
      <c r="A93" s="2" t="s">
        <v>99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0" customHeight="1">
      <c r="A94" s="2" t="s">
        <v>100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0" customHeight="1">
      <c r="A95" s="2" t="s">
        <v>101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0" customHeight="1">
      <c r="A96" s="2" t="s">
        <v>102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0" customHeight="1">
      <c r="A97" s="2" t="s">
        <v>103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0" customHeight="1">
      <c r="A98" s="2" t="s">
        <v>104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 t="s">
        <v>105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31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33" t="s">
        <v>106</v>
      </c>
      <c r="B101" s="53"/>
      <c r="C101" s="54"/>
      <c r="D101" s="54"/>
      <c r="E101" s="54"/>
      <c r="F101" s="5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37.5" customHeight="1">
      <c r="A102" s="56" t="s">
        <v>107</v>
      </c>
      <c r="B102" s="57"/>
      <c r="C102" s="58"/>
      <c r="D102" s="58"/>
      <c r="E102" s="59"/>
      <c r="F102" s="5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37.5" customHeight="1">
      <c r="A103" s="56" t="s">
        <v>108</v>
      </c>
      <c r="B103" s="60"/>
      <c r="C103" s="22"/>
      <c r="D103" s="22"/>
      <c r="E103" s="61"/>
      <c r="F103" s="5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37.5" customHeight="1">
      <c r="A104" s="56" t="s">
        <v>109</v>
      </c>
      <c r="B104" s="60"/>
      <c r="C104" s="22"/>
      <c r="D104" s="22"/>
      <c r="E104" s="61"/>
      <c r="F104" s="5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37.5" customHeight="1">
      <c r="A105" s="56" t="s">
        <v>110</v>
      </c>
      <c r="B105" s="60"/>
      <c r="C105" s="22"/>
      <c r="D105" s="22"/>
      <c r="E105" s="61"/>
      <c r="F105" s="5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37.5" customHeight="1">
      <c r="A106" s="62" t="s">
        <v>111</v>
      </c>
      <c r="B106" s="63"/>
      <c r="C106" s="64"/>
      <c r="D106" s="64"/>
      <c r="E106" s="65"/>
      <c r="F106" s="5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55"/>
      <c r="B107" s="55"/>
      <c r="C107" s="55"/>
      <c r="D107" s="55"/>
      <c r="E107" s="55"/>
      <c r="F107" s="5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55"/>
      <c r="B108" s="55"/>
      <c r="C108" s="55"/>
      <c r="D108" s="55"/>
      <c r="E108" s="55"/>
      <c r="F108" s="5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</sheetData>
  <mergeCells count="84">
    <mergeCell ref="C55:D55"/>
    <mergeCell ref="C56:D56"/>
    <mergeCell ref="C57:D57"/>
    <mergeCell ref="C58:D58"/>
    <mergeCell ref="C59:D59"/>
    <mergeCell ref="C61:D61"/>
    <mergeCell ref="C62:D62"/>
    <mergeCell ref="C60:D60"/>
    <mergeCell ref="C72:D72"/>
    <mergeCell ref="C73:D73"/>
    <mergeCell ref="C74:D74"/>
    <mergeCell ref="A75:F75"/>
    <mergeCell ref="A76:H76"/>
    <mergeCell ref="C77:D77"/>
    <mergeCell ref="C78:D78"/>
    <mergeCell ref="C85:D85"/>
    <mergeCell ref="B102:E102"/>
    <mergeCell ref="B103:E103"/>
    <mergeCell ref="B104:E104"/>
    <mergeCell ref="B105:E105"/>
    <mergeCell ref="B106:E106"/>
    <mergeCell ref="C79:D79"/>
    <mergeCell ref="C80:D80"/>
    <mergeCell ref="A81:F81"/>
    <mergeCell ref="C83:D83"/>
    <mergeCell ref="C84:D84"/>
    <mergeCell ref="A86:F86"/>
    <mergeCell ref="A89:F89"/>
    <mergeCell ref="C66:D66"/>
    <mergeCell ref="C65:D65"/>
    <mergeCell ref="C63:D63"/>
    <mergeCell ref="C64:D64"/>
    <mergeCell ref="C67:D67"/>
    <mergeCell ref="C68:D68"/>
    <mergeCell ref="C69:D69"/>
    <mergeCell ref="C70:D70"/>
    <mergeCell ref="C71:D71"/>
    <mergeCell ref="A6:B6"/>
    <mergeCell ref="A7:B7"/>
    <mergeCell ref="A8:B8"/>
    <mergeCell ref="A9:B9"/>
    <mergeCell ref="A10:B10"/>
    <mergeCell ref="A11:B11"/>
    <mergeCell ref="A12:B12"/>
    <mergeCell ref="A21:F21"/>
    <mergeCell ref="A22:F22"/>
    <mergeCell ref="A13:B13"/>
    <mergeCell ref="A14:B14"/>
    <mergeCell ref="A16:B16"/>
    <mergeCell ref="A17:B17"/>
    <mergeCell ref="A18:B18"/>
    <mergeCell ref="A19:B19"/>
    <mergeCell ref="A20:B20"/>
    <mergeCell ref="A23:B23"/>
    <mergeCell ref="A24:B24"/>
    <mergeCell ref="A25:B25"/>
    <mergeCell ref="A27:B27"/>
    <mergeCell ref="A28:B28"/>
    <mergeCell ref="A29:B2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F42"/>
    <mergeCell ref="C46:D46"/>
    <mergeCell ref="A47:A49"/>
    <mergeCell ref="B47:B49"/>
    <mergeCell ref="C48:D48"/>
    <mergeCell ref="C52:D52"/>
    <mergeCell ref="C51:D51"/>
    <mergeCell ref="C47:D47"/>
    <mergeCell ref="C49:D49"/>
    <mergeCell ref="C50:D50"/>
    <mergeCell ref="C53:D53"/>
    <mergeCell ref="A53:A55"/>
    <mergeCell ref="B53:B55"/>
    <mergeCell ref="C54:D54"/>
  </mergeCells>
  <printOptions/>
  <pageMargins bottom="0.7480314960629921" footer="0.0" header="0.0" left="0.31496062992125984" right="0.31496062992125984" top="0.7480314960629921"/>
  <pageSetup paperSize="8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2025-10-03T11:20:27Z</dcterms:created>
  <dc:creator>Koen Berkenbosch</dc:creator>
</cp:coreProperties>
</file>