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csgreggesteyn.sharepoint.com/sites/Europeseaanbestedingschoonmaak/Gedeelde documenten/General/2. Aanbestedingsstukken/"/>
    </mc:Choice>
  </mc:AlternateContent>
  <xr:revisionPtr revIDLastSave="389" documentId="13_ncr:1_{8357FDCF-8A4D-4C9C-8F00-6555D001A190}" xr6:coauthVersionLast="47" xr6:coauthVersionMax="47" xr10:uidLastSave="{F018F7F7-06DB-4347-BBB3-94900B2D8FF0}"/>
  <bookViews>
    <workbookView xWindow="28680" yWindow="-120" windowWidth="29040" windowHeight="15720" xr2:uid="{00000000-000D-0000-FFFF-FFFF00000000}"/>
  </bookViews>
  <sheets>
    <sheet name="KPI scoringsmodel" sheetId="4" r:id="rId1"/>
  </sheets>
  <definedNames>
    <definedName name="_xlnm.Print_Area" localSheetId="0">'KPI scoringsmodel'!$A$1:$S$48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4" l="1"/>
  <c r="H38" i="4"/>
  <c r="H31" i="4"/>
  <c r="H12" i="4"/>
  <c r="K25" i="4" l="1"/>
  <c r="M25" i="4"/>
  <c r="O25" i="4"/>
  <c r="Q25" i="4"/>
  <c r="Q28" i="4" l="1"/>
  <c r="O28" i="4"/>
  <c r="M28" i="4"/>
  <c r="K28" i="4"/>
  <c r="Q27" i="4"/>
  <c r="O27" i="4"/>
  <c r="M27" i="4"/>
  <c r="K27" i="4"/>
  <c r="Q30" i="4"/>
  <c r="O30" i="4"/>
  <c r="M30" i="4"/>
  <c r="K30" i="4"/>
  <c r="Q29" i="4"/>
  <c r="O29" i="4"/>
  <c r="M29" i="4"/>
  <c r="K29" i="4"/>
  <c r="Q9" i="4"/>
  <c r="O9" i="4"/>
  <c r="M9" i="4"/>
  <c r="K9" i="4"/>
  <c r="Q8" i="4"/>
  <c r="O8" i="4"/>
  <c r="M8" i="4"/>
  <c r="K8" i="4"/>
  <c r="K21" i="4" l="1"/>
  <c r="M21" i="4"/>
  <c r="O21" i="4"/>
  <c r="Q21" i="4"/>
  <c r="K20" i="4"/>
  <c r="M20" i="4"/>
  <c r="O20" i="4"/>
  <c r="Q20" i="4"/>
  <c r="K19" i="4"/>
  <c r="M19" i="4"/>
  <c r="O19" i="4"/>
  <c r="Q19" i="4"/>
  <c r="K18" i="4"/>
  <c r="M18" i="4"/>
  <c r="O18" i="4"/>
  <c r="Q18" i="4"/>
  <c r="Q26" i="4"/>
  <c r="O26" i="4"/>
  <c r="M26" i="4"/>
  <c r="K26" i="4"/>
  <c r="Q24" i="4"/>
  <c r="O24" i="4"/>
  <c r="M24" i="4"/>
  <c r="K24" i="4"/>
  <c r="H45" i="4"/>
  <c r="K40" i="4" l="1"/>
  <c r="M40" i="4"/>
  <c r="O40" i="4"/>
  <c r="K35" i="4"/>
  <c r="M35" i="4"/>
  <c r="O35" i="4"/>
  <c r="K36" i="4"/>
  <c r="M36" i="4"/>
  <c r="O36" i="4"/>
  <c r="K37" i="4"/>
  <c r="M37" i="4"/>
  <c r="O37" i="4"/>
  <c r="K33" i="4"/>
  <c r="M33" i="4"/>
  <c r="O33" i="4"/>
  <c r="K34" i="4"/>
  <c r="M34" i="4"/>
  <c r="O34" i="4"/>
  <c r="K14" i="4"/>
  <c r="M14" i="4"/>
  <c r="O14" i="4"/>
  <c r="K15" i="4"/>
  <c r="M15" i="4"/>
  <c r="O15" i="4"/>
  <c r="K16" i="4"/>
  <c r="M16" i="4"/>
  <c r="O16" i="4"/>
  <c r="K17" i="4"/>
  <c r="M17" i="4"/>
  <c r="O17" i="4"/>
  <c r="K22" i="4"/>
  <c r="M22" i="4"/>
  <c r="O22" i="4"/>
  <c r="K23" i="4"/>
  <c r="M23" i="4"/>
  <c r="O23" i="4"/>
  <c r="K4" i="4"/>
  <c r="M4" i="4"/>
  <c r="O4" i="4"/>
  <c r="K5" i="4"/>
  <c r="M5" i="4"/>
  <c r="O5" i="4"/>
  <c r="K6" i="4"/>
  <c r="M6" i="4"/>
  <c r="O6" i="4"/>
  <c r="K7" i="4"/>
  <c r="M7" i="4"/>
  <c r="O7" i="4"/>
  <c r="K10" i="4"/>
  <c r="M10" i="4"/>
  <c r="O10" i="4"/>
  <c r="K11" i="4"/>
  <c r="M11" i="4"/>
  <c r="O11" i="4"/>
  <c r="Q41" i="4"/>
  <c r="Q40" i="4"/>
  <c r="Q37" i="4"/>
  <c r="Q36" i="4"/>
  <c r="Q35" i="4"/>
  <c r="Q34" i="4"/>
  <c r="Q33" i="4"/>
  <c r="Q23" i="4"/>
  <c r="Q22" i="4"/>
  <c r="Q17" i="4"/>
  <c r="Q16" i="4"/>
  <c r="Q15" i="4"/>
  <c r="Q14" i="4"/>
  <c r="Q11" i="4"/>
  <c r="Q10" i="4"/>
  <c r="Q7" i="4"/>
  <c r="Q6" i="4"/>
  <c r="Q5" i="4"/>
  <c r="Q4" i="4"/>
  <c r="O41" i="4"/>
  <c r="M41" i="4"/>
  <c r="K41" i="4"/>
  <c r="P42" i="4" l="1"/>
  <c r="J42" i="4"/>
  <c r="L42" i="4"/>
  <c r="N42" i="4"/>
  <c r="J31" i="4"/>
  <c r="J38" i="4"/>
  <c r="N38" i="4"/>
  <c r="L38" i="4"/>
  <c r="P38" i="4"/>
  <c r="P31" i="4"/>
  <c r="N31" i="4"/>
  <c r="L31" i="4"/>
  <c r="J12" i="4" l="1"/>
  <c r="J45" i="4" s="1"/>
  <c r="J47" i="4" s="1"/>
  <c r="P12" i="4"/>
  <c r="P45" i="4" s="1"/>
  <c r="P47" i="4" s="1"/>
  <c r="N12" i="4"/>
  <c r="N45" i="4" s="1"/>
  <c r="N47" i="4" s="1"/>
  <c r="L12" i="4"/>
  <c r="L45" i="4" s="1"/>
  <c r="L47" i="4" s="1"/>
</calcChain>
</file>

<file path=xl/sharedStrings.xml><?xml version="1.0" encoding="utf-8"?>
<sst xmlns="http://schemas.openxmlformats.org/spreadsheetml/2006/main" count="169" uniqueCount="99">
  <si>
    <t>Bijlage 6. KPI-scoringsmodel Alma College - Het Noordik - CSG Reggesteyn</t>
  </si>
  <si>
    <t>Looptijd contract: 3 jaar. Optiejaren: 5 x 1 jaar
Opdrachtnemer / SMB: &lt;&gt;</t>
  </si>
  <si>
    <t>Jaar</t>
  </si>
  <si>
    <t>KPI nr.</t>
  </si>
  <si>
    <t xml:space="preserve">Onderwerp: Personeel </t>
  </si>
  <si>
    <t>Wie dient KPI aan te tonen?</t>
  </si>
  <si>
    <t>Bewijs aanleveren?</t>
  </si>
  <si>
    <t>Norm</t>
  </si>
  <si>
    <t>Per kwartaal</t>
  </si>
  <si>
    <t>Scorings-mogelijkheden</t>
  </si>
  <si>
    <t>Score Q1</t>
  </si>
  <si>
    <t>Score</t>
  </si>
  <si>
    <t>Score Q2</t>
  </si>
  <si>
    <t>Score Q3</t>
  </si>
  <si>
    <t>Score Q4</t>
  </si>
  <si>
    <t>Opmerking Klant</t>
  </si>
  <si>
    <t>Opmerking SMB</t>
  </si>
  <si>
    <t>Inzet vaste medewerkers</t>
  </si>
  <si>
    <t>SMB (in de management-rapportage)</t>
  </si>
  <si>
    <t>Ja</t>
  </si>
  <si>
    <t>90% of meer dan afgesproken aantal.</t>
  </si>
  <si>
    <t>Minder dan afgesproken aantal.</t>
  </si>
  <si>
    <t>Ja, af te tekenen lijst door medewerkers</t>
  </si>
  <si>
    <t>Opleidingseisen personeel</t>
  </si>
  <si>
    <t>Iedere medewerker beschikt binnen 12 maanden na indiensttreding over een RAS-diploma of gelijkwaardig.</t>
  </si>
  <si>
    <t>Iedere medewerker gediplomeerd.</t>
  </si>
  <si>
    <t>Niet iedere medewerker tijdig gediplomeerd.</t>
  </si>
  <si>
    <t>BHV + EHBO</t>
  </si>
  <si>
    <t>Per locatie is minimaal één medewerker BHV getraind.</t>
  </si>
  <si>
    <t>Bij één of meerdere locaties zijn geen medewerkers BHV getraind.</t>
  </si>
  <si>
    <t>Verklaring Omtrent Gedrag (VOG)</t>
  </si>
  <si>
    <t>Ja, eenmalig overleggen  of bevestiging vanuit HR SMB</t>
  </si>
  <si>
    <t>Voor iedere medewerker is vóór tewerkstelling, een VOG verstrekt.</t>
  </si>
  <si>
    <t>Voor iedere medewerker verstrekt.</t>
  </si>
  <si>
    <t>Niet voor iedere medewerker verstrekt.</t>
  </si>
  <si>
    <t>Klant</t>
  </si>
  <si>
    <t>Nee</t>
  </si>
  <si>
    <t>Totaal personeel</t>
  </si>
  <si>
    <t>Onderwerp: Uitvoering</t>
  </si>
  <si>
    <t>Kwaliteitscontroles DKS</t>
  </si>
  <si>
    <t>Ja, resultaten overhandigen aan opdrachtgever, inclusief totalisatie van de uitgevoerde DKS metingen</t>
  </si>
  <si>
    <t>Minimaal éénmaal per maand wordt voor alle (taken) in de locaties een DKS meting door opdrachtnemer uitgevoerd, rapportages worden opgestuurd naar opdrachtgever.</t>
  </si>
  <si>
    <t>Alle DKS metingen uitgevoerd (100%).</t>
  </si>
  <si>
    <t>Tussen 50% en 99,9 % van de DKS metingen uitgevoerd.</t>
  </si>
  <si>
    <t>Tussen 25% en 49,9% van de DKS metingen uitgevoerd.</t>
  </si>
  <si>
    <t>Minder dan 25% van de DKS metingen uitgevoerd.</t>
  </si>
  <si>
    <t>Kwaliteitsmeting (VSR methodiek)</t>
  </si>
  <si>
    <t>Onafhankelijk inkoopadvies-bureau</t>
  </si>
  <si>
    <t>Ja, rapportage aanleveren</t>
  </si>
  <si>
    <t>Eenmaal per kwartaal wordt voor de locatie(s) de kwaliteit volgens de VSR-KMS methodiek door een onafhankelijk inkoopadviesbureau vastgesteld.</t>
  </si>
  <si>
    <t>De uitkomst van de kwaliteitsmeting(en) bevat geen onvoldoende(s)/afkeur(en).</t>
  </si>
  <si>
    <t>Bij 1 tot 5 locaties:
De uitkomst van de kwaliteitsmeting(en) bevat maximaal 1 onvoldoende/afkeur op een ruimtecategorie.
Vanaf 5 locaties: 
Tussen de 1 en 2 locaties hebben een onvoldoende/afkeur.</t>
  </si>
  <si>
    <t>Bij 1 tot 5 locaties:
De uitkomst van de kwaliteitsmeting(en) bevat 2 onvoldoendes/afkeuren op een ruimtecategorie.
Vanaf 5 locaties: 
Tussen de 3 en 4 locaties hebben een onvoldoende/afkeur.</t>
  </si>
  <si>
    <t>Bij 1 tot 5 locaties:
De uitkomst van de kwaliteitsmeting(en) bevat meer dan 2 onvoldoendes/afkeuren op een ruimtecategorie.
Vanaf 5 locaties: 
Meer dan 4 locaties hebben een onvoldoende/afkeur.</t>
  </si>
  <si>
    <t>Verbeterplannen</t>
  </si>
  <si>
    <t>SMB / Klant</t>
  </si>
  <si>
    <t>Bij onvoldoende op een externe (kwaliteits)controle levert SMB binnen één week een verbeterplan aan.</t>
  </si>
  <si>
    <t>Voor iedere onvoldoende tijdig een plan.</t>
  </si>
  <si>
    <t>Niet voor iedere onvoldoende een plan.</t>
  </si>
  <si>
    <t>Contractafspraken</t>
  </si>
  <si>
    <t>Alle toezeggingen die door SMB zijn gedaan in de beantwoording van de open vragen worden nagekomen door SMB. Deze KPI wordt na definitieve gunning uitgewerkt.</t>
  </si>
  <si>
    <t>Alle toezeggingen zijn uitgevoerd en nagekomen.</t>
  </si>
  <si>
    <t>1 van de toezeggingen is niet uitgevoerd/nagekomen.</t>
  </si>
  <si>
    <t>2 of meer van de toezeggingen zijn niet uitgevoerd/nagekomen.</t>
  </si>
  <si>
    <t>Werkplanning periodiek</t>
  </si>
  <si>
    <t>Alle periodieke werkzaamheden (vloer, glas, inventaris en dieptereiniging sanitair) zijn ingepland en vastgelegd in een jaarplanning en SMB voert de werkzaamheden uit conform deze planning. Alle contactpersonen van opdrachtgever beschikken over de jaarplanning. De planning wordt bij (tactisch/strategisch) overleg afgestemd met opdrachtgever.</t>
  </si>
  <si>
    <t>Planning is vastgelegd en de werkzaamheden worden/zijn uitgevoerd conform deze planning. De planning is in bezit van de CP per locatie en wordt afgestemd met opdrachtgever.</t>
  </si>
  <si>
    <t>Planning is niet vastgelegd, werkzaamheden worden/zijn niet uitgevoerd conform deze planning, planning is niet in bezit van de CP per locatie en/of de planning is niet afgestemd met opdrachtgever.</t>
  </si>
  <si>
    <t>Oplevering specialistisch periodiek onderhoud</t>
  </si>
  <si>
    <t>SMB (in de management-rapportage) en Klant</t>
  </si>
  <si>
    <t>Oplevering samen met opdrachtgever</t>
  </si>
  <si>
    <t>Na uitvoering van specialistisch periodiek onderhoud (vloer, glas, inventaris en dieptereiniging sanitair) voert SMB een controle uit om vervolgens aan de aangewezen vertegenwoordiger van opdrachtgever op te leveren.</t>
  </si>
  <si>
    <t>Alle werkzaamheden zijn volgens afspraak opgeleverd.</t>
  </si>
  <si>
    <t>Werkzaamheden zijn niet volgens afspraak opgeleverd.</t>
  </si>
  <si>
    <t>Totaal uitvoering</t>
  </si>
  <si>
    <t>Onderwerp: Communicatie en evaluatie</t>
  </si>
  <si>
    <t>Evaluaties en verslaglegging</t>
  </si>
  <si>
    <r>
      <t xml:space="preserve">Overleg vindt plaats zoals beschreven in eis </t>
    </r>
    <r>
      <rPr>
        <sz val="9"/>
        <color rgb="FFFF0000"/>
        <rFont val="Aptos"/>
        <family val="2"/>
      </rPr>
      <t>87</t>
    </r>
    <r>
      <rPr>
        <sz val="9"/>
        <rFont val="Aptos"/>
        <family val="2"/>
      </rPr>
      <t>.
SMB initieërt, plant en notuleert deze overleggen. De actiepunten worden daarnaast uitgevoerd door SMB.</t>
    </r>
  </si>
  <si>
    <t>Alle evaluaties zijn uitgevoerd en genotuleerd. Daarnaast zijn de actiepunten uitgevoerd door SMB.</t>
  </si>
  <si>
    <t>Maximaal 2 overleggen gemist of niet genotuleerd of actiepunten niet uitgevoerd.</t>
  </si>
  <si>
    <t>Klachten en afhandeling</t>
  </si>
  <si>
    <t>- Klachten over het reguliere schoonmaakproces worden op werkdagen binnen 24 uur hersteld;
- Bij ernstige verstoringen, waaronder calamiteiten, geldt een reactietijd van 1 uur;
- Van alle ontvangen klachten worden op werkdagen binnen 24 uur zowel een maatregel als een opvolging teruggekoppeld; 
- Alle klachten die per email, per telefoon of in een formeel overleg worden gemeld, dienen door opdrachtnemer te worden geregistreerd, inclusief maatregel en opvolging én dienen opgenomen te worden in de managementrapportage.</t>
  </si>
  <si>
    <t>Geen klachten.</t>
  </si>
  <si>
    <t>Totaal communicatie en evaluatie</t>
  </si>
  <si>
    <t>Onderwerp: Financieel</t>
  </si>
  <si>
    <t>Correcte facturering</t>
  </si>
  <si>
    <t>Klant of Inkada</t>
  </si>
  <si>
    <t>De facturen zijn tijdig ingediend en correct gefactureerd. Eventuele regiewerkzaamheden worden gefactureerd middels werkbonnen met handtekening van opdrachtgever.</t>
  </si>
  <si>
    <t>Alle facturen zijn tijdig en correct.</t>
  </si>
  <si>
    <t>Eén of meerdere facturen niet tijdig of correct.</t>
  </si>
  <si>
    <t>Totaal financieel</t>
  </si>
  <si>
    <t>Maximale score</t>
  </si>
  <si>
    <t>TOTAAL SCORE</t>
  </si>
  <si>
    <t>Zie het Programma van Eisen  voor de werking van het KPI-model.</t>
  </si>
  <si>
    <t>Score per kwartaal</t>
  </si>
  <si>
    <t>Minimaal 70% van de medewerkers werken 6 maanden of langer op de locatie(s).Deze KPI is van toepassing vanaf maand 7 van de overeenkomst en geldt voor alle locaties per perceel.</t>
  </si>
  <si>
    <t>Opdrachtnemer dient te allen tijde zorg te dragen voor een BHV'er (per locatie) met een rechtsgeldig EHBO diploma, inclusief jaarlijkse herhalingscursussen. Optie op kleine panden, met minder dan vier werknemers, is een nood-knop verplicht.</t>
  </si>
  <si>
    <t>Maximaal één klacht per locatie, tijdig opgelost en teruggekoppeld.</t>
  </si>
  <si>
    <t>Méér dan één klacht per locatie én/of niet alle klachten tijdig opgelost en teruggekoppeld.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</si>
</sst>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0"/>
      <name val="Arial"/>
      <family val="2"/>
    </font>
    <font>
      <sz val="11"/>
      <color theme="1"/>
      <name val="Calibri"/>
      <family val="2"/>
      <scheme val="minor"/>
    </font>
    <font>
      <sz val="11"/>
      <color theme="1"/>
      <name val="Aptos"/>
      <family val="2"/>
    </font>
    <font>
      <b/>
      <sz val="9"/>
      <color theme="1"/>
      <name val="Aptos"/>
      <family val="2"/>
    </font>
    <font>
      <sz val="9"/>
      <color theme="1"/>
      <name val="Aptos"/>
      <family val="2"/>
    </font>
    <font>
      <b/>
      <sz val="9"/>
      <color theme="0"/>
      <name val="Aptos"/>
      <family val="2"/>
    </font>
    <font>
      <sz val="9"/>
      <name val="Aptos"/>
      <family val="2"/>
    </font>
    <font>
      <sz val="9"/>
      <color rgb="FFFF0000"/>
      <name val="Aptos"/>
      <family val="2"/>
    </font>
    <font>
      <b/>
      <sz val="9"/>
      <name val="Aptos"/>
      <family val="2"/>
    </font>
    <font>
      <b/>
      <sz val="9"/>
      <color rgb="FF000000"/>
      <name val="Aptos"/>
      <family val="2"/>
    </font>
    <font>
      <b/>
      <sz val="14"/>
      <color theme="1"/>
      <name val="Aptos"/>
      <family val="2"/>
    </font>
    <font>
      <b/>
      <sz val="11"/>
      <color theme="0"/>
      <name val="Aptos"/>
      <family val="2"/>
    </font>
    <font>
      <b/>
      <sz val="11"/>
      <color rgb="FF000000"/>
      <name val="Aptos"/>
      <family val="2"/>
    </font>
    <font>
      <b/>
      <sz val="11"/>
      <color theme="1"/>
      <name val="Aptos"/>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2B4155"/>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9" fontId="2" fillId="0" borderId="0" applyFont="0" applyFill="0" applyBorder="0" applyAlignment="0" applyProtection="0"/>
    <xf numFmtId="0" fontId="2" fillId="0" borderId="0"/>
  </cellStyleXfs>
  <cellXfs count="108">
    <xf numFmtId="0" fontId="0" fillId="0" borderId="0" xfId="0"/>
    <xf numFmtId="0" fontId="3" fillId="0" borderId="0" xfId="0" applyFont="1"/>
    <xf numFmtId="0" fontId="3" fillId="2" borderId="0" xfId="0" applyFont="1" applyFill="1"/>
    <xf numFmtId="0" fontId="5" fillId="0" borderId="0" xfId="0" applyFont="1" applyAlignment="1">
      <alignment horizontal="center"/>
    </xf>
    <xf numFmtId="0" fontId="5" fillId="0" borderId="0" xfId="0" applyFont="1"/>
    <xf numFmtId="0" fontId="6" fillId="6" borderId="2" xfId="0" applyFont="1" applyFill="1" applyBorder="1" applyAlignment="1">
      <alignment vertical="center" wrapText="1"/>
    </xf>
    <xf numFmtId="0" fontId="6" fillId="6" borderId="2" xfId="0" applyFont="1" applyFill="1" applyBorder="1" applyAlignment="1">
      <alignment horizontal="left" vertical="center" wrapText="1"/>
    </xf>
    <xf numFmtId="0" fontId="6" fillId="6" borderId="2" xfId="0" applyFont="1" applyFill="1" applyBorder="1" applyAlignment="1">
      <alignment horizontal="center" vertical="center" wrapText="1"/>
    </xf>
    <xf numFmtId="164" fontId="6" fillId="6"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164" fontId="5" fillId="2" borderId="2" xfId="2" applyNumberFormat="1" applyFont="1" applyFill="1" applyBorder="1" applyAlignment="1">
      <alignment horizontal="center" vertical="center" wrapText="1"/>
    </xf>
    <xf numFmtId="0" fontId="5" fillId="0" borderId="2" xfId="0" applyFont="1" applyBorder="1" applyAlignment="1">
      <alignment vertical="center" wrapText="1"/>
    </xf>
    <xf numFmtId="0" fontId="5" fillId="2" borderId="0" xfId="0" applyFont="1" applyFill="1"/>
    <xf numFmtId="0" fontId="7" fillId="5" borderId="2" xfId="0" applyFont="1" applyFill="1" applyBorder="1" applyAlignment="1">
      <alignment vertical="center" wrapText="1"/>
    </xf>
    <xf numFmtId="164" fontId="5" fillId="5" borderId="2" xfId="2"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vertical="center" wrapText="1"/>
    </xf>
    <xf numFmtId="164" fontId="5" fillId="5" borderId="2" xfId="0" applyNumberFormat="1" applyFont="1" applyFill="1" applyBorder="1" applyAlignment="1">
      <alignment horizontal="center" vertical="center" wrapText="1"/>
    </xf>
    <xf numFmtId="0" fontId="4" fillId="2" borderId="0" xfId="0" applyFont="1" applyFill="1"/>
    <xf numFmtId="0" fontId="4" fillId="0" borderId="0" xfId="0" applyFont="1"/>
    <xf numFmtId="0" fontId="7" fillId="2" borderId="2" xfId="0" applyFont="1" applyFill="1" applyBorder="1" applyAlignment="1">
      <alignment vertical="center" wrapText="1"/>
    </xf>
    <xf numFmtId="164" fontId="7" fillId="5" borderId="2"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1" fontId="9" fillId="3" borderId="2" xfId="2" applyNumberFormat="1" applyFont="1" applyFill="1" applyBorder="1" applyAlignment="1">
      <alignment horizontal="center" vertical="center" wrapText="1"/>
    </xf>
    <xf numFmtId="1" fontId="4" fillId="3" borderId="2" xfId="2" applyNumberFormat="1" applyFont="1" applyFill="1" applyBorder="1" applyAlignment="1">
      <alignment horizontal="center" vertical="center" wrapText="1"/>
    </xf>
    <xf numFmtId="0" fontId="4" fillId="3" borderId="2" xfId="0" applyFont="1" applyFill="1" applyBorder="1"/>
    <xf numFmtId="0" fontId="4" fillId="3" borderId="7" xfId="0" applyFont="1" applyFill="1" applyBorder="1" applyAlignment="1">
      <alignment horizontal="center"/>
    </xf>
    <xf numFmtId="164" fontId="7" fillId="2" borderId="2"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1" fontId="9" fillId="3" borderId="1" xfId="2" applyNumberFormat="1" applyFont="1" applyFill="1" applyBorder="1" applyAlignment="1">
      <alignment horizontal="center" vertical="center" wrapText="1"/>
    </xf>
    <xf numFmtId="1" fontId="5" fillId="5" borderId="2" xfId="2" applyNumberFormat="1" applyFont="1" applyFill="1" applyBorder="1" applyAlignment="1">
      <alignment horizontal="center" vertical="center" wrapText="1"/>
    </xf>
    <xf numFmtId="0" fontId="5" fillId="0" borderId="0" xfId="0" applyFont="1" applyAlignment="1">
      <alignment horizontal="left"/>
    </xf>
    <xf numFmtId="164" fontId="5" fillId="0" borderId="0" xfId="0" applyNumberFormat="1" applyFont="1"/>
    <xf numFmtId="0" fontId="5" fillId="0" borderId="0" xfId="0" applyFont="1" applyAlignment="1">
      <alignment horizontal="center" vertical="center"/>
    </xf>
    <xf numFmtId="0" fontId="5" fillId="0" borderId="2" xfId="0" applyFont="1" applyBorder="1"/>
    <xf numFmtId="0" fontId="10" fillId="4" borderId="2" xfId="0" applyFont="1" applyFill="1" applyBorder="1" applyAlignment="1">
      <alignment vertical="center" wrapText="1"/>
    </xf>
    <xf numFmtId="164" fontId="4" fillId="0" borderId="2" xfId="0" applyNumberFormat="1" applyFont="1" applyBorder="1"/>
    <xf numFmtId="9" fontId="4" fillId="3" borderId="2" xfId="2" applyFont="1" applyFill="1" applyBorder="1" applyAlignment="1">
      <alignment vertical="center"/>
    </xf>
    <xf numFmtId="0" fontId="12" fillId="6" borderId="2" xfId="0" applyFont="1" applyFill="1" applyBorder="1" applyAlignment="1">
      <alignment vertical="center" wrapText="1"/>
    </xf>
    <xf numFmtId="0" fontId="12" fillId="6" borderId="2" xfId="0" applyFont="1" applyFill="1" applyBorder="1" applyAlignment="1">
      <alignment horizontal="left" vertical="center" wrapText="1"/>
    </xf>
    <xf numFmtId="0" fontId="12" fillId="6" borderId="2" xfId="0"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6" borderId="7" xfId="0" applyFont="1" applyFill="1" applyBorder="1" applyAlignment="1">
      <alignment horizontal="center" vertical="center" wrapText="1"/>
    </xf>
    <xf numFmtId="0" fontId="13" fillId="4" borderId="2" xfId="0" applyFont="1" applyFill="1" applyBorder="1" applyAlignment="1">
      <alignment horizontal="left" vertical="center" wrapText="1"/>
    </xf>
    <xf numFmtId="0" fontId="13" fillId="4" borderId="2" xfId="0" applyFont="1" applyFill="1" applyBorder="1" applyAlignment="1">
      <alignment vertical="center" wrapText="1"/>
    </xf>
    <xf numFmtId="1" fontId="12" fillId="4" borderId="2" xfId="2" applyNumberFormat="1"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3" fillId="0" borderId="2" xfId="0" applyFont="1" applyBorder="1" applyAlignment="1">
      <alignment vertical="center" wrapText="1"/>
    </xf>
    <xf numFmtId="0" fontId="5" fillId="2" borderId="2" xfId="0" applyFont="1" applyFill="1" applyBorder="1"/>
    <xf numFmtId="0" fontId="5" fillId="0" borderId="8" xfId="0" applyFont="1" applyBorder="1"/>
    <xf numFmtId="0" fontId="5" fillId="0" borderId="9" xfId="0" applyFont="1" applyBorder="1"/>
    <xf numFmtId="0" fontId="11" fillId="0" borderId="0" xfId="0" applyFont="1" applyAlignment="1">
      <alignment vertical="top"/>
    </xf>
    <xf numFmtId="0" fontId="5" fillId="5" borderId="0" xfId="0" applyFont="1" applyFill="1"/>
    <xf numFmtId="0" fontId="7" fillId="5" borderId="5" xfId="0" applyFont="1" applyFill="1" applyBorder="1" applyAlignment="1">
      <alignment vertical="center" wrapText="1"/>
    </xf>
    <xf numFmtId="164"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7" xfId="0" applyFont="1" applyBorder="1" applyAlignment="1">
      <alignment horizontal="center" vertical="center" wrapText="1"/>
    </xf>
    <xf numFmtId="0" fontId="7" fillId="0" borderId="2" xfId="0" applyFont="1" applyBorder="1" applyAlignment="1">
      <alignment vertical="center" wrapText="1"/>
    </xf>
    <xf numFmtId="0" fontId="5" fillId="2" borderId="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4" fillId="3" borderId="7" xfId="0" applyFont="1" applyFill="1" applyBorder="1" applyAlignment="1">
      <alignment horizontal="right" vertical="center" wrapText="1"/>
    </xf>
    <xf numFmtId="0" fontId="4" fillId="3" borderId="8" xfId="0" applyFont="1" applyFill="1" applyBorder="1" applyAlignment="1">
      <alignment horizontal="right" vertical="center" wrapText="1"/>
    </xf>
    <xf numFmtId="0" fontId="4" fillId="3" borderId="9" xfId="0" applyFont="1" applyFill="1" applyBorder="1" applyAlignment="1">
      <alignment horizontal="right" vertical="center" wrapText="1"/>
    </xf>
    <xf numFmtId="0" fontId="7" fillId="2" borderId="6"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14" fillId="0" borderId="2" xfId="0" applyFont="1" applyBorder="1" applyAlignment="1">
      <alignment horizontal="center" vertical="center"/>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5" borderId="3"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7" fillId="5" borderId="2" xfId="0" applyFont="1" applyFill="1" applyBorder="1" applyAlignment="1">
      <alignment horizontal="left" vertical="center" wrapText="1"/>
    </xf>
    <xf numFmtId="0" fontId="5" fillId="0" borderId="6" xfId="0" applyFont="1" applyBorder="1" applyAlignment="1">
      <alignment horizontal="center" vertical="center" wrapText="1"/>
    </xf>
    <xf numFmtId="0" fontId="5"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3" xfId="0" applyFont="1" applyFill="1" applyBorder="1" applyAlignment="1">
      <alignment horizontal="left" vertical="center" wrapText="1"/>
    </xf>
    <xf numFmtId="0" fontId="5" fillId="5" borderId="1" xfId="0" applyFont="1" applyFill="1" applyBorder="1" applyAlignment="1">
      <alignment horizontal="left" vertical="center" wrapText="1"/>
    </xf>
    <xf numFmtId="0" fontId="11" fillId="0" borderId="4" xfId="0" applyFont="1" applyBorder="1" applyAlignment="1">
      <alignment horizontal="center" vertical="top"/>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9"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6" xfId="0" applyFont="1" applyBorder="1" applyAlignment="1">
      <alignment horizontal="left" vertical="center" wrapText="1"/>
    </xf>
    <xf numFmtId="0" fontId="5" fillId="0" borderId="2" xfId="0" quotePrefix="1" applyFont="1" applyBorder="1" applyAlignment="1">
      <alignment horizontal="left" vertical="center" wrapText="1"/>
    </xf>
    <xf numFmtId="0" fontId="5" fillId="0" borderId="2" xfId="0" applyFont="1" applyBorder="1" applyAlignment="1">
      <alignment horizontal="left" vertical="center" wrapText="1"/>
    </xf>
    <xf numFmtId="0" fontId="5" fillId="5" borderId="6" xfId="0" applyFont="1" applyFill="1" applyBorder="1" applyAlignment="1">
      <alignment horizontal="left" vertical="center" wrapText="1"/>
    </xf>
    <xf numFmtId="0" fontId="7" fillId="5" borderId="6" xfId="0" applyFont="1" applyFill="1" applyBorder="1" applyAlignment="1">
      <alignment horizontal="left"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U48"/>
  <sheetViews>
    <sheetView showGridLines="0" tabSelected="1" zoomScaleNormal="100" zoomScaleSheetLayoutView="152" workbookViewId="0">
      <pane ySplit="3" topLeftCell="A12" activePane="bottomLeft" state="frozen"/>
      <selection pane="bottomLeft" activeCell="B1" sqref="B1:H1"/>
    </sheetView>
  </sheetViews>
  <sheetFormatPr defaultRowHeight="12" x14ac:dyDescent="0.2"/>
  <cols>
    <col min="1" max="1" width="1.85546875" style="4" customWidth="1"/>
    <col min="2" max="2" width="8.42578125" style="4" customWidth="1"/>
    <col min="3" max="3" width="21.85546875" style="33" customWidth="1"/>
    <col min="4" max="4" width="16.85546875" style="33" customWidth="1"/>
    <col min="5" max="5" width="19.28515625" style="33" customWidth="1"/>
    <col min="6" max="6" width="48.28515625" style="33" customWidth="1"/>
    <col min="7" max="7" width="45.5703125" style="4" customWidth="1"/>
    <col min="8" max="8" width="17.5703125" style="34" bestFit="1" customWidth="1"/>
    <col min="9" max="9" width="1.85546875" style="13" customWidth="1"/>
    <col min="10" max="10" width="7.7109375" style="35" customWidth="1"/>
    <col min="11" max="11" width="8.140625" style="3" hidden="1" customWidth="1"/>
    <col min="12" max="12" width="7.7109375" style="3" customWidth="1"/>
    <col min="13" max="13" width="7.140625" style="3" hidden="1" customWidth="1"/>
    <col min="14" max="14" width="7.7109375" style="3" customWidth="1"/>
    <col min="15" max="15" width="7.5703125" style="3" hidden="1" customWidth="1"/>
    <col min="16" max="16" width="7.7109375" style="3" customWidth="1"/>
    <col min="17" max="17" width="8.42578125" style="3" hidden="1" customWidth="1"/>
    <col min="18" max="18" width="14.140625" style="4" customWidth="1"/>
    <col min="19" max="19" width="14.42578125" style="4" customWidth="1"/>
    <col min="20" max="16384" width="9.140625" style="4"/>
  </cols>
  <sheetData>
    <row r="1" spans="2:21" ht="18.75" x14ac:dyDescent="0.2">
      <c r="B1" s="97" t="s">
        <v>0</v>
      </c>
      <c r="C1" s="97"/>
      <c r="D1" s="97"/>
      <c r="E1" s="97"/>
      <c r="F1" s="97"/>
      <c r="G1" s="97"/>
      <c r="H1" s="97"/>
      <c r="I1" s="55"/>
      <c r="J1" s="55"/>
      <c r="K1" s="55"/>
      <c r="L1" s="55"/>
      <c r="M1" s="55"/>
      <c r="N1" s="55"/>
      <c r="O1" s="55"/>
      <c r="P1" s="55"/>
    </row>
    <row r="2" spans="2:21" ht="36" customHeight="1" x14ac:dyDescent="0.2">
      <c r="B2" s="98" t="s">
        <v>1</v>
      </c>
      <c r="C2" s="99"/>
      <c r="D2" s="99"/>
      <c r="E2" s="99"/>
      <c r="F2" s="99"/>
      <c r="G2" s="99"/>
      <c r="H2" s="100"/>
      <c r="J2" s="76" t="s">
        <v>2</v>
      </c>
      <c r="K2" s="76"/>
      <c r="L2" s="76"/>
      <c r="M2" s="76"/>
      <c r="N2" s="76"/>
      <c r="O2" s="76"/>
      <c r="P2" s="76"/>
      <c r="Q2" s="76"/>
      <c r="R2" s="53"/>
      <c r="S2" s="54"/>
    </row>
    <row r="3" spans="2:21" s="1" customFormat="1" ht="30" x14ac:dyDescent="0.25">
      <c r="B3" s="40" t="s">
        <v>3</v>
      </c>
      <c r="C3" s="41" t="s">
        <v>4</v>
      </c>
      <c r="D3" s="42" t="s">
        <v>5</v>
      </c>
      <c r="E3" s="42" t="s">
        <v>6</v>
      </c>
      <c r="F3" s="41" t="s">
        <v>7</v>
      </c>
      <c r="G3" s="40" t="s">
        <v>8</v>
      </c>
      <c r="H3" s="43" t="s">
        <v>9</v>
      </c>
      <c r="I3" s="2"/>
      <c r="J3" s="42" t="s">
        <v>10</v>
      </c>
      <c r="K3" s="42" t="s">
        <v>11</v>
      </c>
      <c r="L3" s="42" t="s">
        <v>12</v>
      </c>
      <c r="M3" s="42" t="s">
        <v>11</v>
      </c>
      <c r="N3" s="42" t="s">
        <v>13</v>
      </c>
      <c r="O3" s="42" t="s">
        <v>11</v>
      </c>
      <c r="P3" s="42" t="s">
        <v>14</v>
      </c>
      <c r="Q3" s="42" t="s">
        <v>11</v>
      </c>
      <c r="R3" s="42" t="s">
        <v>15</v>
      </c>
      <c r="S3" s="42" t="s">
        <v>16</v>
      </c>
      <c r="U3" s="4"/>
    </row>
    <row r="4" spans="2:21" ht="18.75" customHeight="1" x14ac:dyDescent="0.2">
      <c r="B4" s="70">
        <v>1</v>
      </c>
      <c r="C4" s="69" t="s">
        <v>17</v>
      </c>
      <c r="D4" s="77" t="s">
        <v>18</v>
      </c>
      <c r="E4" s="77" t="s">
        <v>19</v>
      </c>
      <c r="F4" s="85" t="s">
        <v>95</v>
      </c>
      <c r="G4" s="17" t="s">
        <v>20</v>
      </c>
      <c r="H4" s="15">
        <v>10</v>
      </c>
      <c r="I4" s="56"/>
      <c r="J4" s="16"/>
      <c r="K4" s="16">
        <f t="shared" ref="K4:K11" si="0">IF(J4="x",H4,0)</f>
        <v>0</v>
      </c>
      <c r="L4" s="16"/>
      <c r="M4" s="16">
        <f t="shared" ref="M4:M11" si="1">IF(L4="x",H4,0)</f>
        <v>0</v>
      </c>
      <c r="N4" s="16"/>
      <c r="O4" s="16">
        <f t="shared" ref="O4:O11" si="2">IF(N4="x",H4,0)</f>
        <v>0</v>
      </c>
      <c r="P4" s="16"/>
      <c r="Q4" s="16">
        <f t="shared" ref="Q4:Q11" si="3">IF(P4="x",H4,0)</f>
        <v>0</v>
      </c>
      <c r="R4" s="17"/>
      <c r="S4" s="17"/>
    </row>
    <row r="5" spans="2:21" ht="18.75" customHeight="1" x14ac:dyDescent="0.2">
      <c r="B5" s="70"/>
      <c r="C5" s="69"/>
      <c r="D5" s="78"/>
      <c r="E5" s="78"/>
      <c r="F5" s="85"/>
      <c r="G5" s="17" t="s">
        <v>21</v>
      </c>
      <c r="H5" s="15">
        <v>0</v>
      </c>
      <c r="I5" s="56"/>
      <c r="J5" s="16"/>
      <c r="K5" s="16">
        <f t="shared" si="0"/>
        <v>0</v>
      </c>
      <c r="L5" s="16"/>
      <c r="M5" s="16">
        <f t="shared" si="1"/>
        <v>0</v>
      </c>
      <c r="N5" s="16"/>
      <c r="O5" s="16">
        <f t="shared" si="2"/>
        <v>0</v>
      </c>
      <c r="P5" s="16"/>
      <c r="Q5" s="16">
        <f t="shared" si="3"/>
        <v>0</v>
      </c>
      <c r="R5" s="17"/>
      <c r="S5" s="17"/>
    </row>
    <row r="6" spans="2:21" ht="18.75" customHeight="1" x14ac:dyDescent="0.2">
      <c r="B6" s="89">
        <v>2</v>
      </c>
      <c r="C6" s="90" t="s">
        <v>23</v>
      </c>
      <c r="D6" s="63" t="s">
        <v>18</v>
      </c>
      <c r="E6" s="63" t="s">
        <v>22</v>
      </c>
      <c r="F6" s="90" t="s">
        <v>24</v>
      </c>
      <c r="G6" s="10" t="s">
        <v>25</v>
      </c>
      <c r="H6" s="11">
        <v>5</v>
      </c>
      <c r="J6" s="9"/>
      <c r="K6" s="9">
        <f t="shared" si="0"/>
        <v>0</v>
      </c>
      <c r="L6" s="9"/>
      <c r="M6" s="9">
        <f t="shared" si="1"/>
        <v>0</v>
      </c>
      <c r="N6" s="9"/>
      <c r="O6" s="9">
        <f t="shared" si="2"/>
        <v>0</v>
      </c>
      <c r="P6" s="9"/>
      <c r="Q6" s="9">
        <f t="shared" si="3"/>
        <v>0</v>
      </c>
      <c r="R6" s="12"/>
      <c r="S6" s="12"/>
    </row>
    <row r="7" spans="2:21" ht="18.75" customHeight="1" x14ac:dyDescent="0.2">
      <c r="B7" s="64"/>
      <c r="C7" s="90"/>
      <c r="D7" s="64"/>
      <c r="E7" s="64"/>
      <c r="F7" s="90"/>
      <c r="G7" s="10" t="s">
        <v>26</v>
      </c>
      <c r="H7" s="11">
        <v>0</v>
      </c>
      <c r="J7" s="9"/>
      <c r="K7" s="9">
        <f t="shared" si="0"/>
        <v>0</v>
      </c>
      <c r="L7" s="9"/>
      <c r="M7" s="9">
        <f t="shared" si="1"/>
        <v>0</v>
      </c>
      <c r="N7" s="9"/>
      <c r="O7" s="9">
        <f t="shared" si="2"/>
        <v>0</v>
      </c>
      <c r="P7" s="9"/>
      <c r="Q7" s="9">
        <f t="shared" si="3"/>
        <v>0</v>
      </c>
      <c r="R7" s="12"/>
      <c r="S7" s="12"/>
    </row>
    <row r="8" spans="2:21" ht="28.5" customHeight="1" x14ac:dyDescent="0.2">
      <c r="B8" s="70">
        <v>3</v>
      </c>
      <c r="C8" s="79" t="s">
        <v>27</v>
      </c>
      <c r="D8" s="81" t="s">
        <v>18</v>
      </c>
      <c r="E8" s="81" t="s">
        <v>19</v>
      </c>
      <c r="F8" s="79" t="s">
        <v>96</v>
      </c>
      <c r="G8" s="14" t="s">
        <v>28</v>
      </c>
      <c r="H8" s="22">
        <v>5</v>
      </c>
      <c r="I8" s="56"/>
      <c r="J8" s="16"/>
      <c r="K8" s="16">
        <f t="shared" ref="K8:K9" si="4">IF(J8="x",H8,0)</f>
        <v>0</v>
      </c>
      <c r="L8" s="16"/>
      <c r="M8" s="16">
        <f t="shared" ref="M8:M9" si="5">IF(L8="x",H8,0)</f>
        <v>0</v>
      </c>
      <c r="N8" s="16"/>
      <c r="O8" s="16">
        <f t="shared" ref="O8:O9" si="6">IF(N8="x",H8,0)</f>
        <v>0</v>
      </c>
      <c r="P8" s="16"/>
      <c r="Q8" s="16">
        <f t="shared" ref="Q8:Q9" si="7">IF(P8="x",H8,0)</f>
        <v>0</v>
      </c>
      <c r="R8" s="17"/>
      <c r="S8" s="17"/>
    </row>
    <row r="9" spans="2:21" ht="28.5" customHeight="1" x14ac:dyDescent="0.2">
      <c r="B9" s="70"/>
      <c r="C9" s="80"/>
      <c r="D9" s="82"/>
      <c r="E9" s="82"/>
      <c r="F9" s="80"/>
      <c r="G9" s="14" t="s">
        <v>29</v>
      </c>
      <c r="H9" s="22">
        <v>0</v>
      </c>
      <c r="I9" s="56"/>
      <c r="J9" s="16"/>
      <c r="K9" s="16">
        <f t="shared" si="4"/>
        <v>0</v>
      </c>
      <c r="L9" s="16"/>
      <c r="M9" s="16">
        <f t="shared" si="5"/>
        <v>0</v>
      </c>
      <c r="N9" s="16"/>
      <c r="O9" s="16">
        <f t="shared" si="6"/>
        <v>0</v>
      </c>
      <c r="P9" s="16"/>
      <c r="Q9" s="16">
        <f t="shared" si="7"/>
        <v>0</v>
      </c>
      <c r="R9" s="17"/>
      <c r="S9" s="17"/>
    </row>
    <row r="10" spans="2:21" ht="18.75" customHeight="1" x14ac:dyDescent="0.2">
      <c r="B10" s="86">
        <v>4</v>
      </c>
      <c r="C10" s="87" t="s">
        <v>30</v>
      </c>
      <c r="D10" s="83" t="s">
        <v>18</v>
      </c>
      <c r="E10" s="91" t="s">
        <v>31</v>
      </c>
      <c r="F10" s="87" t="s">
        <v>32</v>
      </c>
      <c r="G10" s="12" t="s">
        <v>33</v>
      </c>
      <c r="H10" s="58">
        <v>3</v>
      </c>
      <c r="I10" s="4"/>
      <c r="J10" s="59"/>
      <c r="K10" s="59">
        <f t="shared" si="0"/>
        <v>0</v>
      </c>
      <c r="L10" s="59"/>
      <c r="M10" s="59">
        <f t="shared" si="1"/>
        <v>0</v>
      </c>
      <c r="N10" s="59"/>
      <c r="O10" s="59">
        <f t="shared" si="2"/>
        <v>0</v>
      </c>
      <c r="P10" s="59"/>
      <c r="Q10" s="59">
        <f t="shared" si="3"/>
        <v>0</v>
      </c>
      <c r="R10" s="12"/>
      <c r="S10" s="12"/>
    </row>
    <row r="11" spans="2:21" ht="18.75" customHeight="1" x14ac:dyDescent="0.2">
      <c r="B11" s="84"/>
      <c r="C11" s="88"/>
      <c r="D11" s="84"/>
      <c r="E11" s="92"/>
      <c r="F11" s="88"/>
      <c r="G11" s="12" t="s">
        <v>34</v>
      </c>
      <c r="H11" s="58">
        <v>0</v>
      </c>
      <c r="I11" s="4"/>
      <c r="J11" s="59"/>
      <c r="K11" s="59">
        <f t="shared" si="0"/>
        <v>0</v>
      </c>
      <c r="L11" s="59"/>
      <c r="M11" s="59">
        <f t="shared" si="1"/>
        <v>0</v>
      </c>
      <c r="N11" s="59"/>
      <c r="O11" s="59">
        <f t="shared" si="2"/>
        <v>0</v>
      </c>
      <c r="P11" s="59"/>
      <c r="Q11" s="59">
        <f t="shared" si="3"/>
        <v>0</v>
      </c>
      <c r="R11" s="12"/>
      <c r="S11" s="12"/>
    </row>
    <row r="12" spans="2:21" s="20" customFormat="1" x14ac:dyDescent="0.2">
      <c r="B12" s="71" t="s">
        <v>37</v>
      </c>
      <c r="C12" s="72"/>
      <c r="D12" s="72"/>
      <c r="E12" s="72"/>
      <c r="F12" s="72"/>
      <c r="G12" s="73"/>
      <c r="H12" s="25">
        <f>H4+H6+H8+H10</f>
        <v>23</v>
      </c>
      <c r="I12" s="19"/>
      <c r="J12" s="26">
        <f>SUM(K4:K11)</f>
        <v>0</v>
      </c>
      <c r="K12" s="27"/>
      <c r="L12" s="26">
        <f>SUM(M4:M11)</f>
        <v>0</v>
      </c>
      <c r="M12" s="26"/>
      <c r="N12" s="26">
        <f>SUM(O4:O11)</f>
        <v>0</v>
      </c>
      <c r="O12" s="26"/>
      <c r="P12" s="26">
        <f>SUM(Q4:Q11)</f>
        <v>0</v>
      </c>
      <c r="Q12" s="28"/>
      <c r="R12" s="26"/>
      <c r="S12" s="26"/>
    </row>
    <row r="13" spans="2:21" s="1" customFormat="1" ht="30" x14ac:dyDescent="0.25">
      <c r="B13" s="40" t="s">
        <v>3</v>
      </c>
      <c r="C13" s="41" t="s">
        <v>38</v>
      </c>
      <c r="D13" s="42" t="s">
        <v>5</v>
      </c>
      <c r="E13" s="42" t="s">
        <v>6</v>
      </c>
      <c r="F13" s="41" t="s">
        <v>7</v>
      </c>
      <c r="G13" s="40" t="s">
        <v>8</v>
      </c>
      <c r="H13" s="43" t="s">
        <v>9</v>
      </c>
      <c r="I13" s="2"/>
      <c r="J13" s="44" t="s">
        <v>10</v>
      </c>
      <c r="K13" s="42" t="s">
        <v>11</v>
      </c>
      <c r="L13" s="44" t="s">
        <v>12</v>
      </c>
      <c r="M13" s="42" t="s">
        <v>11</v>
      </c>
      <c r="N13" s="44" t="s">
        <v>13</v>
      </c>
      <c r="O13" s="42" t="s">
        <v>11</v>
      </c>
      <c r="P13" s="44" t="s">
        <v>14</v>
      </c>
      <c r="Q13" s="45" t="s">
        <v>11</v>
      </c>
      <c r="R13" s="42" t="s">
        <v>15</v>
      </c>
      <c r="S13" s="42" t="s">
        <v>16</v>
      </c>
    </row>
    <row r="14" spans="2:21" ht="18.75" customHeight="1" x14ac:dyDescent="0.2">
      <c r="B14" s="70">
        <v>5</v>
      </c>
      <c r="C14" s="69" t="s">
        <v>39</v>
      </c>
      <c r="D14" s="70" t="s">
        <v>18</v>
      </c>
      <c r="E14" s="70" t="s">
        <v>40</v>
      </c>
      <c r="F14" s="69" t="s">
        <v>41</v>
      </c>
      <c r="G14" s="17" t="s">
        <v>42</v>
      </c>
      <c r="H14" s="18">
        <v>5</v>
      </c>
      <c r="J14" s="16"/>
      <c r="K14" s="16">
        <f t="shared" ref="K14:K21" si="8">IF(J14="x",H14,0)</f>
        <v>0</v>
      </c>
      <c r="L14" s="16"/>
      <c r="M14" s="16">
        <f t="shared" ref="M14:M21" si="9">IF(L14="x",H14,0)</f>
        <v>0</v>
      </c>
      <c r="N14" s="16"/>
      <c r="O14" s="16">
        <f t="shared" ref="O14:O21" si="10">IF(N14="x",H14,0)</f>
        <v>0</v>
      </c>
      <c r="P14" s="16"/>
      <c r="Q14" s="24">
        <f t="shared" ref="Q14:Q21" si="11">IF(P14="x",H14,0)</f>
        <v>0</v>
      </c>
      <c r="R14" s="17"/>
      <c r="S14" s="17"/>
    </row>
    <row r="15" spans="2:21" ht="18.75" customHeight="1" x14ac:dyDescent="0.2">
      <c r="B15" s="70"/>
      <c r="C15" s="69"/>
      <c r="D15" s="70"/>
      <c r="E15" s="70"/>
      <c r="F15" s="69"/>
      <c r="G15" s="17" t="s">
        <v>43</v>
      </c>
      <c r="H15" s="18">
        <v>3</v>
      </c>
      <c r="J15" s="16"/>
      <c r="K15" s="16">
        <f t="shared" si="8"/>
        <v>0</v>
      </c>
      <c r="L15" s="16"/>
      <c r="M15" s="16">
        <f t="shared" si="9"/>
        <v>0</v>
      </c>
      <c r="N15" s="16"/>
      <c r="O15" s="16">
        <f t="shared" si="10"/>
        <v>0</v>
      </c>
      <c r="P15" s="16"/>
      <c r="Q15" s="24">
        <f t="shared" si="11"/>
        <v>0</v>
      </c>
      <c r="R15" s="17"/>
      <c r="S15" s="17"/>
    </row>
    <row r="16" spans="2:21" ht="18.75" customHeight="1" x14ac:dyDescent="0.2">
      <c r="B16" s="70"/>
      <c r="C16" s="69"/>
      <c r="D16" s="70"/>
      <c r="E16" s="70"/>
      <c r="F16" s="69"/>
      <c r="G16" s="17" t="s">
        <v>44</v>
      </c>
      <c r="H16" s="18">
        <v>1</v>
      </c>
      <c r="J16" s="16"/>
      <c r="K16" s="16">
        <f t="shared" si="8"/>
        <v>0</v>
      </c>
      <c r="L16" s="16"/>
      <c r="M16" s="16">
        <f t="shared" si="9"/>
        <v>0</v>
      </c>
      <c r="N16" s="16"/>
      <c r="O16" s="16">
        <f t="shared" si="10"/>
        <v>0</v>
      </c>
      <c r="P16" s="16"/>
      <c r="Q16" s="24">
        <f t="shared" si="11"/>
        <v>0</v>
      </c>
      <c r="R16" s="17"/>
      <c r="S16" s="17"/>
    </row>
    <row r="17" spans="2:19" ht="18.75" customHeight="1" x14ac:dyDescent="0.2">
      <c r="B17" s="70"/>
      <c r="C17" s="69"/>
      <c r="D17" s="70"/>
      <c r="E17" s="70"/>
      <c r="F17" s="69"/>
      <c r="G17" s="17" t="s">
        <v>45</v>
      </c>
      <c r="H17" s="18">
        <v>0</v>
      </c>
      <c r="J17" s="16"/>
      <c r="K17" s="16">
        <f t="shared" si="8"/>
        <v>0</v>
      </c>
      <c r="L17" s="16"/>
      <c r="M17" s="16">
        <f t="shared" si="9"/>
        <v>0</v>
      </c>
      <c r="N17" s="16"/>
      <c r="O17" s="16">
        <f t="shared" si="10"/>
        <v>0</v>
      </c>
      <c r="P17" s="16"/>
      <c r="Q17" s="24">
        <f t="shared" si="11"/>
        <v>0</v>
      </c>
      <c r="R17" s="17"/>
      <c r="S17" s="17"/>
    </row>
    <row r="18" spans="2:19" ht="24" x14ac:dyDescent="0.2">
      <c r="B18" s="75">
        <v>6</v>
      </c>
      <c r="C18" s="67" t="s">
        <v>46</v>
      </c>
      <c r="D18" s="75" t="s">
        <v>47</v>
      </c>
      <c r="E18" s="63" t="s">
        <v>48</v>
      </c>
      <c r="F18" s="65" t="s">
        <v>49</v>
      </c>
      <c r="G18" s="21" t="s">
        <v>50</v>
      </c>
      <c r="H18" s="29">
        <v>10</v>
      </c>
      <c r="J18" s="9"/>
      <c r="K18" s="9">
        <f t="shared" si="8"/>
        <v>0</v>
      </c>
      <c r="L18" s="9"/>
      <c r="M18" s="9">
        <f t="shared" si="9"/>
        <v>0</v>
      </c>
      <c r="N18" s="9"/>
      <c r="O18" s="9">
        <f t="shared" si="10"/>
        <v>0</v>
      </c>
      <c r="P18" s="9"/>
      <c r="Q18" s="30">
        <f t="shared" si="11"/>
        <v>0</v>
      </c>
      <c r="R18" s="10"/>
      <c r="S18" s="10"/>
    </row>
    <row r="19" spans="2:19" ht="72" x14ac:dyDescent="0.2">
      <c r="B19" s="75"/>
      <c r="C19" s="67"/>
      <c r="D19" s="75"/>
      <c r="E19" s="89"/>
      <c r="F19" s="74"/>
      <c r="G19" s="21" t="s">
        <v>51</v>
      </c>
      <c r="H19" s="29">
        <v>5</v>
      </c>
      <c r="J19" s="9"/>
      <c r="K19" s="9">
        <f t="shared" si="8"/>
        <v>0</v>
      </c>
      <c r="L19" s="9"/>
      <c r="M19" s="9">
        <f t="shared" si="9"/>
        <v>0</v>
      </c>
      <c r="N19" s="9"/>
      <c r="O19" s="9">
        <f t="shared" si="10"/>
        <v>0</v>
      </c>
      <c r="P19" s="9"/>
      <c r="Q19" s="30">
        <f t="shared" si="11"/>
        <v>0</v>
      </c>
      <c r="R19" s="10"/>
      <c r="S19" s="10"/>
    </row>
    <row r="20" spans="2:19" ht="72" x14ac:dyDescent="0.2">
      <c r="B20" s="75"/>
      <c r="C20" s="67"/>
      <c r="D20" s="75"/>
      <c r="E20" s="89"/>
      <c r="F20" s="74"/>
      <c r="G20" s="21" t="s">
        <v>52</v>
      </c>
      <c r="H20" s="29">
        <v>2</v>
      </c>
      <c r="J20" s="9"/>
      <c r="K20" s="9">
        <f t="shared" si="8"/>
        <v>0</v>
      </c>
      <c r="L20" s="9"/>
      <c r="M20" s="9">
        <f t="shared" si="9"/>
        <v>0</v>
      </c>
      <c r="N20" s="9"/>
      <c r="O20" s="9">
        <f t="shared" si="10"/>
        <v>0</v>
      </c>
      <c r="P20" s="9"/>
      <c r="Q20" s="30">
        <f t="shared" si="11"/>
        <v>0</v>
      </c>
      <c r="R20" s="10"/>
      <c r="S20" s="10"/>
    </row>
    <row r="21" spans="2:19" ht="72" x14ac:dyDescent="0.2">
      <c r="B21" s="75"/>
      <c r="C21" s="67"/>
      <c r="D21" s="75"/>
      <c r="E21" s="64"/>
      <c r="F21" s="66"/>
      <c r="G21" s="21" t="s">
        <v>53</v>
      </c>
      <c r="H21" s="29">
        <v>0</v>
      </c>
      <c r="J21" s="9"/>
      <c r="K21" s="9">
        <f t="shared" si="8"/>
        <v>0</v>
      </c>
      <c r="L21" s="9"/>
      <c r="M21" s="9">
        <f t="shared" si="9"/>
        <v>0</v>
      </c>
      <c r="N21" s="9"/>
      <c r="O21" s="9">
        <f t="shared" si="10"/>
        <v>0</v>
      </c>
      <c r="P21" s="9"/>
      <c r="Q21" s="30">
        <f t="shared" si="11"/>
        <v>0</v>
      </c>
      <c r="R21" s="10"/>
      <c r="S21" s="10"/>
    </row>
    <row r="22" spans="2:19" ht="18.75" customHeight="1" x14ac:dyDescent="0.2">
      <c r="B22" s="68">
        <v>7</v>
      </c>
      <c r="C22" s="69" t="s">
        <v>54</v>
      </c>
      <c r="D22" s="70" t="s">
        <v>55</v>
      </c>
      <c r="E22" s="70" t="s">
        <v>19</v>
      </c>
      <c r="F22" s="69" t="s">
        <v>56</v>
      </c>
      <c r="G22" s="17" t="s">
        <v>57</v>
      </c>
      <c r="H22" s="18">
        <v>6</v>
      </c>
      <c r="J22" s="16"/>
      <c r="K22" s="16">
        <f t="shared" ref="K22:K30" si="12">IF(J22="x",H22,0)</f>
        <v>0</v>
      </c>
      <c r="L22" s="16"/>
      <c r="M22" s="16">
        <f t="shared" ref="M22:M30" si="13">IF(L22="x",H22,0)</f>
        <v>0</v>
      </c>
      <c r="N22" s="16"/>
      <c r="O22" s="16">
        <f t="shared" ref="O22:O30" si="14">IF(N22="x",H22,0)</f>
        <v>0</v>
      </c>
      <c r="P22" s="16"/>
      <c r="Q22" s="24">
        <f t="shared" ref="Q22:Q30" si="15">IF(P22="x",H22,0)</f>
        <v>0</v>
      </c>
      <c r="R22" s="17"/>
      <c r="S22" s="17"/>
    </row>
    <row r="23" spans="2:19" ht="18.75" customHeight="1" x14ac:dyDescent="0.2">
      <c r="B23" s="68"/>
      <c r="C23" s="69"/>
      <c r="D23" s="70"/>
      <c r="E23" s="70"/>
      <c r="F23" s="69"/>
      <c r="G23" s="17" t="s">
        <v>58</v>
      </c>
      <c r="H23" s="18">
        <v>0</v>
      </c>
      <c r="J23" s="16"/>
      <c r="K23" s="16">
        <f t="shared" si="12"/>
        <v>0</v>
      </c>
      <c r="L23" s="16"/>
      <c r="M23" s="16">
        <f t="shared" si="13"/>
        <v>0</v>
      </c>
      <c r="N23" s="16"/>
      <c r="O23" s="16">
        <f t="shared" si="14"/>
        <v>0</v>
      </c>
      <c r="P23" s="16"/>
      <c r="Q23" s="24">
        <f t="shared" si="15"/>
        <v>0</v>
      </c>
      <c r="R23" s="17"/>
      <c r="S23" s="17"/>
    </row>
    <row r="24" spans="2:19" ht="18.75" customHeight="1" x14ac:dyDescent="0.2">
      <c r="B24" s="75">
        <v>8</v>
      </c>
      <c r="C24" s="67" t="s">
        <v>59</v>
      </c>
      <c r="D24" s="93" t="s">
        <v>55</v>
      </c>
      <c r="E24" s="93" t="s">
        <v>36</v>
      </c>
      <c r="F24" s="67" t="s">
        <v>60</v>
      </c>
      <c r="G24" s="21" t="s">
        <v>61</v>
      </c>
      <c r="H24" s="29">
        <v>15</v>
      </c>
      <c r="J24" s="9"/>
      <c r="K24" s="9">
        <f t="shared" si="12"/>
        <v>0</v>
      </c>
      <c r="L24" s="9"/>
      <c r="M24" s="9">
        <f t="shared" si="13"/>
        <v>0</v>
      </c>
      <c r="N24" s="9"/>
      <c r="O24" s="9">
        <f t="shared" si="14"/>
        <v>0</v>
      </c>
      <c r="P24" s="9"/>
      <c r="Q24" s="30">
        <f t="shared" si="15"/>
        <v>0</v>
      </c>
      <c r="R24" s="10"/>
      <c r="S24" s="10"/>
    </row>
    <row r="25" spans="2:19" ht="18.75" customHeight="1" x14ac:dyDescent="0.2">
      <c r="B25" s="75"/>
      <c r="C25" s="67"/>
      <c r="D25" s="93"/>
      <c r="E25" s="93"/>
      <c r="F25" s="67"/>
      <c r="G25" s="21" t="s">
        <v>62</v>
      </c>
      <c r="H25" s="29">
        <v>8</v>
      </c>
      <c r="J25" s="9"/>
      <c r="K25" s="9">
        <f t="shared" si="12"/>
        <v>0</v>
      </c>
      <c r="L25" s="9"/>
      <c r="M25" s="9">
        <f t="shared" si="13"/>
        <v>0</v>
      </c>
      <c r="N25" s="9"/>
      <c r="O25" s="9">
        <f t="shared" si="14"/>
        <v>0</v>
      </c>
      <c r="P25" s="9"/>
      <c r="Q25" s="30">
        <f t="shared" si="15"/>
        <v>0</v>
      </c>
      <c r="R25" s="10"/>
      <c r="S25" s="10"/>
    </row>
    <row r="26" spans="2:19" ht="24" x14ac:dyDescent="0.2">
      <c r="B26" s="75"/>
      <c r="C26" s="67"/>
      <c r="D26" s="93"/>
      <c r="E26" s="93"/>
      <c r="F26" s="67"/>
      <c r="G26" s="21" t="s">
        <v>63</v>
      </c>
      <c r="H26" s="29">
        <v>0</v>
      </c>
      <c r="J26" s="9"/>
      <c r="K26" s="9">
        <f t="shared" si="12"/>
        <v>0</v>
      </c>
      <c r="L26" s="9"/>
      <c r="M26" s="9">
        <f t="shared" si="13"/>
        <v>0</v>
      </c>
      <c r="N26" s="9"/>
      <c r="O26" s="9">
        <f t="shared" si="14"/>
        <v>0</v>
      </c>
      <c r="P26" s="9"/>
      <c r="Q26" s="30">
        <f t="shared" si="15"/>
        <v>0</v>
      </c>
      <c r="R26" s="10"/>
      <c r="S26" s="10"/>
    </row>
    <row r="27" spans="2:19" ht="48" x14ac:dyDescent="0.2">
      <c r="B27" s="70">
        <v>9</v>
      </c>
      <c r="C27" s="79" t="s">
        <v>64</v>
      </c>
      <c r="D27" s="70" t="s">
        <v>35</v>
      </c>
      <c r="E27" s="70" t="s">
        <v>36</v>
      </c>
      <c r="F27" s="79" t="s">
        <v>65</v>
      </c>
      <c r="G27" s="57" t="s">
        <v>66</v>
      </c>
      <c r="H27" s="22">
        <v>5</v>
      </c>
      <c r="I27" s="56"/>
      <c r="J27" s="16"/>
      <c r="K27" s="16">
        <f t="shared" ref="K27:K28" si="16">IF(J27="x",H27,0)</f>
        <v>0</v>
      </c>
      <c r="L27" s="16"/>
      <c r="M27" s="16">
        <f t="shared" ref="M27:M28" si="17">IF(L27="x",H27,0)</f>
        <v>0</v>
      </c>
      <c r="N27" s="16"/>
      <c r="O27" s="16">
        <f t="shared" ref="O27:O28" si="18">IF(N27="x",H27,0)</f>
        <v>0</v>
      </c>
      <c r="P27" s="16"/>
      <c r="Q27" s="24">
        <f t="shared" ref="Q27:Q28" si="19">IF(P27="x",H27,0)</f>
        <v>0</v>
      </c>
      <c r="R27" s="17"/>
      <c r="S27" s="17"/>
    </row>
    <row r="28" spans="2:19" ht="48" x14ac:dyDescent="0.2">
      <c r="B28" s="70"/>
      <c r="C28" s="80"/>
      <c r="D28" s="70"/>
      <c r="E28" s="70"/>
      <c r="F28" s="80"/>
      <c r="G28" s="57" t="s">
        <v>67</v>
      </c>
      <c r="H28" s="22">
        <v>0</v>
      </c>
      <c r="I28" s="56"/>
      <c r="J28" s="16"/>
      <c r="K28" s="16">
        <f t="shared" si="16"/>
        <v>0</v>
      </c>
      <c r="L28" s="16"/>
      <c r="M28" s="16">
        <f t="shared" si="17"/>
        <v>0</v>
      </c>
      <c r="N28" s="16"/>
      <c r="O28" s="16">
        <f t="shared" si="18"/>
        <v>0</v>
      </c>
      <c r="P28" s="16"/>
      <c r="Q28" s="24">
        <f t="shared" si="19"/>
        <v>0</v>
      </c>
      <c r="R28" s="17"/>
      <c r="S28" s="17"/>
    </row>
    <row r="29" spans="2:19" ht="24.75" customHeight="1" x14ac:dyDescent="0.2">
      <c r="B29" s="63">
        <v>10</v>
      </c>
      <c r="C29" s="65" t="s">
        <v>68</v>
      </c>
      <c r="D29" s="63" t="s">
        <v>69</v>
      </c>
      <c r="E29" s="63" t="s">
        <v>70</v>
      </c>
      <c r="F29" s="90" t="s">
        <v>71</v>
      </c>
      <c r="G29" s="10" t="s">
        <v>72</v>
      </c>
      <c r="H29" s="23">
        <v>8</v>
      </c>
      <c r="J29" s="9"/>
      <c r="K29" s="9">
        <f t="shared" si="12"/>
        <v>0</v>
      </c>
      <c r="L29" s="9"/>
      <c r="M29" s="9">
        <f t="shared" si="13"/>
        <v>0</v>
      </c>
      <c r="N29" s="9"/>
      <c r="O29" s="9">
        <f t="shared" si="14"/>
        <v>0</v>
      </c>
      <c r="P29" s="9"/>
      <c r="Q29" s="30">
        <f t="shared" si="15"/>
        <v>0</v>
      </c>
      <c r="R29" s="10"/>
      <c r="S29" s="10"/>
    </row>
    <row r="30" spans="2:19" ht="24.75" customHeight="1" x14ac:dyDescent="0.2">
      <c r="B30" s="64"/>
      <c r="C30" s="66"/>
      <c r="D30" s="64"/>
      <c r="E30" s="64"/>
      <c r="F30" s="90"/>
      <c r="G30" s="10" t="s">
        <v>73</v>
      </c>
      <c r="H30" s="23">
        <v>0</v>
      </c>
      <c r="J30" s="9"/>
      <c r="K30" s="9">
        <f t="shared" si="12"/>
        <v>0</v>
      </c>
      <c r="L30" s="9"/>
      <c r="M30" s="9">
        <f t="shared" si="13"/>
        <v>0</v>
      </c>
      <c r="N30" s="9"/>
      <c r="O30" s="9">
        <f t="shared" si="14"/>
        <v>0</v>
      </c>
      <c r="P30" s="9"/>
      <c r="Q30" s="30">
        <f t="shared" si="15"/>
        <v>0</v>
      </c>
      <c r="R30" s="10"/>
      <c r="S30" s="10"/>
    </row>
    <row r="31" spans="2:19" s="20" customFormat="1" x14ac:dyDescent="0.2">
      <c r="B31" s="71" t="s">
        <v>74</v>
      </c>
      <c r="C31" s="72"/>
      <c r="D31" s="72"/>
      <c r="E31" s="72"/>
      <c r="F31" s="72"/>
      <c r="G31" s="73"/>
      <c r="H31" s="31">
        <f>H14+H18+H22+H24+H27+H29</f>
        <v>49</v>
      </c>
      <c r="I31" s="19"/>
      <c r="J31" s="26">
        <f>SUM(K14:K30)</f>
        <v>0</v>
      </c>
      <c r="K31" s="26"/>
      <c r="L31" s="26">
        <f>SUM(M14:M30)</f>
        <v>0</v>
      </c>
      <c r="M31" s="26"/>
      <c r="N31" s="26">
        <f>SUM(O14:O30)</f>
        <v>0</v>
      </c>
      <c r="O31" s="26"/>
      <c r="P31" s="26">
        <f>SUM(Q14:Q30)</f>
        <v>0</v>
      </c>
      <c r="Q31" s="28"/>
      <c r="R31" s="26"/>
      <c r="S31" s="26"/>
    </row>
    <row r="32" spans="2:19" s="1" customFormat="1" ht="45" x14ac:dyDescent="0.25">
      <c r="B32" s="40" t="s">
        <v>3</v>
      </c>
      <c r="C32" s="41" t="s">
        <v>75</v>
      </c>
      <c r="D32" s="42" t="s">
        <v>5</v>
      </c>
      <c r="E32" s="42" t="s">
        <v>6</v>
      </c>
      <c r="F32" s="41" t="s">
        <v>7</v>
      </c>
      <c r="G32" s="40" t="s">
        <v>8</v>
      </c>
      <c r="H32" s="43" t="s">
        <v>9</v>
      </c>
      <c r="I32" s="2"/>
      <c r="J32" s="42" t="s">
        <v>10</v>
      </c>
      <c r="K32" s="42" t="s">
        <v>11</v>
      </c>
      <c r="L32" s="42" t="s">
        <v>12</v>
      </c>
      <c r="M32" s="42" t="s">
        <v>11</v>
      </c>
      <c r="N32" s="42" t="s">
        <v>13</v>
      </c>
      <c r="O32" s="42" t="s">
        <v>11</v>
      </c>
      <c r="P32" s="42" t="s">
        <v>14</v>
      </c>
      <c r="Q32" s="45" t="s">
        <v>11</v>
      </c>
      <c r="R32" s="42" t="s">
        <v>15</v>
      </c>
      <c r="S32" s="42" t="s">
        <v>16</v>
      </c>
    </row>
    <row r="33" spans="2:19" ht="24" x14ac:dyDescent="0.2">
      <c r="B33" s="77">
        <v>11</v>
      </c>
      <c r="C33" s="95" t="s">
        <v>76</v>
      </c>
      <c r="D33" s="77" t="s">
        <v>35</v>
      </c>
      <c r="E33" s="77" t="s">
        <v>36</v>
      </c>
      <c r="F33" s="79" t="s">
        <v>77</v>
      </c>
      <c r="G33" s="17" t="s">
        <v>78</v>
      </c>
      <c r="H33" s="18">
        <v>5</v>
      </c>
      <c r="J33" s="32"/>
      <c r="K33" s="16">
        <f t="shared" ref="K33:K37" si="20">IF(J33="x",H33,0)</f>
        <v>0</v>
      </c>
      <c r="L33" s="32"/>
      <c r="M33" s="16">
        <f t="shared" ref="M33:M37" si="21">IF(L33="x",H33,0)</f>
        <v>0</v>
      </c>
      <c r="N33" s="32"/>
      <c r="O33" s="16">
        <f t="shared" ref="O33:O37" si="22">IF(N33="x",H33,0)</f>
        <v>0</v>
      </c>
      <c r="P33" s="32"/>
      <c r="Q33" s="24">
        <f t="shared" ref="Q33:Q37" si="23">IF(P33="x",H33,0)</f>
        <v>0</v>
      </c>
      <c r="R33" s="17"/>
      <c r="S33" s="17"/>
    </row>
    <row r="34" spans="2:19" ht="24" x14ac:dyDescent="0.2">
      <c r="B34" s="94"/>
      <c r="C34" s="106"/>
      <c r="D34" s="94"/>
      <c r="E34" s="94"/>
      <c r="F34" s="107"/>
      <c r="G34" s="14" t="s">
        <v>79</v>
      </c>
      <c r="H34" s="18">
        <v>0</v>
      </c>
      <c r="J34" s="32"/>
      <c r="K34" s="16">
        <f t="shared" si="20"/>
        <v>0</v>
      </c>
      <c r="L34" s="32"/>
      <c r="M34" s="16">
        <f t="shared" si="21"/>
        <v>0</v>
      </c>
      <c r="N34" s="32"/>
      <c r="O34" s="16">
        <f t="shared" si="22"/>
        <v>0</v>
      </c>
      <c r="P34" s="32"/>
      <c r="Q34" s="24">
        <f t="shared" si="23"/>
        <v>0</v>
      </c>
      <c r="R34" s="17"/>
      <c r="S34" s="17"/>
    </row>
    <row r="35" spans="2:19" ht="40.5" customHeight="1" x14ac:dyDescent="0.2">
      <c r="B35" s="102">
        <v>12</v>
      </c>
      <c r="C35" s="87" t="s">
        <v>80</v>
      </c>
      <c r="D35" s="83" t="s">
        <v>35</v>
      </c>
      <c r="E35" s="83" t="s">
        <v>36</v>
      </c>
      <c r="F35" s="104" t="s">
        <v>81</v>
      </c>
      <c r="G35" s="12" t="s">
        <v>82</v>
      </c>
      <c r="H35" s="58">
        <v>10</v>
      </c>
      <c r="I35" s="4"/>
      <c r="J35" s="60"/>
      <c r="K35" s="59">
        <f t="shared" si="20"/>
        <v>0</v>
      </c>
      <c r="L35" s="60"/>
      <c r="M35" s="59">
        <f t="shared" si="21"/>
        <v>0</v>
      </c>
      <c r="N35" s="60"/>
      <c r="O35" s="59">
        <f t="shared" si="22"/>
        <v>0</v>
      </c>
      <c r="P35" s="60"/>
      <c r="Q35" s="61">
        <f t="shared" si="23"/>
        <v>0</v>
      </c>
      <c r="R35" s="12"/>
      <c r="S35" s="12"/>
    </row>
    <row r="36" spans="2:19" ht="40.5" customHeight="1" x14ac:dyDescent="0.2">
      <c r="B36" s="102"/>
      <c r="C36" s="103"/>
      <c r="D36" s="86"/>
      <c r="E36" s="86"/>
      <c r="F36" s="105"/>
      <c r="G36" s="62" t="s">
        <v>97</v>
      </c>
      <c r="H36" s="58">
        <v>5</v>
      </c>
      <c r="I36" s="4"/>
      <c r="J36" s="60"/>
      <c r="K36" s="59">
        <f t="shared" si="20"/>
        <v>0</v>
      </c>
      <c r="L36" s="60"/>
      <c r="M36" s="59">
        <f t="shared" si="21"/>
        <v>0</v>
      </c>
      <c r="N36" s="60"/>
      <c r="O36" s="59">
        <f t="shared" si="22"/>
        <v>0</v>
      </c>
      <c r="P36" s="60"/>
      <c r="Q36" s="61">
        <f t="shared" si="23"/>
        <v>0</v>
      </c>
      <c r="R36" s="12"/>
      <c r="S36" s="12"/>
    </row>
    <row r="37" spans="2:19" ht="40.5" customHeight="1" x14ac:dyDescent="0.2">
      <c r="B37" s="102"/>
      <c r="C37" s="88"/>
      <c r="D37" s="84"/>
      <c r="E37" s="84"/>
      <c r="F37" s="105"/>
      <c r="G37" s="62" t="s">
        <v>98</v>
      </c>
      <c r="H37" s="58">
        <v>0</v>
      </c>
      <c r="I37" s="4"/>
      <c r="J37" s="60"/>
      <c r="K37" s="59">
        <f t="shared" si="20"/>
        <v>0</v>
      </c>
      <c r="L37" s="60"/>
      <c r="M37" s="59">
        <f t="shared" si="21"/>
        <v>0</v>
      </c>
      <c r="N37" s="60"/>
      <c r="O37" s="59">
        <f t="shared" si="22"/>
        <v>0</v>
      </c>
      <c r="P37" s="60"/>
      <c r="Q37" s="61">
        <f t="shared" si="23"/>
        <v>0</v>
      </c>
      <c r="R37" s="12"/>
      <c r="S37" s="12"/>
    </row>
    <row r="38" spans="2:19" s="20" customFormat="1" x14ac:dyDescent="0.2">
      <c r="B38" s="71" t="s">
        <v>83</v>
      </c>
      <c r="C38" s="72"/>
      <c r="D38" s="72"/>
      <c r="E38" s="72"/>
      <c r="F38" s="72"/>
      <c r="G38" s="73"/>
      <c r="H38" s="31">
        <f>H33+H35</f>
        <v>15</v>
      </c>
      <c r="I38" s="19"/>
      <c r="J38" s="26">
        <f>SUM(K33:K37)</f>
        <v>0</v>
      </c>
      <c r="K38" s="26"/>
      <c r="L38" s="26">
        <f>SUM(M33:M37)</f>
        <v>0</v>
      </c>
      <c r="M38" s="26"/>
      <c r="N38" s="26">
        <f>SUM(O33:O37)</f>
        <v>0</v>
      </c>
      <c r="O38" s="26"/>
      <c r="P38" s="26">
        <f>SUM(Q33:Q37)</f>
        <v>0</v>
      </c>
      <c r="Q38" s="28"/>
      <c r="R38" s="26"/>
      <c r="S38" s="26"/>
    </row>
    <row r="39" spans="2:19" s="1" customFormat="1" ht="30" x14ac:dyDescent="0.25">
      <c r="B39" s="40" t="s">
        <v>3</v>
      </c>
      <c r="C39" s="41" t="s">
        <v>84</v>
      </c>
      <c r="D39" s="42" t="s">
        <v>5</v>
      </c>
      <c r="E39" s="42" t="s">
        <v>6</v>
      </c>
      <c r="F39" s="41" t="s">
        <v>7</v>
      </c>
      <c r="G39" s="40" t="s">
        <v>8</v>
      </c>
      <c r="H39" s="43" t="s">
        <v>9</v>
      </c>
      <c r="I39" s="2"/>
      <c r="J39" s="42" t="s">
        <v>10</v>
      </c>
      <c r="K39" s="42" t="s">
        <v>11</v>
      </c>
      <c r="L39" s="42" t="s">
        <v>12</v>
      </c>
      <c r="M39" s="42" t="s">
        <v>11</v>
      </c>
      <c r="N39" s="42" t="s">
        <v>13</v>
      </c>
      <c r="O39" s="42" t="s">
        <v>11</v>
      </c>
      <c r="P39" s="42" t="s">
        <v>14</v>
      </c>
      <c r="Q39" s="45" t="s">
        <v>11</v>
      </c>
      <c r="R39" s="42" t="s">
        <v>15</v>
      </c>
      <c r="S39" s="42" t="s">
        <v>16</v>
      </c>
    </row>
    <row r="40" spans="2:19" ht="20.25" customHeight="1" x14ac:dyDescent="0.2">
      <c r="B40" s="77">
        <v>13</v>
      </c>
      <c r="C40" s="95" t="s">
        <v>85</v>
      </c>
      <c r="D40" s="77" t="s">
        <v>86</v>
      </c>
      <c r="E40" s="77" t="s">
        <v>36</v>
      </c>
      <c r="F40" s="79" t="s">
        <v>87</v>
      </c>
      <c r="G40" s="17" t="s">
        <v>88</v>
      </c>
      <c r="H40" s="18">
        <v>5</v>
      </c>
      <c r="I40" s="56"/>
      <c r="J40" s="16"/>
      <c r="K40" s="16">
        <f>IF(J40="x",H40,0)</f>
        <v>0</v>
      </c>
      <c r="L40" s="16"/>
      <c r="M40" s="16">
        <f>IF(L40="x",H40,0)</f>
        <v>0</v>
      </c>
      <c r="N40" s="16"/>
      <c r="O40" s="16">
        <f>IF(N40="x",H40,0)</f>
        <v>0</v>
      </c>
      <c r="P40" s="16"/>
      <c r="Q40" s="24">
        <f>IF(P40="x",H40,0)</f>
        <v>0</v>
      </c>
      <c r="R40" s="17"/>
      <c r="S40" s="17"/>
    </row>
    <row r="41" spans="2:19" ht="20.25" customHeight="1" x14ac:dyDescent="0.2">
      <c r="B41" s="78"/>
      <c r="C41" s="96"/>
      <c r="D41" s="78"/>
      <c r="E41" s="78"/>
      <c r="F41" s="80"/>
      <c r="G41" s="17" t="s">
        <v>89</v>
      </c>
      <c r="H41" s="18">
        <v>0</v>
      </c>
      <c r="I41" s="56"/>
      <c r="J41" s="16"/>
      <c r="K41" s="16">
        <f>IF(J41="x",H41,0)</f>
        <v>0</v>
      </c>
      <c r="L41" s="16"/>
      <c r="M41" s="16">
        <f>IF(L41="x",H41,0)</f>
        <v>0</v>
      </c>
      <c r="N41" s="16"/>
      <c r="O41" s="16">
        <f>IF(N41="x",H41,0)</f>
        <v>0</v>
      </c>
      <c r="P41" s="16"/>
      <c r="Q41" s="24">
        <f>IF(P41="x",H41,0)</f>
        <v>0</v>
      </c>
      <c r="R41" s="17"/>
      <c r="S41" s="17"/>
    </row>
    <row r="42" spans="2:19" s="20" customFormat="1" x14ac:dyDescent="0.2">
      <c r="B42" s="71" t="s">
        <v>90</v>
      </c>
      <c r="C42" s="72"/>
      <c r="D42" s="72"/>
      <c r="E42" s="72"/>
      <c r="F42" s="72"/>
      <c r="G42" s="73"/>
      <c r="H42" s="31">
        <f>H40</f>
        <v>5</v>
      </c>
      <c r="I42" s="19"/>
      <c r="J42" s="26">
        <f>SUM(K40:K41)</f>
        <v>0</v>
      </c>
      <c r="K42" s="26"/>
      <c r="L42" s="26">
        <f>SUM(M40:M41)</f>
        <v>0</v>
      </c>
      <c r="M42" s="26"/>
      <c r="N42" s="26">
        <f>SUM(O40:O41)</f>
        <v>0</v>
      </c>
      <c r="O42" s="26"/>
      <c r="P42" s="26">
        <f>SUM(Q40:Q41)</f>
        <v>0</v>
      </c>
      <c r="Q42" s="28"/>
      <c r="R42" s="26"/>
      <c r="S42" s="26"/>
    </row>
    <row r="43" spans="2:19" x14ac:dyDescent="0.2">
      <c r="R43" s="36"/>
      <c r="S43" s="36"/>
    </row>
    <row r="44" spans="2:19" s="20" customFormat="1" ht="30" x14ac:dyDescent="0.2">
      <c r="B44" s="5"/>
      <c r="C44" s="6"/>
      <c r="D44" s="6"/>
      <c r="E44" s="7"/>
      <c r="F44" s="6"/>
      <c r="G44" s="5"/>
      <c r="H44" s="8" t="s">
        <v>91</v>
      </c>
      <c r="I44" s="19"/>
      <c r="J44" s="42" t="s">
        <v>10</v>
      </c>
      <c r="K44" s="42"/>
      <c r="L44" s="42" t="s">
        <v>12</v>
      </c>
      <c r="M44" s="42"/>
      <c r="N44" s="42" t="s">
        <v>13</v>
      </c>
      <c r="O44" s="42"/>
      <c r="P44" s="42" t="s">
        <v>14</v>
      </c>
      <c r="Q44" s="45"/>
      <c r="R44" s="42" t="s">
        <v>15</v>
      </c>
      <c r="S44" s="42" t="s">
        <v>16</v>
      </c>
    </row>
    <row r="45" spans="2:19" ht="15" x14ac:dyDescent="0.25">
      <c r="B45" s="37"/>
      <c r="C45" s="46" t="s">
        <v>92</v>
      </c>
      <c r="D45" s="46"/>
      <c r="E45" s="46"/>
      <c r="F45" s="46"/>
      <c r="G45" s="47"/>
      <c r="H45" s="48">
        <f>H42+H38+H31+H12</f>
        <v>92</v>
      </c>
      <c r="I45" s="2"/>
      <c r="J45" s="48">
        <f>J42+J38+J31+J12</f>
        <v>0</v>
      </c>
      <c r="K45" s="49"/>
      <c r="L45" s="48">
        <f>L42+L38+L31+L12</f>
        <v>0</v>
      </c>
      <c r="M45" s="49"/>
      <c r="N45" s="48">
        <f>N42+N38+N31+N12</f>
        <v>0</v>
      </c>
      <c r="O45" s="49"/>
      <c r="P45" s="48">
        <f>P42+P38+P31+P12</f>
        <v>0</v>
      </c>
      <c r="Q45" s="50"/>
      <c r="R45" s="51"/>
      <c r="S45" s="51"/>
    </row>
    <row r="47" spans="2:19" x14ac:dyDescent="0.2">
      <c r="B47" s="101" t="s">
        <v>93</v>
      </c>
      <c r="C47" s="101"/>
      <c r="D47" s="101"/>
      <c r="E47" s="101"/>
      <c r="F47" s="101"/>
      <c r="H47" s="38" t="s">
        <v>94</v>
      </c>
      <c r="I47" s="52"/>
      <c r="J47" s="39">
        <f>J45/$H$45</f>
        <v>0</v>
      </c>
      <c r="L47" s="39">
        <f>L45/$H$45</f>
        <v>0</v>
      </c>
      <c r="N47" s="39">
        <f>N45/$H$45</f>
        <v>0</v>
      </c>
      <c r="P47" s="39">
        <f>P45/$H$45</f>
        <v>0</v>
      </c>
    </row>
    <row r="48" spans="2:19" x14ac:dyDescent="0.2">
      <c r="B48" s="101"/>
      <c r="C48" s="101"/>
      <c r="D48" s="101"/>
      <c r="E48" s="101"/>
      <c r="F48" s="101"/>
    </row>
  </sheetData>
  <mergeCells count="74">
    <mergeCell ref="B1:H1"/>
    <mergeCell ref="B2:H2"/>
    <mergeCell ref="B42:G42"/>
    <mergeCell ref="B47:F47"/>
    <mergeCell ref="B48:F48"/>
    <mergeCell ref="B35:B37"/>
    <mergeCell ref="C35:C37"/>
    <mergeCell ref="F35:F37"/>
    <mergeCell ref="B33:B34"/>
    <mergeCell ref="C33:C34"/>
    <mergeCell ref="F33:F34"/>
    <mergeCell ref="D33:D34"/>
    <mergeCell ref="D35:D37"/>
    <mergeCell ref="E40:E41"/>
    <mergeCell ref="F40:F41"/>
    <mergeCell ref="F29:F30"/>
    <mergeCell ref="B27:B28"/>
    <mergeCell ref="C27:C28"/>
    <mergeCell ref="D27:D28"/>
    <mergeCell ref="E27:E28"/>
    <mergeCell ref="F27:F28"/>
    <mergeCell ref="B31:G31"/>
    <mergeCell ref="B38:G38"/>
    <mergeCell ref="E33:E34"/>
    <mergeCell ref="E35:E37"/>
    <mergeCell ref="D40:D41"/>
    <mergeCell ref="B40:B41"/>
    <mergeCell ref="C40:C41"/>
    <mergeCell ref="B14:B17"/>
    <mergeCell ref="C14:C17"/>
    <mergeCell ref="F14:F17"/>
    <mergeCell ref="D14:D17"/>
    <mergeCell ref="E14:E17"/>
    <mergeCell ref="F24:F26"/>
    <mergeCell ref="E22:E23"/>
    <mergeCell ref="F22:F23"/>
    <mergeCell ref="D6:D7"/>
    <mergeCell ref="F8:F9"/>
    <mergeCell ref="F10:F11"/>
    <mergeCell ref="B6:B7"/>
    <mergeCell ref="C6:C7"/>
    <mergeCell ref="F6:F7"/>
    <mergeCell ref="E4:E5"/>
    <mergeCell ref="E6:E7"/>
    <mergeCell ref="E10:E11"/>
    <mergeCell ref="B12:G12"/>
    <mergeCell ref="F18:F21"/>
    <mergeCell ref="B18:B21"/>
    <mergeCell ref="D18:D21"/>
    <mergeCell ref="J2:Q2"/>
    <mergeCell ref="D4:D5"/>
    <mergeCell ref="B8:B9"/>
    <mergeCell ref="C8:C9"/>
    <mergeCell ref="D8:D9"/>
    <mergeCell ref="E8:E9"/>
    <mergeCell ref="D10:D11"/>
    <mergeCell ref="B4:B5"/>
    <mergeCell ref="C4:C5"/>
    <mergeCell ref="F4:F5"/>
    <mergeCell ref="B10:B11"/>
    <mergeCell ref="C10:C11"/>
    <mergeCell ref="B29:B30"/>
    <mergeCell ref="C29:C30"/>
    <mergeCell ref="D29:D30"/>
    <mergeCell ref="E29:E30"/>
    <mergeCell ref="C18:C21"/>
    <mergeCell ref="B22:B23"/>
    <mergeCell ref="C22:C23"/>
    <mergeCell ref="D22:D23"/>
    <mergeCell ref="E18:E21"/>
    <mergeCell ref="B24:B26"/>
    <mergeCell ref="C24:C26"/>
    <mergeCell ref="D24:D26"/>
    <mergeCell ref="E24:E26"/>
  </mergeCells>
  <pageMargins left="0.7" right="0.7" top="0.75" bottom="0.75" header="0.3" footer="0.3"/>
  <pageSetup paperSize="9" scale="54" fitToHeight="0" orientation="landscape" r:id="rId1"/>
  <rowBreaks count="3" manualBreakCount="3">
    <brk id="12" max="16383" man="1"/>
    <brk id="26" max="18" man="1"/>
    <brk id="31"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MigrationWizIdPermissions xmlns="4f7a1ba3-2415-40f8-897f-cbc9e8918319" xsi:nil="true"/>
    <TaxCatchAll xmlns="e7fee12f-7364-4350-a58e-b9a3dabb10bc" xsi:nil="true"/>
    <lcf76f155ced4ddcb4097134ff3c332f1 xmlns="4f7a1ba3-2415-40f8-897f-cbc9e8918319" xsi:nil="true"/>
    <MigrationWizIdVersion xmlns="4f7a1ba3-2415-40f8-897f-cbc9e8918319">789d463a-c5ed-4350-bbef-aff1e2b7523d-638497218280000000</MigrationWizIdVersion>
    <lcf76f155ced4ddcb4097134ff3c332f0 xmlns="4f7a1ba3-2415-40f8-897f-cbc9e8918319" xsi:nil="true"/>
    <lcf76f155ced4ddcb4097134ff3c332f2 xmlns="4f7a1ba3-2415-40f8-897f-cbc9e8918319" xsi:nil="true"/>
    <MigrationWizId xmlns="4f7a1ba3-2415-40f8-897f-cbc9e8918319">789d463a-c5ed-4350-bbef-aff1e2b7523d</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f7bc16e1b6120a053de3011f6b5b8aa7">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e1d4d0d7dd0debe021dc01edc15d565d"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32E632-2A9E-46A6-ACBF-43F39C5D7C91}">
  <ds:schemaRefs>
    <ds:schemaRef ds:uri="http://purl.org/dc/elements/1.1/"/>
    <ds:schemaRef ds:uri="b11e602e-5f38-46ed-8618-bd6d6422e3d2"/>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6B879C58-0CA9-4FC1-ABE6-C09053EE0D98}"/>
</file>

<file path=customXml/itemProps3.xml><?xml version="1.0" encoding="utf-8"?>
<ds:datastoreItem xmlns:ds="http://schemas.openxmlformats.org/officeDocument/2006/customXml" ds:itemID="{A4ABBE22-0878-4727-B24F-6504AFAE8D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Myrna</dc:creator>
  <cp:keywords/>
  <dc:description/>
  <cp:lastModifiedBy>Marcel Hofmeijer | Inkada Inkoop &amp; Advies</cp:lastModifiedBy>
  <cp:revision/>
  <dcterms:created xsi:type="dcterms:W3CDTF">2017-12-27T15:21:38Z</dcterms:created>
  <dcterms:modified xsi:type="dcterms:W3CDTF">2025-12-09T15:39:53Z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