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rotterdam.sharepoint.com/sites/Inkoop-EAKoffie/Shared Documents/EA Koffie/04 Nota van Inlichtingen/Nota van Inlichtingen 1/"/>
    </mc:Choice>
  </mc:AlternateContent>
  <xr:revisionPtr revIDLastSave="548" documentId="8_{873D6647-A309-4B67-BA04-97155B008977}" xr6:coauthVersionLast="47" xr6:coauthVersionMax="47" xr10:uidLastSave="{325CA07C-8312-4E20-9BF4-0FF46B92FCEE}"/>
  <bookViews>
    <workbookView xWindow="-120" yWindow="-120" windowWidth="29040" windowHeight="17520" activeTab="1" xr2:uid="{931CA957-EECB-49C0-A05F-2A093A29D573}"/>
  </bookViews>
  <sheets>
    <sheet name="Voorblad" sheetId="1" r:id="rId1"/>
    <sheet name="Prijzenblad versie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F25" i="2" s="1"/>
  <c r="C24" i="2"/>
  <c r="F24" i="2" s="1"/>
  <c r="C23" i="2"/>
  <c r="F23" i="2" s="1"/>
  <c r="C22" i="2"/>
  <c r="F22" i="2" s="1"/>
  <c r="C21" i="2"/>
  <c r="F21" i="2" s="1"/>
  <c r="F13" i="2"/>
  <c r="F12" i="2"/>
  <c r="F14" i="2"/>
  <c r="F15" i="2"/>
  <c r="F16" i="2"/>
  <c r="F11" i="2"/>
  <c r="F26" i="2" l="1"/>
  <c r="F17" i="2"/>
  <c r="F28" i="2" l="1"/>
  <c r="C13" i="1" s="1"/>
</calcChain>
</file>

<file path=xl/sharedStrings.xml><?xml version="1.0" encoding="utf-8"?>
<sst xmlns="http://schemas.openxmlformats.org/spreadsheetml/2006/main" count="58" uniqueCount="51">
  <si>
    <t>Ondertekening</t>
  </si>
  <si>
    <t>Totale inschrijfprijs:</t>
  </si>
  <si>
    <t>Organisatie</t>
  </si>
  <si>
    <t>Naam</t>
  </si>
  <si>
    <t>Functie</t>
  </si>
  <si>
    <t>Datum</t>
  </si>
  <si>
    <t>Handtekening</t>
  </si>
  <si>
    <t>Invulinstructie</t>
  </si>
  <si>
    <t>Categorie</t>
  </si>
  <si>
    <t>Aantal machines</t>
  </si>
  <si>
    <t>Aanschafprijs machine</t>
  </si>
  <si>
    <t>Totaalprijs</t>
  </si>
  <si>
    <t>Commerciële machine klein</t>
  </si>
  <si>
    <t>Commerciële machine middel</t>
  </si>
  <si>
    <t>Commerciële machine groot</t>
  </si>
  <si>
    <t>Personeelsmachine middel</t>
  </si>
  <si>
    <t>Personeelsmachine groot</t>
  </si>
  <si>
    <t>Producten</t>
  </si>
  <si>
    <t>Lattiz melk</t>
  </si>
  <si>
    <t>Melkpoeder</t>
  </si>
  <si>
    <t>Chocolademelk (poeder)</t>
  </si>
  <si>
    <t>Aantal</t>
  </si>
  <si>
    <t xml:space="preserve">Eenheid </t>
  </si>
  <si>
    <t xml:space="preserve">Prijs per eenheid </t>
  </si>
  <si>
    <t>Kg</t>
  </si>
  <si>
    <t>Liter</t>
  </si>
  <si>
    <t xml:space="preserve">Inschrijfprijs </t>
  </si>
  <si>
    <t>Totaal producten</t>
  </si>
  <si>
    <t>Totaal machines aanschaf</t>
  </si>
  <si>
    <t>Machines (aanschaf)</t>
  </si>
  <si>
    <t>Koffiebonen horeca blend</t>
  </si>
  <si>
    <t xml:space="preserve">Koffiebonen kantoor blend </t>
  </si>
  <si>
    <t xml:space="preserve">Capaciteit </t>
  </si>
  <si>
    <t>Type en merk automaat (omschrijving, conform programma van eisen)</t>
  </si>
  <si>
    <t>Commerciële machine middel met pinfunctionaliteit</t>
  </si>
  <si>
    <t xml:space="preserve">Prijsplafond: €19 per kg conform eis 9 </t>
  </si>
  <si>
    <t>Artikelomschrijving</t>
  </si>
  <si>
    <t>Minimaal 50 tot 100 koppen koffie per dag</t>
  </si>
  <si>
    <t>Minimaal 100 tot 200 koppen koffie per dag</t>
  </si>
  <si>
    <t>Minimaal 120 koppen koffie per dag</t>
  </si>
  <si>
    <t>Minimaal 40 tot maximaal 120 koppen koffie per dag</t>
  </si>
  <si>
    <t>Minimaal 200 koppen koffie per dag</t>
  </si>
  <si>
    <t xml:space="preserve">&gt;Inschrijver vult enkel de gele cellen in;
&gt;De ingevulde prijzen zijn in euro's exclusief BTW;
&gt;Alle door Inschrijver verstrekte tarieven en prijzen zijn marktconform en realistisch. Indien blijkt dat er niet marktconform of realistisch wordt aangeboden, is SR gerechtigd de inschrijving ongeldig te verklaren;
&gt;De prijzen zoals ingevuld op het Prijzenblad zijn inclusief alle kosten voortkomend uit het programma van eisen en kwalitatieve gunningscriteria;
&gt;De genoemde aantallen zijn indicatief en gebaseerd op de gehele looptijd van de overeenkomst. Inschrijver kan hieraan geen rechten ontlenen. </t>
  </si>
  <si>
    <t>Bijlage 7 prijzenblad versie 2</t>
  </si>
  <si>
    <t>Optionele kosten service en onderhoud</t>
  </si>
  <si>
    <t>Moment</t>
  </si>
  <si>
    <t>Kantooruren (7:00u tot 18:00)</t>
  </si>
  <si>
    <t>Avond (18:00u tot 7:00)</t>
  </si>
  <si>
    <t>Zaterdag</t>
  </si>
  <si>
    <t>Zon- en feestdagen</t>
  </si>
  <si>
    <t>Uurtarief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</si>
</sst>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Martel"/>
    </font>
    <font>
      <b/>
      <sz val="10"/>
      <color theme="1" tint="0.14999847407452621"/>
      <name val="Martel"/>
    </font>
    <font>
      <b/>
      <sz val="10"/>
      <name val="Martel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color theme="0"/>
      <name val="Century Gothic"/>
      <family val="2"/>
    </font>
    <font>
      <b/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theme="0"/>
      </bottom>
      <diagonal/>
    </border>
    <border>
      <left/>
      <right style="thick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 style="thin">
        <color rgb="FF002060"/>
      </right>
      <top style="thin">
        <color rgb="FF002060"/>
      </top>
      <bottom style="thin">
        <color theme="0"/>
      </bottom>
      <diagonal/>
    </border>
    <border>
      <left style="thin">
        <color rgb="FF002060"/>
      </left>
      <right/>
      <top style="thin">
        <color theme="0"/>
      </top>
      <bottom style="thin">
        <color rgb="FF002060"/>
      </bottom>
      <diagonal/>
    </border>
    <border>
      <left/>
      <right style="thick">
        <color theme="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ck">
        <color theme="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ck">
        <color theme="0"/>
      </right>
      <top/>
      <bottom style="thin">
        <color rgb="FF002060"/>
      </bottom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ck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rgb="FF00206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44" fontId="8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2" applyFont="1"/>
    <xf numFmtId="0" fontId="7" fillId="0" borderId="0" xfId="2" applyFont="1"/>
    <xf numFmtId="0" fontId="2" fillId="0" borderId="0" xfId="2"/>
    <xf numFmtId="0" fontId="2" fillId="0" borderId="0" xfId="2" applyAlignment="1">
      <alignment horizontal="left"/>
    </xf>
    <xf numFmtId="0" fontId="2" fillId="0" borderId="0" xfId="2" applyAlignment="1">
      <alignment horizontal="right"/>
    </xf>
    <xf numFmtId="0" fontId="2" fillId="0" borderId="0" xfId="2" applyAlignment="1">
      <alignment wrapText="1"/>
    </xf>
    <xf numFmtId="0" fontId="6" fillId="0" borderId="20" xfId="2" applyFont="1" applyBorder="1"/>
    <xf numFmtId="0" fontId="6" fillId="0" borderId="20" xfId="2" applyFont="1" applyBorder="1" applyAlignment="1">
      <alignment horizontal="left"/>
    </xf>
    <xf numFmtId="0" fontId="6" fillId="0" borderId="20" xfId="2" applyFont="1" applyBorder="1" applyAlignment="1">
      <alignment horizontal="right"/>
    </xf>
    <xf numFmtId="0" fontId="6" fillId="0" borderId="20" xfId="2" applyFont="1" applyBorder="1" applyAlignment="1">
      <alignment wrapText="1"/>
    </xf>
    <xf numFmtId="0" fontId="2" fillId="0" borderId="20" xfId="2" applyBorder="1"/>
    <xf numFmtId="164" fontId="2" fillId="0" borderId="20" xfId="2" applyNumberFormat="1" applyBorder="1" applyAlignment="1">
      <alignment wrapText="1"/>
    </xf>
    <xf numFmtId="0" fontId="2" fillId="0" borderId="20" xfId="2" applyBorder="1" applyAlignment="1">
      <alignment horizontal="right"/>
    </xf>
    <xf numFmtId="164" fontId="2" fillId="0" borderId="0" xfId="2" applyNumberFormat="1" applyAlignment="1">
      <alignment wrapText="1"/>
    </xf>
    <xf numFmtId="0" fontId="6" fillId="5" borderId="20" xfId="2" applyFont="1" applyFill="1" applyBorder="1"/>
    <xf numFmtId="0" fontId="6" fillId="5" borderId="20" xfId="2" applyFont="1" applyFill="1" applyBorder="1" applyAlignment="1">
      <alignment horizontal="left"/>
    </xf>
    <xf numFmtId="0" fontId="6" fillId="5" borderId="20" xfId="2" applyFont="1" applyFill="1" applyBorder="1" applyAlignment="1">
      <alignment horizontal="right"/>
    </xf>
    <xf numFmtId="0" fontId="10" fillId="0" borderId="0" xfId="2" applyFont="1"/>
    <xf numFmtId="0" fontId="7" fillId="0" borderId="20" xfId="2" applyFont="1" applyBorder="1" applyAlignment="1">
      <alignment horizontal="left"/>
    </xf>
    <xf numFmtId="44" fontId="2" fillId="3" borderId="20" xfId="4" applyFont="1" applyFill="1" applyBorder="1" applyProtection="1">
      <protection locked="0"/>
    </xf>
    <xf numFmtId="0" fontId="10" fillId="3" borderId="20" xfId="2" applyFont="1" applyFill="1" applyBorder="1" applyProtection="1">
      <protection locked="0"/>
    </xf>
    <xf numFmtId="164" fontId="10" fillId="3" borderId="20" xfId="2" applyNumberFormat="1" applyFont="1" applyFill="1" applyBorder="1" applyAlignment="1" applyProtection="1">
      <alignment horizontal="right"/>
      <protection locked="0"/>
    </xf>
    <xf numFmtId="0" fontId="2" fillId="3" borderId="20" xfId="2" applyFill="1" applyBorder="1" applyProtection="1">
      <protection locked="0"/>
    </xf>
    <xf numFmtId="164" fontId="2" fillId="3" borderId="20" xfId="2" applyNumberFormat="1" applyFill="1" applyBorder="1" applyAlignment="1" applyProtection="1">
      <alignment horizontal="right"/>
      <protection locked="0"/>
    </xf>
    <xf numFmtId="0" fontId="10" fillId="0" borderId="20" xfId="2" applyFont="1" applyBorder="1" applyAlignment="1">
      <alignment horizontal="right"/>
    </xf>
    <xf numFmtId="164" fontId="6" fillId="0" borderId="20" xfId="2" applyNumberFormat="1" applyFont="1" applyBorder="1" applyAlignment="1">
      <alignment wrapText="1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14" fontId="4" fillId="3" borderId="14" xfId="0" applyNumberFormat="1" applyFont="1" applyFill="1" applyBorder="1" applyAlignment="1" applyProtection="1">
      <alignment horizontal="left" vertical="top"/>
      <protection locked="0"/>
    </xf>
    <xf numFmtId="14" fontId="4" fillId="3" borderId="15" xfId="0" applyNumberFormat="1" applyFont="1" applyFill="1" applyBorder="1" applyAlignment="1" applyProtection="1">
      <alignment horizontal="left" vertical="top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3" borderId="9" xfId="0" applyNumberFormat="1" applyFont="1" applyFill="1" applyBorder="1" applyAlignment="1" applyProtection="1">
      <alignment horizontal="left" vertical="top"/>
      <protection locked="0"/>
    </xf>
    <xf numFmtId="14" fontId="4" fillId="3" borderId="10" xfId="0" applyNumberFormat="1" applyFont="1" applyFill="1" applyBorder="1" applyAlignment="1" applyProtection="1">
      <alignment horizontal="left" vertical="top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14" fontId="4" fillId="3" borderId="7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44" fontId="5" fillId="0" borderId="16" xfId="0" applyNumberFormat="1" applyFont="1" applyBorder="1" applyAlignment="1">
      <alignment horizontal="center" vertical="center"/>
    </xf>
    <xf numFmtId="44" fontId="5" fillId="0" borderId="17" xfId="0" applyNumberFormat="1" applyFont="1" applyBorder="1" applyAlignment="1">
      <alignment horizontal="center" vertical="center"/>
    </xf>
    <xf numFmtId="0" fontId="9" fillId="6" borderId="0" xfId="2" applyFont="1" applyFill="1" applyAlignment="1">
      <alignment horizontal="right"/>
    </xf>
    <xf numFmtId="0" fontId="11" fillId="2" borderId="21" xfId="2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4" fontId="10" fillId="4" borderId="18" xfId="0" applyNumberFormat="1" applyFont="1" applyFill="1" applyBorder="1" applyAlignment="1">
      <alignment horizontal="left" vertical="top" wrapText="1"/>
    </xf>
    <xf numFmtId="14" fontId="10" fillId="4" borderId="22" xfId="0" applyNumberFormat="1" applyFont="1" applyFill="1" applyBorder="1" applyAlignment="1">
      <alignment horizontal="left" vertical="top" wrapText="1"/>
    </xf>
    <xf numFmtId="14" fontId="10" fillId="4" borderId="19" xfId="0" applyNumberFormat="1" applyFont="1" applyFill="1" applyBorder="1" applyAlignment="1">
      <alignment horizontal="left" vertical="top"/>
    </xf>
    <xf numFmtId="164" fontId="12" fillId="7" borderId="0" xfId="2" applyNumberFormat="1" applyFont="1" applyFill="1"/>
  </cellXfs>
  <cellStyles count="5">
    <cellStyle name="Standaard" xfId="0" builtinId="0"/>
    <cellStyle name="Standaard 10" xfId="3" xr:uid="{66C033FA-DEB6-4DEA-99F7-ACA9E401B6F0}"/>
    <cellStyle name="Standaard 11" xfId="1" xr:uid="{2C6BF2F3-B3F6-420F-876A-36DC0BE83FB8}"/>
    <cellStyle name="Standaard 3" xfId="2" xr:uid="{3F91C2B4-3646-4963-B1A9-BE4C11FB7AA7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2</xdr:row>
      <xdr:rowOff>9525</xdr:rowOff>
    </xdr:from>
    <xdr:ext cx="1497437" cy="1364188"/>
    <xdr:pic>
      <xdr:nvPicPr>
        <xdr:cNvPr id="2" name="Afbeelding 4">
          <a:extLst>
            <a:ext uri="{FF2B5EF4-FFF2-40B4-BE49-F238E27FC236}">
              <a16:creationId xmlns:a16="http://schemas.microsoft.com/office/drawing/2014/main" id="{4522BE17-C09E-4400-9F77-018CBD7D1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90525"/>
          <a:ext cx="1497437" cy="1364188"/>
        </a:xfrm>
        <a:prstGeom prst="rect">
          <a:avLst/>
        </a:prstGeom>
      </xdr:spPr>
    </xdr:pic>
    <xdr:clientData/>
  </xdr:oneCellAnchor>
  <xdr:twoCellAnchor>
    <xdr:from>
      <xdr:col>3</xdr:col>
      <xdr:colOff>428625</xdr:colOff>
      <xdr:row>4</xdr:row>
      <xdr:rowOff>95250</xdr:rowOff>
    </xdr:from>
    <xdr:to>
      <xdr:col>18</xdr:col>
      <xdr:colOff>604064</xdr:colOff>
      <xdr:row>8</xdr:row>
      <xdr:rowOff>141411</xdr:rowOff>
    </xdr:to>
    <xdr:sp macro="" textlink="">
      <xdr:nvSpPr>
        <xdr:cNvPr id="3" name="Tekstvak 1" descr="Wekelijkse taakplanning" title="Title 1">
          <a:extLst>
            <a:ext uri="{FF2B5EF4-FFF2-40B4-BE49-F238E27FC236}">
              <a16:creationId xmlns:a16="http://schemas.microsoft.com/office/drawing/2014/main" id="{CDD488D5-6A3C-4834-8DB1-56CC1181DD11}"/>
            </a:ext>
          </a:extLst>
        </xdr:cNvPr>
        <xdr:cNvSpPr txBox="1"/>
      </xdr:nvSpPr>
      <xdr:spPr>
        <a:xfrm>
          <a:off x="2257425" y="857250"/>
          <a:ext cx="9319439" cy="80816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 rtl="0"/>
          <a:r>
            <a:rPr lang="en-US" sz="1800" b="1">
              <a:solidFill>
                <a:schemeClr val="accent1">
                  <a:lumMod val="50000"/>
                </a:schemeClr>
              </a:solidFill>
              <a:latin typeface="Martel"/>
            </a:rPr>
            <a:t>Openbare Europese aanbesteding</a:t>
          </a:r>
          <a:br>
            <a:rPr lang="en-US" sz="1800" b="1">
              <a:solidFill>
                <a:schemeClr val="accent1">
                  <a:lumMod val="50000"/>
                </a:schemeClr>
              </a:solidFill>
              <a:latin typeface="Martel"/>
            </a:rPr>
          </a:br>
          <a:r>
            <a:rPr lang="en-US" sz="1800" b="1">
              <a:solidFill>
                <a:schemeClr val="accent1">
                  <a:lumMod val="50000"/>
                </a:schemeClr>
              </a:solidFill>
              <a:latin typeface="Martel"/>
            </a:rPr>
            <a:t>Bijlage </a:t>
          </a:r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Martel"/>
            </a:rPr>
            <a:t>7 - Prijzenblad versie 2</a:t>
          </a:r>
          <a:endParaRPr lang="en-US" sz="1800" b="1">
            <a:solidFill>
              <a:schemeClr val="accent1">
                <a:lumMod val="50000"/>
              </a:schemeClr>
            </a:solidFill>
            <a:latin typeface="Marte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CD69-87D6-4242-812A-D41E87B9D33A}">
  <dimension ref="A12:D18"/>
  <sheetViews>
    <sheetView showGridLines="0" workbookViewId="0">
      <selection activeCell="L20" sqref="L20"/>
    </sheetView>
  </sheetViews>
  <sheetFormatPr defaultRowHeight="15"/>
  <cols>
    <col min="2" max="2" width="13.28515625" customWidth="1"/>
    <col min="4" max="4" width="51.85546875" customWidth="1"/>
  </cols>
  <sheetData>
    <row r="12" spans="1:4">
      <c r="A12" s="37" t="s">
        <v>0</v>
      </c>
      <c r="B12" s="38"/>
      <c r="C12" s="39"/>
      <c r="D12" s="40"/>
    </row>
    <row r="13" spans="1:4">
      <c r="A13" s="41" t="s">
        <v>1</v>
      </c>
      <c r="B13" s="42"/>
      <c r="C13" s="43">
        <f>'Prijzenblad versie 2'!F28</f>
        <v>0</v>
      </c>
      <c r="D13" s="44"/>
    </row>
    <row r="14" spans="1:4">
      <c r="A14" s="41" t="s">
        <v>2</v>
      </c>
      <c r="B14" s="42"/>
      <c r="C14" s="29"/>
      <c r="D14" s="30"/>
    </row>
    <row r="15" spans="1:4">
      <c r="A15" s="31" t="s">
        <v>3</v>
      </c>
      <c r="B15" s="32"/>
      <c r="C15" s="33"/>
      <c r="D15" s="34"/>
    </row>
    <row r="16" spans="1:4">
      <c r="A16" s="31" t="s">
        <v>4</v>
      </c>
      <c r="B16" s="35"/>
      <c r="C16" s="36"/>
      <c r="D16" s="34"/>
    </row>
    <row r="17" spans="1:4">
      <c r="A17" s="31" t="s">
        <v>5</v>
      </c>
      <c r="B17" s="32"/>
      <c r="C17" s="33"/>
      <c r="D17" s="34"/>
    </row>
    <row r="18" spans="1:4" ht="97.5" customHeight="1">
      <c r="A18" s="27" t="s">
        <v>6</v>
      </c>
      <c r="B18" s="28"/>
      <c r="C18" s="29"/>
      <c r="D18" s="30"/>
    </row>
  </sheetData>
  <mergeCells count="14">
    <mergeCell ref="A12:B12"/>
    <mergeCell ref="C12:D12"/>
    <mergeCell ref="A13:B13"/>
    <mergeCell ref="C13:D13"/>
    <mergeCell ref="A14:B14"/>
    <mergeCell ref="C14:D14"/>
    <mergeCell ref="A18:B18"/>
    <mergeCell ref="C18:D18"/>
    <mergeCell ref="A15:B15"/>
    <mergeCell ref="C15:D15"/>
    <mergeCell ref="A16:B16"/>
    <mergeCell ref="C16:D16"/>
    <mergeCell ref="A17:B17"/>
    <mergeCell ref="C17:D17"/>
  </mergeCells>
  <dataValidations count="1">
    <dataValidation allowBlank="1" showInputMessage="1" showErrorMessage="1" prompt="Voer de eerste dag van de week in voor taakplanning." sqref="A13:A18 C14:C18" xr:uid="{039CDB3F-1C6D-4D56-AEA6-55D5CA31C8C7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114F-F190-4136-B914-0A46663E845A}">
  <dimension ref="A1:J35"/>
  <sheetViews>
    <sheetView showGridLines="0" tabSelected="1" zoomScale="90" zoomScaleNormal="90" workbookViewId="0">
      <selection activeCell="E38" sqref="E38"/>
    </sheetView>
  </sheetViews>
  <sheetFormatPr defaultColWidth="9.140625" defaultRowHeight="13.5"/>
  <cols>
    <col min="1" max="1" width="47.42578125" style="3" customWidth="1"/>
    <col min="2" max="2" width="51.85546875" style="3" customWidth="1"/>
    <col min="3" max="3" width="22.140625" style="4" customWidth="1"/>
    <col min="4" max="4" width="64.85546875" style="3" customWidth="1"/>
    <col min="5" max="5" width="29.5703125" style="5" customWidth="1"/>
    <col min="6" max="6" width="27.7109375" style="6" customWidth="1"/>
    <col min="7" max="7" width="9.140625" style="3"/>
    <col min="8" max="8" width="17.140625" style="3" customWidth="1"/>
    <col min="9" max="16384" width="9.140625" style="3"/>
  </cols>
  <sheetData>
    <row r="1" spans="1:6">
      <c r="A1" s="1" t="s">
        <v>43</v>
      </c>
    </row>
    <row r="3" spans="1:6">
      <c r="A3" s="47" t="s">
        <v>7</v>
      </c>
      <c r="B3" s="48"/>
      <c r="C3" s="49"/>
    </row>
    <row r="4" spans="1:6" ht="122.1" customHeight="1">
      <c r="A4" s="50" t="s">
        <v>42</v>
      </c>
      <c r="B4" s="51"/>
      <c r="C4" s="52"/>
    </row>
    <row r="6" spans="1:6">
      <c r="A6" s="2"/>
    </row>
    <row r="9" spans="1:6">
      <c r="A9" s="46" t="s">
        <v>29</v>
      </c>
      <c r="B9" s="46"/>
      <c r="C9" s="46"/>
      <c r="D9" s="46"/>
      <c r="E9" s="46"/>
      <c r="F9" s="46"/>
    </row>
    <row r="10" spans="1:6">
      <c r="A10" s="7" t="s">
        <v>8</v>
      </c>
      <c r="B10" s="7" t="s">
        <v>32</v>
      </c>
      <c r="C10" s="8" t="s">
        <v>9</v>
      </c>
      <c r="D10" s="7" t="s">
        <v>33</v>
      </c>
      <c r="E10" s="9" t="s">
        <v>10</v>
      </c>
      <c r="F10" s="10" t="s">
        <v>11</v>
      </c>
    </row>
    <row r="11" spans="1:6">
      <c r="A11" s="11" t="s">
        <v>12</v>
      </c>
      <c r="B11" s="11" t="s">
        <v>37</v>
      </c>
      <c r="C11" s="11">
        <v>10</v>
      </c>
      <c r="D11" s="21"/>
      <c r="E11" s="22">
        <v>0</v>
      </c>
      <c r="F11" s="12">
        <f>C11*E11</f>
        <v>0</v>
      </c>
    </row>
    <row r="12" spans="1:6">
      <c r="A12" s="11" t="s">
        <v>13</v>
      </c>
      <c r="B12" s="11" t="s">
        <v>38</v>
      </c>
      <c r="C12" s="11">
        <v>5</v>
      </c>
      <c r="D12" s="21"/>
      <c r="E12" s="22">
        <v>0</v>
      </c>
      <c r="F12" s="12">
        <f t="shared" ref="F12:F16" si="0">C12*E12</f>
        <v>0</v>
      </c>
    </row>
    <row r="13" spans="1:6">
      <c r="A13" s="11" t="s">
        <v>34</v>
      </c>
      <c r="B13" s="11" t="s">
        <v>38</v>
      </c>
      <c r="C13" s="11">
        <v>5</v>
      </c>
      <c r="D13" s="21"/>
      <c r="E13" s="22">
        <v>0</v>
      </c>
      <c r="F13" s="12">
        <f t="shared" si="0"/>
        <v>0</v>
      </c>
    </row>
    <row r="14" spans="1:6">
      <c r="A14" s="11" t="s">
        <v>14</v>
      </c>
      <c r="B14" s="11" t="s">
        <v>41</v>
      </c>
      <c r="C14" s="11">
        <v>5</v>
      </c>
      <c r="D14" s="21"/>
      <c r="E14" s="22">
        <v>0</v>
      </c>
      <c r="F14" s="12">
        <f t="shared" si="0"/>
        <v>0</v>
      </c>
    </row>
    <row r="15" spans="1:6">
      <c r="A15" s="11" t="s">
        <v>15</v>
      </c>
      <c r="B15" s="11" t="s">
        <v>40</v>
      </c>
      <c r="C15" s="11">
        <v>10</v>
      </c>
      <c r="D15" s="21"/>
      <c r="E15" s="22">
        <v>0</v>
      </c>
      <c r="F15" s="12">
        <f t="shared" si="0"/>
        <v>0</v>
      </c>
    </row>
    <row r="16" spans="1:6">
      <c r="A16" s="11" t="s">
        <v>16</v>
      </c>
      <c r="B16" s="11" t="s">
        <v>39</v>
      </c>
      <c r="C16" s="11">
        <v>5</v>
      </c>
      <c r="D16" s="21"/>
      <c r="E16" s="22">
        <v>0</v>
      </c>
      <c r="F16" s="12">
        <f t="shared" si="0"/>
        <v>0</v>
      </c>
    </row>
    <row r="17" spans="1:10">
      <c r="A17" s="7" t="s">
        <v>28</v>
      </c>
      <c r="B17" s="11"/>
      <c r="C17" s="11"/>
      <c r="D17" s="11"/>
      <c r="E17" s="13"/>
      <c r="F17" s="26">
        <f>SUM(F11:F16)</f>
        <v>0</v>
      </c>
    </row>
    <row r="18" spans="1:10">
      <c r="A18" s="1"/>
      <c r="B18" s="1"/>
      <c r="F18" s="14"/>
    </row>
    <row r="19" spans="1:10">
      <c r="A19" s="46" t="s">
        <v>17</v>
      </c>
      <c r="B19" s="46"/>
      <c r="C19" s="46"/>
      <c r="D19" s="46"/>
      <c r="E19" s="46"/>
      <c r="F19" s="46"/>
    </row>
    <row r="20" spans="1:10">
      <c r="A20" s="15" t="s">
        <v>17</v>
      </c>
      <c r="B20" s="15" t="s">
        <v>22</v>
      </c>
      <c r="C20" s="16" t="s">
        <v>21</v>
      </c>
      <c r="D20" s="15" t="s">
        <v>36</v>
      </c>
      <c r="E20" s="17" t="s">
        <v>23</v>
      </c>
      <c r="F20" s="15" t="s">
        <v>11</v>
      </c>
    </row>
    <row r="21" spans="1:10">
      <c r="A21" s="11" t="s">
        <v>30</v>
      </c>
      <c r="B21" s="11" t="s">
        <v>24</v>
      </c>
      <c r="C21" s="25">
        <f>1600*6</f>
        <v>9600</v>
      </c>
      <c r="D21" s="23"/>
      <c r="E21" s="24">
        <v>0</v>
      </c>
      <c r="F21" s="12">
        <f>C21*E21</f>
        <v>0</v>
      </c>
      <c r="H21" s="18" t="s">
        <v>35</v>
      </c>
      <c r="I21" s="18"/>
      <c r="J21" s="18"/>
    </row>
    <row r="22" spans="1:10">
      <c r="A22" s="11" t="s">
        <v>31</v>
      </c>
      <c r="B22" s="11" t="s">
        <v>24</v>
      </c>
      <c r="C22" s="25">
        <f>500*6</f>
        <v>3000</v>
      </c>
      <c r="D22" s="23"/>
      <c r="E22" s="24">
        <v>0</v>
      </c>
      <c r="F22" s="12">
        <f>C22*E22</f>
        <v>0</v>
      </c>
      <c r="H22" s="18" t="s">
        <v>35</v>
      </c>
      <c r="I22" s="18"/>
      <c r="J22" s="18"/>
    </row>
    <row r="23" spans="1:10">
      <c r="A23" s="11" t="s">
        <v>18</v>
      </c>
      <c r="B23" s="11" t="s">
        <v>25</v>
      </c>
      <c r="C23" s="25">
        <f>50*6</f>
        <v>300</v>
      </c>
      <c r="D23" s="23"/>
      <c r="E23" s="24">
        <v>0</v>
      </c>
      <c r="F23" s="12">
        <f>C23*E23</f>
        <v>0</v>
      </c>
    </row>
    <row r="24" spans="1:10">
      <c r="A24" s="11" t="s">
        <v>19</v>
      </c>
      <c r="B24" s="11" t="s">
        <v>24</v>
      </c>
      <c r="C24" s="25">
        <f>20*6</f>
        <v>120</v>
      </c>
      <c r="D24" s="23"/>
      <c r="E24" s="24">
        <v>0</v>
      </c>
      <c r="F24" s="12">
        <f t="shared" ref="F24:F25" si="1">C24*E24</f>
        <v>0</v>
      </c>
    </row>
    <row r="25" spans="1:10">
      <c r="A25" s="11" t="s">
        <v>20</v>
      </c>
      <c r="B25" s="11" t="s">
        <v>24</v>
      </c>
      <c r="C25" s="25">
        <f>20*6</f>
        <v>120</v>
      </c>
      <c r="D25" s="23"/>
      <c r="E25" s="24">
        <v>0</v>
      </c>
      <c r="F25" s="12">
        <f t="shared" si="1"/>
        <v>0</v>
      </c>
    </row>
    <row r="26" spans="1:10">
      <c r="A26" s="7" t="s">
        <v>27</v>
      </c>
      <c r="B26" s="11"/>
      <c r="C26" s="19"/>
      <c r="D26" s="11"/>
      <c r="E26" s="13"/>
      <c r="F26" s="26">
        <f>SUM(F21:F25)</f>
        <v>0</v>
      </c>
    </row>
    <row r="28" spans="1:10">
      <c r="A28" s="45" t="s">
        <v>26</v>
      </c>
      <c r="B28" s="45"/>
      <c r="C28" s="45"/>
      <c r="D28" s="45"/>
      <c r="E28" s="45"/>
      <c r="F28" s="53">
        <f>F17+F26</f>
        <v>0</v>
      </c>
    </row>
    <row r="30" spans="1:10">
      <c r="A30" s="46" t="s">
        <v>44</v>
      </c>
      <c r="B30" s="46"/>
    </row>
    <row r="31" spans="1:10">
      <c r="A31" s="11" t="s">
        <v>45</v>
      </c>
      <c r="B31" s="11" t="s">
        <v>50</v>
      </c>
    </row>
    <row r="32" spans="1:10">
      <c r="A32" s="11" t="s">
        <v>46</v>
      </c>
      <c r="B32" s="20">
        <v>0</v>
      </c>
    </row>
    <row r="33" spans="1:2">
      <c r="A33" s="11" t="s">
        <v>47</v>
      </c>
      <c r="B33" s="20">
        <v>0</v>
      </c>
    </row>
    <row r="34" spans="1:2">
      <c r="A34" s="11" t="s">
        <v>48</v>
      </c>
      <c r="B34" s="20">
        <v>0</v>
      </c>
    </row>
    <row r="35" spans="1:2">
      <c r="A35" s="11" t="s">
        <v>49</v>
      </c>
      <c r="B35" s="20">
        <v>0</v>
      </c>
    </row>
  </sheetData>
  <sheetProtection algorithmName="SHA-512" hashValue="GEElO2cTkTEVdpINoOFNtw5cDcJde2f4xxVEn3Z5k6n/HACKWvrkEUv9+s4tYOJMphkhdDG9F5XgLd93q/sDtA==" saltValue="sortwtzAOReWU/jPUdWSFw==" spinCount="100000" sheet="1" objects="1" scenarios="1"/>
  <mergeCells count="6">
    <mergeCell ref="A28:E28"/>
    <mergeCell ref="A30:B30"/>
    <mergeCell ref="A3:C3"/>
    <mergeCell ref="A4:C4"/>
    <mergeCell ref="A9:F9"/>
    <mergeCell ref="A19:F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54A509DCE3F45B730DE672D66967D" ma:contentTypeVersion="3" ma:contentTypeDescription="Create a new document." ma:contentTypeScope="" ma:versionID="5ec2dbea0573a4cff6356d5e66b665a5">
  <xsd:schema xmlns:xsd="http://www.w3.org/2001/XMLSchema" xmlns:xs="http://www.w3.org/2001/XMLSchema" xmlns:p="http://schemas.microsoft.com/office/2006/metadata/properties" xmlns:ns2="13448902-4759-4097-ac9e-c19b010ff25c" targetNamespace="http://schemas.microsoft.com/office/2006/metadata/properties" ma:root="true" ma:fieldsID="bc00ef73e1002c6eef6502488046f927" ns2:_="">
    <xsd:import namespace="13448902-4759-4097-ac9e-c19b010ff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48902-4759-4097-ac9e-c19b010ff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8D346-9B0E-4183-9B3D-0248AC8F9D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CE1478-99C1-465E-B04D-75438C471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48902-4759-4097-ac9e-c19b010ff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40C4F7-EBC5-4577-831F-567181D11060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13448902-4759-4097-ac9e-c19b010ff2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Prijzenblad versie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Zoë Sie</dc:creator>
  <cp:keywords/>
  <dc:description/>
  <cp:lastModifiedBy>Valence Gadet</cp:lastModifiedBy>
  <cp:revision/>
  <dcterms:created xsi:type="dcterms:W3CDTF">2022-12-01T11:26:01Z</dcterms:created>
  <dcterms:modified xsi:type="dcterms:W3CDTF">2026-01-22T14:43:32Z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0x010100B8054A509DCE3F45B730DE672D66967D</vt:lpwstr>
  </property>
  <property fmtid="{D5CDD505-2E9C-101B-9397-08002B2CF9AE}" pid="3" name="Order">
    <vt:r8>228800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