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03. O74 PROJECTEN ALGEMEEN\06-00 OmgevingsDienst NZKG\06. correspondentie UIT\251222 meubelboek aangepast met coderingen\"/>
    </mc:Choice>
  </mc:AlternateContent>
  <xr:revisionPtr revIDLastSave="0" documentId="8_{D04FFA4B-5738-4678-9F89-E126C87EFF6B}" xr6:coauthVersionLast="47" xr6:coauthVersionMax="47" xr10:uidLastSave="{00000000-0000-0000-0000-000000000000}"/>
  <bookViews>
    <workbookView xWindow="-51720" yWindow="-120" windowWidth="51840" windowHeight="21120" xr2:uid="{EC009D96-9287-4FF2-A85E-50DAD31B2D4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1" l="1"/>
  <c r="E88" i="1"/>
  <c r="E89" i="1"/>
  <c r="E90" i="1"/>
  <c r="E91" i="1"/>
  <c r="E92" i="1"/>
  <c r="E93" i="1"/>
  <c r="E94" i="1"/>
  <c r="E95" i="1"/>
  <c r="E96" i="1"/>
  <c r="E98" i="1"/>
  <c r="E99" i="1"/>
  <c r="E100" i="1"/>
  <c r="E101" i="1"/>
  <c r="E102" i="1"/>
  <c r="E103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35" i="1"/>
  <c r="E25" i="1"/>
  <c r="E24" i="1"/>
  <c r="E23" i="1"/>
  <c r="E36" i="1"/>
  <c r="E37" i="1"/>
  <c r="E34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30" i="1"/>
  <c r="E31" i="1"/>
  <c r="E32" i="1"/>
  <c r="E33" i="1"/>
  <c r="E120" i="1" l="1"/>
  <c r="E121" i="1"/>
  <c r="E119" i="1"/>
  <c r="L19" i="1"/>
  <c r="E29" i="1"/>
  <c r="E27" i="1"/>
  <c r="E22" i="1"/>
  <c r="E26" i="1"/>
  <c r="E28" i="1"/>
  <c r="E21" i="1"/>
  <c r="E17" i="1"/>
  <c r="E18" i="1"/>
  <c r="E19" i="1"/>
  <c r="E20" i="1"/>
  <c r="E16" i="1"/>
  <c r="E107" i="1" l="1"/>
  <c r="I26" i="1"/>
  <c r="C13" i="1"/>
</calcChain>
</file>

<file path=xl/sharedStrings.xml><?xml version="1.0" encoding="utf-8"?>
<sst xmlns="http://schemas.openxmlformats.org/spreadsheetml/2006/main" count="196" uniqueCount="180">
  <si>
    <t>Prijsblad meubilair</t>
  </si>
  <si>
    <t>Aanwijzing voor de invulling</t>
  </si>
  <si>
    <r>
      <t xml:space="preserve">U dient </t>
    </r>
    <r>
      <rPr>
        <u/>
        <sz val="10"/>
        <rFont val="Corbel"/>
        <family val="2"/>
      </rPr>
      <t>alle blauwe velden</t>
    </r>
    <r>
      <rPr>
        <sz val="10"/>
        <rFont val="Corbel"/>
        <family val="2"/>
      </rPr>
      <t xml:space="preserve"> in te vullen. Indien niet alle blauwe onderdelen worden ingevuld, maakt dat de inschrijving ongeldig. De inschrijving wordt dan terzijde gelegd.</t>
    </r>
  </si>
  <si>
    <r>
      <t xml:space="preserve">Het </t>
    </r>
    <r>
      <rPr>
        <u/>
        <sz val="10"/>
        <rFont val="Corbel"/>
        <family val="2"/>
      </rPr>
      <t>oranje veld</t>
    </r>
    <r>
      <rPr>
        <sz val="10"/>
        <rFont val="Corbel"/>
        <family val="2"/>
      </rPr>
      <t xml:space="preserve"> is uw fictieve totale inschrijfprijs gebaseerd op de aantallen zoals opgenomen. Dit veld wordt automatisch ingevuld.</t>
    </r>
  </si>
  <si>
    <t>Alle gevraagde tarieven zijn gebaseerd op de situatie zoals beschreven in de aanbestedingleidraad, exclusief BTW en inclusief alle kosten zoals vermeld in de aanbestedingsleidraad in hoofdstuk 6.</t>
  </si>
  <si>
    <t>De hierna genoemde inschrijver</t>
  </si>
  <si>
    <t>Naam inschrijver (bedrijf)</t>
  </si>
  <si>
    <t>Datum</t>
  </si>
  <si>
    <t>Totale inschrijfprijs beoordeling</t>
  </si>
  <si>
    <t>Omschrijving meubilair
conform meubelboek en additionele verlichting**</t>
  </si>
  <si>
    <t>Prijs per stuk*</t>
  </si>
  <si>
    <t>Aantal</t>
  </si>
  <si>
    <t>Totaal koop</t>
  </si>
  <si>
    <t>Specificatie lockers</t>
  </si>
  <si>
    <t>Aantal lockers</t>
  </si>
  <si>
    <t>Totaal per verdieping</t>
  </si>
  <si>
    <t>Omschrijving stuksmeubilair 
thuiswerkplek</t>
  </si>
  <si>
    <t>Optie electrisch verstelbaar zit-sta
Meerprijs per stuk*</t>
  </si>
  <si>
    <t>Aanschaffen en plaatsen nieuwe lockers BG op bestaande wanden</t>
  </si>
  <si>
    <t>Thuiswerken: Basisbureau 140 x 80 cm, 
in hoogte verstelbaar met slinger</t>
  </si>
  <si>
    <t>Lockerwand 1e verdieping met 94 lockers; 
64 middelgroot (4 boven elkaar) en 30 klein (10 boven elkaar)</t>
  </si>
  <si>
    <t>Thuiswerken: Basis ergonomische bureaustoel, met armleuningen en op wielen</t>
  </si>
  <si>
    <t>Lockerwand 2e verdieping met 130 lockers; 
40 middelgroot (4 boven elkaar) en 90 klein (10 boven elkaar)</t>
  </si>
  <si>
    <t>Lockerwand 3e verdieping met 130 lockers; 
40 middelgroot (4 boven elkaar) en 90 klein (10 boven elkaar)</t>
  </si>
  <si>
    <t>Totaal stuksmeubilair</t>
  </si>
  <si>
    <t>Bureau kantoorwerkplek dubbel
Afmeting 160 x 160 cm</t>
  </si>
  <si>
    <t>Lockerwand 4e verdieping met 130 lockers; 
40 middelgroot (4 boven elkaar) en 90 klein (10 boven elkaar)</t>
  </si>
  <si>
    <t>Lockerwand 5e verdieping met 130 lockers; 
40 middelgroot (4 boven elkaar) en 90 klein (10 boven elkaar)</t>
  </si>
  <si>
    <t>* Exclusief BTW en inclusief alle kosten zoals vermeld in de aanbestedingsleidraad.</t>
  </si>
  <si>
    <t>Totaal lockers</t>
  </si>
  <si>
    <t>* Exclusief indexering</t>
  </si>
  <si>
    <t>Staffel lockers begane grond; prijzen worden niet beoordeeld</t>
  </si>
  <si>
    <t>%</t>
  </si>
  <si>
    <t>Totaal meubilair</t>
  </si>
  <si>
    <t>** Aanbieding dient overeen te komen met de functionele eisen zoals opgenomen in het meubelboek en additionele verlichting</t>
  </si>
  <si>
    <t>Staffel werkplek dubbel 160x160; prijzen worden niet beoordeeld</t>
  </si>
  <si>
    <t xml:space="preserve">Code meubelstuk </t>
  </si>
  <si>
    <t>1.1</t>
  </si>
  <si>
    <t>1.2</t>
  </si>
  <si>
    <t>8.2</t>
  </si>
  <si>
    <t xml:space="preserve">Akoestisch paneel, rond 120 cm </t>
  </si>
  <si>
    <t xml:space="preserve">Akoestisch paneel, rond 180 cm </t>
  </si>
  <si>
    <t>3.1</t>
  </si>
  <si>
    <t>3.2</t>
  </si>
  <si>
    <t>4.1</t>
  </si>
  <si>
    <t>4.2</t>
  </si>
  <si>
    <t>5.1</t>
  </si>
  <si>
    <t>5.2</t>
  </si>
  <si>
    <t>Tafelblad special afm. 1000 mm diameter</t>
  </si>
  <si>
    <t xml:space="preserve">Onderstel tafel Round base 38 cm </t>
  </si>
  <si>
    <t xml:space="preserve">Barkruk, hoogte 65 cm - kleur geel </t>
  </si>
  <si>
    <t>8.1</t>
  </si>
  <si>
    <t>Maatwerkkussen - stoffering A</t>
  </si>
  <si>
    <t>Maatwerkkussen - stoffering B</t>
  </si>
  <si>
    <t>9.1</t>
  </si>
  <si>
    <t>11.1</t>
  </si>
  <si>
    <t>44.1</t>
  </si>
  <si>
    <t>7.1</t>
  </si>
  <si>
    <t>Tafelblad special 160 x 70 cm</t>
  </si>
  <si>
    <t>9.2</t>
  </si>
  <si>
    <t xml:space="preserve">Pingpong tafel </t>
  </si>
  <si>
    <t>Whiteboard Naive 640</t>
  </si>
  <si>
    <t xml:space="preserve">Zitbank driezits </t>
  </si>
  <si>
    <t>Bijzettafel Around - rood</t>
  </si>
  <si>
    <t>Bijzettafel MG1</t>
  </si>
  <si>
    <t>Bijzettafel Plateau - terra</t>
  </si>
  <si>
    <t xml:space="preserve">Tafel base 50 cm met blad 120 cm </t>
  </si>
  <si>
    <t xml:space="preserve">Stapelbare stoel - hout </t>
  </si>
  <si>
    <t>Tafel hoogte 73 - diameter 90 cm</t>
  </si>
  <si>
    <t>13.1</t>
  </si>
  <si>
    <t>Maatwerkkussen - stoffering C</t>
  </si>
  <si>
    <t>8.3</t>
  </si>
  <si>
    <t xml:space="preserve">Onderstel tafel Flat 2 9462 TB- zwart </t>
  </si>
  <si>
    <t>Onderstel tafel Flat 9490 TBI</t>
  </si>
  <si>
    <t>27.2</t>
  </si>
  <si>
    <t xml:space="preserve">tafelblad special 70 x 70 cm terrazzo </t>
  </si>
  <si>
    <t>Stoel Hale stoffering A</t>
  </si>
  <si>
    <t xml:space="preserve">Stoel Hale stoffering B </t>
  </si>
  <si>
    <t>30.1</t>
  </si>
  <si>
    <t>30.2</t>
  </si>
  <si>
    <t xml:space="preserve">Serving trolley  </t>
  </si>
  <si>
    <t>Tafel base 65 - walnoot blad diameter 180 cm</t>
  </si>
  <si>
    <t>Tafel oval base walnoot blad - 300 x 140 cm</t>
  </si>
  <si>
    <t xml:space="preserve">Kast New order </t>
  </si>
  <si>
    <t xml:space="preserve">Tafel base 50 - walnoot blad diameter 120 cm </t>
  </si>
  <si>
    <t>Stoel Hale stoffering C</t>
  </si>
  <si>
    <t>30.3</t>
  </si>
  <si>
    <t>35.1</t>
  </si>
  <si>
    <t>35.2</t>
  </si>
  <si>
    <t xml:space="preserve">Stapelbare stoel kleur A - schrijfblad </t>
  </si>
  <si>
    <t xml:space="preserve">Stapelbare stoel kleur B  - schrijfblad </t>
  </si>
  <si>
    <t>Ronde tafel modular diameter 220 cm</t>
  </si>
  <si>
    <t>26.1</t>
  </si>
  <si>
    <t>26.2</t>
  </si>
  <si>
    <t xml:space="preserve">Stapelbare stoel kleur C - schrijfblad </t>
  </si>
  <si>
    <t>35.3</t>
  </si>
  <si>
    <t>13.2</t>
  </si>
  <si>
    <t>Poef Drum - stoffering B</t>
  </si>
  <si>
    <t>Poef Drum - stoffering A</t>
  </si>
  <si>
    <t>28.1</t>
  </si>
  <si>
    <t>28.2</t>
  </si>
  <si>
    <t>Fauteuil Nook stoffering A</t>
  </si>
  <si>
    <t>Fauteuil Nook stoffering D</t>
  </si>
  <si>
    <t>Fauteuil Nook stoffering B</t>
  </si>
  <si>
    <t xml:space="preserve">Special tafelblad 140x60 terrazzo </t>
  </si>
  <si>
    <t>Enkel bureau 140 x 80 zit/sta</t>
  </si>
  <si>
    <t>39.1</t>
  </si>
  <si>
    <t>39.2</t>
  </si>
  <si>
    <t>Tafel Bridge 400 x 140 cm</t>
  </si>
  <si>
    <t>Tafel Bridge rond - 110 cm diameter - 90 hoog</t>
  </si>
  <si>
    <t>Fauteuil Nook stoffering C</t>
  </si>
  <si>
    <t>28.3</t>
  </si>
  <si>
    <t>Tafels presentatievorm</t>
  </si>
  <si>
    <t>Stoel Arco Close stoffering A</t>
  </si>
  <si>
    <t>Stoel Arco Close stoffering B</t>
  </si>
  <si>
    <t>43.1</t>
  </si>
  <si>
    <t>43.2</t>
  </si>
  <si>
    <t>Klaptafel afm. 150 x 75</t>
  </si>
  <si>
    <t>44.2</t>
  </si>
  <si>
    <t>28.4</t>
  </si>
  <si>
    <t>Enkelbureau 120 x 80 zit/sta</t>
  </si>
  <si>
    <t>46.1</t>
  </si>
  <si>
    <t>46.2</t>
  </si>
  <si>
    <t>Vergaderstoel Paco - stoffering A</t>
  </si>
  <si>
    <t>Vergaderstoel Paco - stoffering B</t>
  </si>
  <si>
    <t>21.1</t>
  </si>
  <si>
    <t>21.2</t>
  </si>
  <si>
    <t>Diner zitbank 180 cm stoffering A</t>
  </si>
  <si>
    <t>Diner zitbank 180 cm stoffering B</t>
  </si>
  <si>
    <t>7.2</t>
  </si>
  <si>
    <t>7.3</t>
  </si>
  <si>
    <t xml:space="preserve">Bijzettafel MG1 </t>
  </si>
  <si>
    <t xml:space="preserve">Zitbank 2,5 zitsbank </t>
  </si>
  <si>
    <t>10.1</t>
  </si>
  <si>
    <t>10.2</t>
  </si>
  <si>
    <t>Fauteuil zonder draaivoet - stoffering A</t>
  </si>
  <si>
    <t>Fauteuil zonder draaivoet - stoffering B</t>
  </si>
  <si>
    <t>Bijzettafel DLM kleur geel</t>
  </si>
  <si>
    <t>Bijzettafel DLM kleur zwart</t>
  </si>
  <si>
    <t>11.2</t>
  </si>
  <si>
    <t>Diner zitbank 240 cm stoffering D</t>
  </si>
  <si>
    <t>Diner zitbank 160 cm stoffering C</t>
  </si>
  <si>
    <t>7.4</t>
  </si>
  <si>
    <t xml:space="preserve">Special tafelblad 200 x 120 cm wit </t>
  </si>
  <si>
    <t>Stoel op wielen aanlandplek stoffering A tooting</t>
  </si>
  <si>
    <t>Stoel op wielen aanlandplek stoffering B ackworth</t>
  </si>
  <si>
    <t xml:space="preserve">Kapstok Tertio </t>
  </si>
  <si>
    <t xml:space="preserve">Klaptafel 140 x 60 cm </t>
  </si>
  <si>
    <t>21.3</t>
  </si>
  <si>
    <t>7.5</t>
  </si>
  <si>
    <t>7.6</t>
  </si>
  <si>
    <t>Hanglamp Unfold Mustard</t>
  </si>
  <si>
    <t>Hanglamp Under the bell 55 cm</t>
  </si>
  <si>
    <t>Hanglamp E27 wit</t>
  </si>
  <si>
    <t>Hanglamp Radial geel</t>
  </si>
  <si>
    <t xml:space="preserve">Wandlamp Fine </t>
  </si>
  <si>
    <t>Duobureau 160 x 160 zit/sta</t>
  </si>
  <si>
    <t xml:space="preserve">Duobureau 140 x 160 cm zit / sta </t>
  </si>
  <si>
    <t>B</t>
  </si>
  <si>
    <t>C</t>
  </si>
  <si>
    <t>D</t>
  </si>
  <si>
    <t>F</t>
  </si>
  <si>
    <t>Barkruk, hoogte 65 cm - geel frame</t>
  </si>
  <si>
    <t>Barkruk, hoogte 65 cm - zwart frame</t>
  </si>
  <si>
    <t xml:space="preserve">Hoge tafel BOA, 220 x 110 cm </t>
  </si>
  <si>
    <t>Stoel Doll - stoffering A</t>
  </si>
  <si>
    <t>Stoel Doll - stoffering B</t>
  </si>
  <si>
    <t xml:space="preserve">Akoestisch paneel Ak1 light grey </t>
  </si>
  <si>
    <t>Stoel Doll - stoffering C</t>
  </si>
  <si>
    <t>Stoel Doll - stoffering D</t>
  </si>
  <si>
    <t>4.3</t>
  </si>
  <si>
    <t>4.4</t>
  </si>
  <si>
    <t>Stoel Doll - stoffering E</t>
  </si>
  <si>
    <t>Stoel op wielen met armleuning A</t>
  </si>
  <si>
    <t>Stoel op wielen met armleuning B</t>
  </si>
  <si>
    <t>Diner zitbank 180 cm stoffering E</t>
  </si>
  <si>
    <t>Diner zitbank 160 cm Stoffering F</t>
  </si>
  <si>
    <t xml:space="preserve">Hanglamp E27 geel </t>
  </si>
  <si>
    <t>A.1</t>
  </si>
  <si>
    <t>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</si>
</sst>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Aptos Narrow"/>
      <family val="2"/>
      <scheme val="minor"/>
    </font>
    <font>
      <b/>
      <sz val="10"/>
      <name val="Corbel"/>
      <family val="2"/>
    </font>
    <font>
      <sz val="11"/>
      <color rgb="FF000000"/>
      <name val="Aptos Narrow"/>
      <family val="2"/>
      <scheme val="minor"/>
    </font>
    <font>
      <sz val="10"/>
      <name val="Corbel"/>
      <family val="2"/>
    </font>
    <font>
      <u/>
      <sz val="10"/>
      <name val="Corbel"/>
      <family val="2"/>
    </font>
    <font>
      <sz val="10"/>
      <name val="Arial"/>
      <family val="2"/>
    </font>
    <font>
      <b/>
      <sz val="10"/>
      <color rgb="FF000000"/>
      <name val="Corbel"/>
      <family val="2"/>
    </font>
    <font>
      <sz val="10"/>
      <color rgb="FF000000"/>
      <name val="Corbel"/>
      <family val="2"/>
    </font>
    <font>
      <sz val="10"/>
      <color rgb="FF000000"/>
      <name val="Aptos Narrow"/>
      <family val="2"/>
      <scheme val="minor"/>
    </font>
    <font>
      <b/>
      <sz val="11"/>
      <color theme="1"/>
      <name val="Corbel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Corbel"/>
    </font>
    <font>
      <b/>
      <sz val="10"/>
      <color rgb="FF000000"/>
      <name val="Corbel"/>
    </font>
    <font>
      <sz val="10"/>
      <color theme="1"/>
      <name val="Corbel"/>
    </font>
    <font>
      <b/>
      <sz val="10"/>
      <color theme="1"/>
      <name val="Corbel"/>
    </font>
    <font>
      <b/>
      <sz val="11"/>
      <color theme="1"/>
      <name val="Corbel"/>
    </font>
    <font>
      <sz val="10"/>
      <color rgb="FFFF0000"/>
      <name val="Corbel"/>
      <family val="2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AEDFB"/>
        <bgColor rgb="FF000000"/>
      </patternFill>
    </fill>
    <fill>
      <patternFill patternType="solid">
        <fgColor rgb="FFC0E6F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5" xfId="0" applyFont="1" applyBorder="1" applyAlignment="1">
      <alignment wrapText="1"/>
    </xf>
    <xf numFmtId="0" fontId="7" fillId="0" borderId="1" xfId="0" applyFont="1" applyBorder="1"/>
    <xf numFmtId="0" fontId="7" fillId="0" borderId="0" xfId="0" applyFont="1"/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44" fontId="7" fillId="0" borderId="1" xfId="0" applyNumberFormat="1" applyFont="1" applyBorder="1"/>
    <xf numFmtId="44" fontId="7" fillId="3" borderId="1" xfId="0" applyNumberFormat="1" applyFont="1" applyFill="1" applyBorder="1"/>
    <xf numFmtId="44" fontId="8" fillId="3" borderId="5" xfId="0" applyNumberFormat="1" applyFont="1" applyFill="1" applyBorder="1"/>
    <xf numFmtId="44" fontId="8" fillId="3" borderId="1" xfId="0" applyNumberFormat="1" applyFont="1" applyFill="1" applyBorder="1"/>
    <xf numFmtId="0" fontId="6" fillId="0" borderId="5" xfId="0" applyFont="1" applyBorder="1"/>
    <xf numFmtId="0" fontId="6" fillId="0" borderId="0" xfId="0" applyFont="1" applyAlignment="1">
      <alignment wrapText="1"/>
    </xf>
    <xf numFmtId="44" fontId="10" fillId="4" borderId="6" xfId="0" applyNumberFormat="1" applyFont="1" applyFill="1" applyBorder="1"/>
    <xf numFmtId="0" fontId="6" fillId="0" borderId="1" xfId="0" applyFont="1" applyBorder="1"/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0" fillId="5" borderId="1" xfId="0" applyFill="1" applyBorder="1"/>
    <xf numFmtId="0" fontId="9" fillId="0" borderId="0" xfId="0" applyFont="1"/>
    <xf numFmtId="0" fontId="12" fillId="0" borderId="7" xfId="0" applyFont="1" applyBorder="1"/>
    <xf numFmtId="0" fontId="0" fillId="7" borderId="11" xfId="0" applyFill="1" applyBorder="1"/>
    <xf numFmtId="44" fontId="8" fillId="3" borderId="18" xfId="0" applyNumberFormat="1" applyFont="1" applyFill="1" applyBorder="1"/>
    <xf numFmtId="0" fontId="17" fillId="7" borderId="9" xfId="0" applyFont="1" applyFill="1" applyBorder="1"/>
    <xf numFmtId="0" fontId="17" fillId="7" borderId="10" xfId="0" applyFont="1" applyFill="1" applyBorder="1"/>
    <xf numFmtId="0" fontId="0" fillId="7" borderId="12" xfId="0" applyFill="1" applyBorder="1"/>
    <xf numFmtId="0" fontId="14" fillId="7" borderId="14" xfId="0" applyFont="1" applyFill="1" applyBorder="1" applyAlignment="1">
      <alignment wrapText="1"/>
    </xf>
    <xf numFmtId="0" fontId="13" fillId="7" borderId="16" xfId="0" applyFont="1" applyFill="1" applyBorder="1" applyAlignment="1">
      <alignment wrapText="1"/>
    </xf>
    <xf numFmtId="0" fontId="13" fillId="7" borderId="17" xfId="0" applyFont="1" applyFill="1" applyBorder="1" applyAlignment="1">
      <alignment wrapText="1"/>
    </xf>
    <xf numFmtId="0" fontId="0" fillId="7" borderId="0" xfId="0" applyFill="1"/>
    <xf numFmtId="0" fontId="0" fillId="7" borderId="13" xfId="0" applyFill="1" applyBorder="1"/>
    <xf numFmtId="0" fontId="14" fillId="7" borderId="5" xfId="0" applyFont="1" applyFill="1" applyBorder="1" applyAlignment="1">
      <alignment wrapText="1"/>
    </xf>
    <xf numFmtId="0" fontId="14" fillId="7" borderId="8" xfId="0" applyFont="1" applyFill="1" applyBorder="1"/>
    <xf numFmtId="0" fontId="16" fillId="7" borderId="15" xfId="0" applyFont="1" applyFill="1" applyBorder="1" applyAlignment="1">
      <alignment horizontal="left"/>
    </xf>
    <xf numFmtId="0" fontId="13" fillId="7" borderId="1" xfId="0" applyFont="1" applyFill="1" applyBorder="1"/>
    <xf numFmtId="44" fontId="13" fillId="7" borderId="2" xfId="0" applyNumberFormat="1" applyFont="1" applyFill="1" applyBorder="1"/>
    <xf numFmtId="9" fontId="15" fillId="7" borderId="15" xfId="0" applyNumberFormat="1" applyFont="1" applyFill="1" applyBorder="1" applyAlignment="1">
      <alignment horizontal="right"/>
    </xf>
    <xf numFmtId="0" fontId="13" fillId="7" borderId="18" xfId="0" applyFont="1" applyFill="1" applyBorder="1"/>
    <xf numFmtId="44" fontId="13" fillId="7" borderId="19" xfId="0" applyNumberFormat="1" applyFont="1" applyFill="1" applyBorder="1"/>
    <xf numFmtId="9" fontId="15" fillId="7" borderId="20" xfId="0" applyNumberFormat="1" applyFont="1" applyFill="1" applyBorder="1" applyAlignment="1">
      <alignment horizontal="right"/>
    </xf>
    <xf numFmtId="44" fontId="13" fillId="8" borderId="1" xfId="0" applyNumberFormat="1" applyFont="1" applyFill="1" applyBorder="1"/>
    <xf numFmtId="44" fontId="13" fillId="8" borderId="18" xfId="0" applyNumberFormat="1" applyFont="1" applyFill="1" applyBorder="1"/>
    <xf numFmtId="1" fontId="8" fillId="7" borderId="1" xfId="0" applyNumberFormat="1" applyFont="1" applyFill="1" applyBorder="1"/>
    <xf numFmtId="1" fontId="8" fillId="7" borderId="18" xfId="0" applyNumberFormat="1" applyFont="1" applyFill="1" applyBorder="1"/>
    <xf numFmtId="0" fontId="17" fillId="7" borderId="21" xfId="0" applyFont="1" applyFill="1" applyBorder="1"/>
    <xf numFmtId="0" fontId="17" fillId="7" borderId="22" xfId="0" applyFont="1" applyFill="1" applyBorder="1"/>
    <xf numFmtId="0" fontId="17" fillId="7" borderId="23" xfId="0" applyFont="1" applyFill="1" applyBorder="1"/>
    <xf numFmtId="0" fontId="17" fillId="7" borderId="12" xfId="0" applyFont="1" applyFill="1" applyBorder="1"/>
    <xf numFmtId="0" fontId="17" fillId="7" borderId="0" xfId="0" applyFont="1" applyFill="1"/>
    <xf numFmtId="0" fontId="17" fillId="7" borderId="13" xfId="0" applyFont="1" applyFill="1" applyBorder="1"/>
    <xf numFmtId="0" fontId="11" fillId="7" borderId="16" xfId="0" applyFont="1" applyFill="1" applyBorder="1"/>
    <xf numFmtId="0" fontId="11" fillId="7" borderId="17" xfId="0" applyFont="1" applyFill="1" applyBorder="1"/>
    <xf numFmtId="0" fontId="3" fillId="9" borderId="2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2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7" fillId="7" borderId="10" xfId="0" applyFont="1" applyFill="1" applyBorder="1" applyAlignment="1">
      <alignment horizontal="left"/>
    </xf>
    <xf numFmtId="0" fontId="0" fillId="7" borderId="0" xfId="0" applyFill="1" applyAlignment="1">
      <alignment horizontal="left"/>
    </xf>
    <xf numFmtId="0" fontId="14" fillId="7" borderId="24" xfId="0" applyFont="1" applyFill="1" applyBorder="1" applyAlignment="1">
      <alignment horizontal="left" wrapText="1"/>
    </xf>
    <xf numFmtId="0" fontId="13" fillId="7" borderId="4" xfId="0" applyFont="1" applyFill="1" applyBorder="1" applyAlignment="1">
      <alignment horizontal="left" wrapText="1"/>
    </xf>
    <xf numFmtId="0" fontId="13" fillId="7" borderId="25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26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11" fillId="7" borderId="14" xfId="0" applyFont="1" applyFill="1" applyBorder="1"/>
    <xf numFmtId="1" fontId="8" fillId="7" borderId="5" xfId="0" applyNumberFormat="1" applyFont="1" applyFill="1" applyBorder="1"/>
    <xf numFmtId="44" fontId="13" fillId="8" borderId="5" xfId="0" applyNumberFormat="1" applyFont="1" applyFill="1" applyBorder="1"/>
    <xf numFmtId="9" fontId="15" fillId="7" borderId="27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18" fillId="2" borderId="2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top"/>
    </xf>
    <xf numFmtId="0" fontId="18" fillId="2" borderId="4" xfId="0" applyFont="1" applyFill="1" applyBorder="1" applyAlignment="1">
      <alignment horizontal="center" vertical="top"/>
    </xf>
    <xf numFmtId="44" fontId="0" fillId="6" borderId="7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0" borderId="1" xfId="0" applyFont="1" applyBorder="1" applyAlignment="1">
      <alignment wrapText="1"/>
    </xf>
    <xf numFmtId="44" fontId="19" fillId="3" borderId="1" xfId="0" applyNumberFormat="1" applyFont="1" applyFill="1" applyBorder="1"/>
    <xf numFmtId="0" fontId="11" fillId="0" borderId="1" xfId="0" applyFont="1" applyBorder="1" applyAlignment="1">
      <alignment horizontal="left" wrapText="1"/>
    </xf>
    <xf numFmtId="44" fontId="20" fillId="3" borderId="1" xfId="0" applyNumberFormat="1" applyFont="1" applyFill="1" applyBorder="1"/>
    <xf numFmtId="44" fontId="11" fillId="0" borderId="1" xfId="0" applyNumberFormat="1" applyFont="1" applyBorder="1"/>
    <xf numFmtId="0" fontId="11" fillId="0" borderId="26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32E0-114F-4F16-BF07-26009556F376}">
  <sheetPr>
    <pageSetUpPr fitToPage="1"/>
  </sheetPr>
  <dimension ref="A1:M121"/>
  <sheetViews>
    <sheetView tabSelected="1" workbookViewId="0">
      <selection activeCell="A11" sqref="A11"/>
    </sheetView>
  </sheetViews>
  <sheetFormatPr defaultRowHeight="14.4" x14ac:dyDescent="0.55000000000000004"/>
  <cols>
    <col min="1" max="1" width="41.1015625" customWidth="1"/>
    <col min="2" max="2" width="15.26171875" style="79" customWidth="1"/>
    <col min="3" max="3" width="20.1015625" customWidth="1"/>
    <col min="4" max="4" width="7.3125" customWidth="1"/>
    <col min="5" max="5" width="20.1015625" customWidth="1"/>
    <col min="6" max="6" width="8.41796875" customWidth="1"/>
    <col min="7" max="7" width="54.1015625" customWidth="1"/>
    <col min="8" max="8" width="12.5234375" bestFit="1" customWidth="1"/>
    <col min="9" max="9" width="18.41796875" bestFit="1" customWidth="1"/>
    <col min="10" max="10" width="8.1015625" customWidth="1"/>
    <col min="11" max="11" width="37.89453125" customWidth="1"/>
    <col min="12" max="12" width="20.1015625" customWidth="1"/>
    <col min="13" max="13" width="18.3125" customWidth="1"/>
  </cols>
  <sheetData>
    <row r="1" spans="1:13" x14ac:dyDescent="0.55000000000000004">
      <c r="A1" s="29" t="s">
        <v>0</v>
      </c>
      <c r="B1" s="63"/>
    </row>
    <row r="3" spans="1:13" x14ac:dyDescent="0.55000000000000004">
      <c r="A3" s="1" t="s">
        <v>1</v>
      </c>
      <c r="B3" s="64"/>
      <c r="C3" s="1"/>
      <c r="D3" s="1"/>
      <c r="E3" s="3"/>
      <c r="F3" s="3"/>
      <c r="G3" s="3"/>
      <c r="H3" s="3"/>
      <c r="I3" s="3"/>
      <c r="J3" s="4"/>
      <c r="K3" s="4"/>
      <c r="L3" s="4"/>
      <c r="M3" s="4"/>
    </row>
    <row r="4" spans="1:13" x14ac:dyDescent="0.55000000000000004">
      <c r="A4" s="5" t="s">
        <v>2</v>
      </c>
      <c r="B4" s="65"/>
      <c r="C4" s="6"/>
      <c r="D4" s="6"/>
      <c r="E4" s="6"/>
      <c r="F4" s="6"/>
      <c r="G4" s="6"/>
      <c r="H4" s="6"/>
      <c r="I4" s="6"/>
      <c r="J4" s="4"/>
      <c r="K4" s="4"/>
      <c r="L4" s="4"/>
      <c r="M4" s="4"/>
    </row>
    <row r="5" spans="1:13" x14ac:dyDescent="0.55000000000000004">
      <c r="A5" s="5" t="s">
        <v>3</v>
      </c>
      <c r="B5" s="65"/>
      <c r="C5" s="6"/>
      <c r="D5" s="6"/>
      <c r="E5" s="6"/>
      <c r="F5" s="6"/>
      <c r="G5" s="6"/>
      <c r="H5" s="6"/>
      <c r="I5" s="6"/>
      <c r="J5" s="4"/>
      <c r="K5" s="4"/>
      <c r="L5" s="4"/>
      <c r="M5" s="4"/>
    </row>
    <row r="6" spans="1:13" x14ac:dyDescent="0.55000000000000004">
      <c r="A6" s="5" t="s">
        <v>4</v>
      </c>
      <c r="B6" s="65"/>
      <c r="C6" s="6"/>
      <c r="D6" s="6"/>
      <c r="E6" s="6"/>
      <c r="F6" s="6"/>
      <c r="G6" s="6"/>
      <c r="H6" s="6"/>
      <c r="I6" s="6"/>
      <c r="J6" s="4"/>
      <c r="K6" s="4"/>
      <c r="L6" s="4"/>
      <c r="M6" s="4"/>
    </row>
    <row r="9" spans="1:13" x14ac:dyDescent="0.55000000000000004">
      <c r="A9" s="2" t="s">
        <v>5</v>
      </c>
      <c r="B9" s="66"/>
      <c r="C9" s="2"/>
      <c r="D9" s="2"/>
      <c r="E9" s="6"/>
      <c r="F9" s="6"/>
      <c r="G9" s="6"/>
      <c r="H9" s="6"/>
      <c r="I9" s="6"/>
      <c r="J9" s="4"/>
      <c r="K9" s="4"/>
      <c r="L9" s="4"/>
      <c r="M9" s="4"/>
    </row>
    <row r="10" spans="1:13" x14ac:dyDescent="0.55000000000000004">
      <c r="A10" s="7" t="s">
        <v>6</v>
      </c>
      <c r="B10" s="62"/>
      <c r="C10" s="88"/>
      <c r="D10" s="89"/>
      <c r="E10" s="90"/>
      <c r="F10" s="8"/>
      <c r="G10" s="8"/>
      <c r="H10" s="8"/>
      <c r="I10" s="9"/>
      <c r="J10" s="4"/>
      <c r="K10" s="4"/>
      <c r="L10" s="4"/>
      <c r="M10" s="4"/>
    </row>
    <row r="11" spans="1:13" x14ac:dyDescent="0.55000000000000004">
      <c r="A11" s="10" t="s">
        <v>7</v>
      </c>
      <c r="B11" s="62"/>
      <c r="C11" s="91"/>
      <c r="D11" s="92"/>
      <c r="E11" s="93"/>
      <c r="F11" s="8"/>
      <c r="G11" s="8"/>
      <c r="H11" s="8"/>
      <c r="I11" s="9"/>
      <c r="J11" s="4"/>
      <c r="K11" s="4"/>
      <c r="L11" s="4"/>
      <c r="M11" s="4"/>
    </row>
    <row r="13" spans="1:13" x14ac:dyDescent="0.55000000000000004">
      <c r="A13" s="30" t="s">
        <v>8</v>
      </c>
      <c r="B13" s="67"/>
      <c r="C13" s="94">
        <f ca="1">SUM(E107+I26+L19)</f>
        <v>0</v>
      </c>
      <c r="D13" s="95"/>
      <c r="E13" s="95"/>
    </row>
    <row r="15" spans="1:13" ht="39" x14ac:dyDescent="0.55000000000000004">
      <c r="A15" s="11" t="s">
        <v>9</v>
      </c>
      <c r="B15" s="68" t="s">
        <v>36</v>
      </c>
      <c r="C15" s="11" t="s">
        <v>10</v>
      </c>
      <c r="D15" s="11" t="s">
        <v>11</v>
      </c>
      <c r="E15" s="21" t="s">
        <v>12</v>
      </c>
      <c r="G15" s="16" t="s">
        <v>13</v>
      </c>
      <c r="H15" s="24" t="s">
        <v>14</v>
      </c>
      <c r="I15" s="21" t="s">
        <v>15</v>
      </c>
      <c r="J15" s="25"/>
      <c r="K15" s="16" t="s">
        <v>16</v>
      </c>
      <c r="L15" s="16" t="s">
        <v>10</v>
      </c>
      <c r="M15" s="16" t="s">
        <v>17</v>
      </c>
    </row>
    <row r="16" spans="1:13" ht="16" customHeight="1" x14ac:dyDescent="0.55000000000000004">
      <c r="A16" s="12" t="s">
        <v>162</v>
      </c>
      <c r="B16" s="69" t="s">
        <v>37</v>
      </c>
      <c r="C16" s="18"/>
      <c r="D16" s="69">
        <v>12</v>
      </c>
      <c r="E16" s="17">
        <f>C16*D16</f>
        <v>0</v>
      </c>
      <c r="G16" s="26" t="s">
        <v>18</v>
      </c>
      <c r="H16" s="26">
        <v>260</v>
      </c>
      <c r="I16" s="18"/>
      <c r="J16" s="25"/>
      <c r="K16" s="27" t="s">
        <v>19</v>
      </c>
      <c r="L16" s="18"/>
      <c r="M16" s="18"/>
    </row>
    <row r="17" spans="1:13" ht="16" customHeight="1" x14ac:dyDescent="0.55000000000000004">
      <c r="A17" s="14" t="s">
        <v>163</v>
      </c>
      <c r="B17" s="70" t="s">
        <v>38</v>
      </c>
      <c r="C17" s="19"/>
      <c r="D17" s="70">
        <v>15</v>
      </c>
      <c r="E17" s="17">
        <f t="shared" ref="E17:E20" si="0">C17*D17</f>
        <v>0</v>
      </c>
      <c r="G17" s="27" t="s">
        <v>20</v>
      </c>
      <c r="H17" s="26">
        <v>94</v>
      </c>
      <c r="I17" s="18"/>
      <c r="J17" s="25"/>
      <c r="K17" s="27" t="s">
        <v>21</v>
      </c>
      <c r="L17" s="18"/>
      <c r="M17" s="28"/>
    </row>
    <row r="18" spans="1:13" ht="16" customHeight="1" x14ac:dyDescent="0.55000000000000004">
      <c r="A18" s="14" t="s">
        <v>164</v>
      </c>
      <c r="B18" s="70">
        <v>2</v>
      </c>
      <c r="C18" s="19"/>
      <c r="D18" s="70">
        <v>2</v>
      </c>
      <c r="E18" s="17">
        <f t="shared" si="0"/>
        <v>0</v>
      </c>
      <c r="G18" s="27" t="s">
        <v>22</v>
      </c>
      <c r="H18" s="26">
        <v>130</v>
      </c>
      <c r="I18" s="18"/>
      <c r="J18" s="25"/>
      <c r="K18" s="25"/>
      <c r="L18" s="25"/>
      <c r="M18" s="25"/>
    </row>
    <row r="19" spans="1:13" ht="16" customHeight="1" thickBot="1" x14ac:dyDescent="0.6">
      <c r="A19" s="14" t="s">
        <v>40</v>
      </c>
      <c r="B19" s="70" t="s">
        <v>42</v>
      </c>
      <c r="C19" s="20"/>
      <c r="D19" s="70">
        <v>4</v>
      </c>
      <c r="E19" s="17">
        <f t="shared" si="0"/>
        <v>0</v>
      </c>
      <c r="G19" s="27" t="s">
        <v>23</v>
      </c>
      <c r="H19" s="26">
        <v>130</v>
      </c>
      <c r="I19" s="18"/>
      <c r="J19" s="25"/>
      <c r="K19" s="22" t="s">
        <v>24</v>
      </c>
      <c r="L19" s="23">
        <f>SUM(L16:L17)+M16</f>
        <v>0</v>
      </c>
      <c r="M19" s="25"/>
    </row>
    <row r="20" spans="1:13" ht="16" customHeight="1" thickTop="1" x14ac:dyDescent="0.55000000000000004">
      <c r="A20" s="14" t="s">
        <v>41</v>
      </c>
      <c r="B20" s="71" t="s">
        <v>43</v>
      </c>
      <c r="C20" s="20"/>
      <c r="D20" s="71">
        <v>6</v>
      </c>
      <c r="E20" s="17">
        <f t="shared" si="0"/>
        <v>0</v>
      </c>
      <c r="G20" s="27" t="s">
        <v>26</v>
      </c>
      <c r="H20" s="26">
        <v>130</v>
      </c>
      <c r="I20" s="18"/>
      <c r="J20" s="25"/>
      <c r="M20" s="25"/>
    </row>
    <row r="21" spans="1:13" ht="16" customHeight="1" x14ac:dyDescent="0.55000000000000004">
      <c r="A21" s="15" t="s">
        <v>165</v>
      </c>
      <c r="B21" s="71" t="s">
        <v>44</v>
      </c>
      <c r="C21" s="20"/>
      <c r="D21" s="71">
        <v>15</v>
      </c>
      <c r="E21" s="17">
        <f t="shared" ref="E21" si="1">C21*D21</f>
        <v>0</v>
      </c>
      <c r="G21" s="27" t="s">
        <v>27</v>
      </c>
      <c r="H21" s="26">
        <v>130</v>
      </c>
      <c r="I21" s="18"/>
      <c r="J21" s="25"/>
      <c r="K21" s="13" t="s">
        <v>28</v>
      </c>
    </row>
    <row r="22" spans="1:13" ht="16" customHeight="1" x14ac:dyDescent="0.55000000000000004">
      <c r="A22" s="15" t="s">
        <v>166</v>
      </c>
      <c r="B22" s="71" t="s">
        <v>45</v>
      </c>
      <c r="C22" s="20"/>
      <c r="D22" s="71">
        <v>10</v>
      </c>
      <c r="E22" s="17">
        <f t="shared" ref="E22:E28" si="2">C22*D22</f>
        <v>0</v>
      </c>
    </row>
    <row r="23" spans="1:13" ht="16" customHeight="1" x14ac:dyDescent="0.55000000000000004">
      <c r="A23" s="27" t="s">
        <v>168</v>
      </c>
      <c r="B23" s="98" t="s">
        <v>170</v>
      </c>
      <c r="C23" s="99"/>
      <c r="D23" s="98">
        <v>7</v>
      </c>
      <c r="E23" s="100">
        <f t="shared" si="2"/>
        <v>0</v>
      </c>
    </row>
    <row r="24" spans="1:13" ht="16" customHeight="1" x14ac:dyDescent="0.55000000000000004">
      <c r="A24" s="27" t="s">
        <v>169</v>
      </c>
      <c r="B24" s="98" t="s">
        <v>171</v>
      </c>
      <c r="C24" s="99"/>
      <c r="D24" s="98">
        <v>5</v>
      </c>
      <c r="E24" s="100">
        <f t="shared" si="2"/>
        <v>0</v>
      </c>
    </row>
    <row r="25" spans="1:13" ht="16" customHeight="1" x14ac:dyDescent="0.55000000000000004">
      <c r="A25" s="27" t="s">
        <v>172</v>
      </c>
      <c r="B25" s="98">
        <v>4.5</v>
      </c>
      <c r="C25" s="99"/>
      <c r="D25" s="98">
        <v>6</v>
      </c>
      <c r="E25" s="100">
        <f t="shared" si="2"/>
        <v>0</v>
      </c>
    </row>
    <row r="26" spans="1:13" ht="16" customHeight="1" thickBot="1" x14ac:dyDescent="0.6">
      <c r="A26" s="15" t="s">
        <v>49</v>
      </c>
      <c r="B26" s="71" t="s">
        <v>46</v>
      </c>
      <c r="C26" s="20"/>
      <c r="D26" s="71">
        <v>5</v>
      </c>
      <c r="E26" s="17">
        <f t="shared" si="2"/>
        <v>0</v>
      </c>
      <c r="G26" s="22" t="s">
        <v>29</v>
      </c>
      <c r="H26" s="25"/>
      <c r="I26" s="23">
        <f ca="1">SUM(I16:I26)-I19</f>
        <v>0</v>
      </c>
    </row>
    <row r="27" spans="1:13" ht="16" customHeight="1" thickTop="1" x14ac:dyDescent="0.55000000000000004">
      <c r="A27" s="15" t="s">
        <v>48</v>
      </c>
      <c r="B27" s="71" t="s">
        <v>47</v>
      </c>
      <c r="C27" s="20"/>
      <c r="D27" s="71">
        <v>5</v>
      </c>
      <c r="E27" s="17">
        <f t="shared" ref="E27" si="3">C27*D27</f>
        <v>0</v>
      </c>
    </row>
    <row r="28" spans="1:13" ht="16" customHeight="1" x14ac:dyDescent="0.55000000000000004">
      <c r="A28" s="26" t="s">
        <v>50</v>
      </c>
      <c r="B28" s="98">
        <v>6</v>
      </c>
      <c r="C28" s="99"/>
      <c r="D28" s="98">
        <v>64</v>
      </c>
      <c r="E28" s="100">
        <f t="shared" si="2"/>
        <v>0</v>
      </c>
      <c r="G28" s="13" t="s">
        <v>30</v>
      </c>
    </row>
    <row r="29" spans="1:13" ht="16" customHeight="1" x14ac:dyDescent="0.55000000000000004">
      <c r="A29" s="15" t="s">
        <v>127</v>
      </c>
      <c r="B29" s="71" t="s">
        <v>57</v>
      </c>
      <c r="C29" s="20"/>
      <c r="D29" s="71">
        <v>6</v>
      </c>
      <c r="E29" s="17">
        <f t="shared" ref="E29:E92" si="4">C29*D29</f>
        <v>0</v>
      </c>
    </row>
    <row r="30" spans="1:13" ht="16" customHeight="1" x14ac:dyDescent="0.55000000000000004">
      <c r="A30" s="15" t="s">
        <v>128</v>
      </c>
      <c r="B30" s="71" t="s">
        <v>129</v>
      </c>
      <c r="C30" s="20"/>
      <c r="D30" s="71">
        <v>3</v>
      </c>
      <c r="E30" s="17">
        <f t="shared" si="4"/>
        <v>0</v>
      </c>
    </row>
    <row r="31" spans="1:13" ht="16" customHeight="1" x14ac:dyDescent="0.55000000000000004">
      <c r="A31" s="15" t="s">
        <v>141</v>
      </c>
      <c r="B31" s="71" t="s">
        <v>130</v>
      </c>
      <c r="C31" s="20"/>
      <c r="D31" s="71">
        <v>2</v>
      </c>
      <c r="E31" s="17">
        <f t="shared" si="4"/>
        <v>0</v>
      </c>
    </row>
    <row r="32" spans="1:13" ht="16" customHeight="1" x14ac:dyDescent="0.55000000000000004">
      <c r="A32" s="15" t="s">
        <v>140</v>
      </c>
      <c r="B32" s="71" t="s">
        <v>142</v>
      </c>
      <c r="C32" s="20"/>
      <c r="D32" s="71">
        <v>6</v>
      </c>
      <c r="E32" s="17">
        <f t="shared" si="4"/>
        <v>0</v>
      </c>
    </row>
    <row r="33" spans="1:10" ht="16" customHeight="1" x14ac:dyDescent="0.55000000000000004">
      <c r="A33" s="15" t="s">
        <v>175</v>
      </c>
      <c r="B33" s="71" t="s">
        <v>149</v>
      </c>
      <c r="C33" s="20"/>
      <c r="D33" s="71">
        <v>3</v>
      </c>
      <c r="E33" s="17">
        <f t="shared" si="4"/>
        <v>0</v>
      </c>
    </row>
    <row r="34" spans="1:10" ht="16" customHeight="1" x14ac:dyDescent="0.55000000000000004">
      <c r="A34" s="15" t="s">
        <v>176</v>
      </c>
      <c r="B34" s="71" t="s">
        <v>150</v>
      </c>
      <c r="C34" s="20"/>
      <c r="D34" s="71">
        <v>2</v>
      </c>
      <c r="E34" s="17">
        <f t="shared" si="4"/>
        <v>0</v>
      </c>
    </row>
    <row r="35" spans="1:10" ht="16" customHeight="1" thickBot="1" x14ac:dyDescent="0.6">
      <c r="A35" s="15" t="s">
        <v>52</v>
      </c>
      <c r="B35" s="71" t="s">
        <v>51</v>
      </c>
      <c r="C35" s="20"/>
      <c r="D35" s="71">
        <v>6</v>
      </c>
      <c r="E35" s="17">
        <f t="shared" si="4"/>
        <v>0</v>
      </c>
    </row>
    <row r="36" spans="1:10" ht="16" customHeight="1" x14ac:dyDescent="0.55000000000000004">
      <c r="A36" s="15" t="s">
        <v>53</v>
      </c>
      <c r="B36" s="71" t="s">
        <v>39</v>
      </c>
      <c r="C36" s="20"/>
      <c r="D36" s="71">
        <v>6</v>
      </c>
      <c r="E36" s="17">
        <f t="shared" si="4"/>
        <v>0</v>
      </c>
      <c r="G36" s="54" t="s">
        <v>31</v>
      </c>
      <c r="H36" s="55"/>
      <c r="I36" s="55"/>
      <c r="J36" s="56"/>
    </row>
    <row r="37" spans="1:10" ht="16" customHeight="1" x14ac:dyDescent="0.55000000000000004">
      <c r="A37" s="15" t="s">
        <v>70</v>
      </c>
      <c r="B37" s="81" t="s">
        <v>71</v>
      </c>
      <c r="C37" s="20"/>
      <c r="D37" s="81">
        <v>6</v>
      </c>
      <c r="E37" s="17">
        <f t="shared" si="4"/>
        <v>0</v>
      </c>
      <c r="G37" s="57"/>
      <c r="H37" s="58"/>
      <c r="I37" s="58"/>
      <c r="J37" s="59"/>
    </row>
    <row r="38" spans="1:10" ht="16" customHeight="1" x14ac:dyDescent="0.55000000000000004">
      <c r="A38" s="15" t="s">
        <v>72</v>
      </c>
      <c r="B38" s="71" t="s">
        <v>54</v>
      </c>
      <c r="C38" s="20"/>
      <c r="D38" s="71">
        <v>3</v>
      </c>
      <c r="E38" s="17">
        <f t="shared" si="4"/>
        <v>0</v>
      </c>
      <c r="G38" s="57"/>
      <c r="H38" s="58"/>
      <c r="I38" s="58"/>
      <c r="J38" s="59"/>
    </row>
    <row r="39" spans="1:10" ht="16" customHeight="1" x14ac:dyDescent="0.55000000000000004">
      <c r="A39" s="15" t="s">
        <v>58</v>
      </c>
      <c r="B39" s="71" t="s">
        <v>59</v>
      </c>
      <c r="C39" s="20"/>
      <c r="D39" s="71">
        <v>3</v>
      </c>
      <c r="E39" s="17">
        <f t="shared" si="4"/>
        <v>0</v>
      </c>
      <c r="G39" s="36" t="s">
        <v>13</v>
      </c>
      <c r="H39" s="41" t="s">
        <v>14</v>
      </c>
      <c r="I39" s="41" t="s">
        <v>15</v>
      </c>
      <c r="J39" s="43" t="s">
        <v>32</v>
      </c>
    </row>
    <row r="40" spans="1:10" ht="16" customHeight="1" x14ac:dyDescent="0.55000000000000004">
      <c r="A40" s="15" t="s">
        <v>135</v>
      </c>
      <c r="B40" s="71" t="s">
        <v>133</v>
      </c>
      <c r="C40" s="20"/>
      <c r="D40" s="71">
        <v>4</v>
      </c>
      <c r="E40" s="17">
        <f t="shared" si="4"/>
        <v>0</v>
      </c>
      <c r="G40" s="60" t="s">
        <v>18</v>
      </c>
      <c r="H40" s="52">
        <v>260</v>
      </c>
      <c r="I40" s="50"/>
      <c r="J40" s="46">
        <v>0.68</v>
      </c>
    </row>
    <row r="41" spans="1:10" ht="16" customHeight="1" x14ac:dyDescent="0.55000000000000004">
      <c r="A41" s="15" t="s">
        <v>136</v>
      </c>
      <c r="B41" s="71" t="s">
        <v>134</v>
      </c>
      <c r="C41" s="20"/>
      <c r="D41" s="71">
        <v>2</v>
      </c>
      <c r="E41" s="17">
        <f t="shared" si="4"/>
        <v>0</v>
      </c>
      <c r="G41" s="60"/>
      <c r="H41" s="52"/>
      <c r="I41" s="50"/>
      <c r="J41" s="46"/>
    </row>
    <row r="42" spans="1:10" ht="16" customHeight="1" x14ac:dyDescent="0.55000000000000004">
      <c r="A42" s="15" t="s">
        <v>137</v>
      </c>
      <c r="B42" s="71" t="s">
        <v>55</v>
      </c>
      <c r="C42" s="20"/>
      <c r="D42" s="71">
        <v>5</v>
      </c>
      <c r="E42" s="17">
        <f t="shared" si="4"/>
        <v>0</v>
      </c>
      <c r="G42" s="60" t="s">
        <v>18</v>
      </c>
      <c r="H42" s="52">
        <v>320</v>
      </c>
      <c r="I42" s="50"/>
      <c r="J42" s="46">
        <v>0.84</v>
      </c>
    </row>
    <row r="43" spans="1:10" ht="16" customHeight="1" x14ac:dyDescent="0.55000000000000004">
      <c r="A43" s="15" t="s">
        <v>138</v>
      </c>
      <c r="B43" s="71" t="s">
        <v>139</v>
      </c>
      <c r="C43" s="20"/>
      <c r="D43" s="98">
        <v>4</v>
      </c>
      <c r="E43" s="17">
        <f t="shared" si="4"/>
        <v>0</v>
      </c>
      <c r="G43" s="84"/>
      <c r="H43" s="85"/>
      <c r="I43" s="86"/>
      <c r="J43" s="87"/>
    </row>
    <row r="44" spans="1:10" ht="16" customHeight="1" thickBot="1" x14ac:dyDescent="0.6">
      <c r="A44" s="26" t="s">
        <v>167</v>
      </c>
      <c r="B44" s="81">
        <v>12</v>
      </c>
      <c r="C44" s="20"/>
      <c r="D44" s="81">
        <v>44</v>
      </c>
      <c r="E44" s="17">
        <f t="shared" si="4"/>
        <v>0</v>
      </c>
      <c r="G44" s="61" t="s">
        <v>18</v>
      </c>
      <c r="H44" s="53">
        <v>380</v>
      </c>
      <c r="I44" s="51"/>
      <c r="J44" s="49">
        <v>1</v>
      </c>
    </row>
    <row r="45" spans="1:10" ht="16" customHeight="1" x14ac:dyDescent="0.55000000000000004">
      <c r="A45" s="26" t="s">
        <v>98</v>
      </c>
      <c r="B45" s="81" t="s">
        <v>69</v>
      </c>
      <c r="C45" s="20"/>
      <c r="D45" s="81">
        <v>5</v>
      </c>
      <c r="E45" s="17">
        <f t="shared" si="4"/>
        <v>0</v>
      </c>
    </row>
    <row r="46" spans="1:10" ht="16" customHeight="1" x14ac:dyDescent="0.55000000000000004">
      <c r="A46" s="26" t="s">
        <v>97</v>
      </c>
      <c r="B46" s="81" t="s">
        <v>96</v>
      </c>
      <c r="C46" s="20"/>
      <c r="D46" s="81">
        <v>2</v>
      </c>
      <c r="E46" s="17">
        <f t="shared" si="4"/>
        <v>0</v>
      </c>
    </row>
    <row r="47" spans="1:10" ht="16" customHeight="1" x14ac:dyDescent="0.55000000000000004">
      <c r="A47" s="26" t="s">
        <v>80</v>
      </c>
      <c r="B47" s="81">
        <v>14</v>
      </c>
      <c r="C47" s="20"/>
      <c r="D47" s="81">
        <v>5</v>
      </c>
      <c r="E47" s="17">
        <f t="shared" si="4"/>
        <v>0</v>
      </c>
    </row>
    <row r="48" spans="1:10" ht="16" customHeight="1" x14ac:dyDescent="0.55000000000000004">
      <c r="A48" s="26" t="s">
        <v>68</v>
      </c>
      <c r="B48" s="81">
        <v>15</v>
      </c>
      <c r="C48" s="20"/>
      <c r="D48" s="81">
        <v>3</v>
      </c>
      <c r="E48" s="17">
        <f t="shared" si="4"/>
        <v>0</v>
      </c>
    </row>
    <row r="49" spans="1:5" ht="16" customHeight="1" x14ac:dyDescent="0.55000000000000004">
      <c r="A49" s="15" t="s">
        <v>91</v>
      </c>
      <c r="B49" s="71">
        <v>16</v>
      </c>
      <c r="C49" s="20"/>
      <c r="D49" s="71">
        <v>1</v>
      </c>
      <c r="E49" s="17">
        <f t="shared" si="4"/>
        <v>0</v>
      </c>
    </row>
    <row r="50" spans="1:5" ht="16" customHeight="1" x14ac:dyDescent="0.55000000000000004">
      <c r="A50" s="15" t="s">
        <v>60</v>
      </c>
      <c r="B50" s="71">
        <v>17</v>
      </c>
      <c r="C50" s="20"/>
      <c r="D50" s="71">
        <v>1</v>
      </c>
      <c r="E50" s="17">
        <f t="shared" si="4"/>
        <v>0</v>
      </c>
    </row>
    <row r="51" spans="1:5" ht="16" customHeight="1" x14ac:dyDescent="0.55000000000000004">
      <c r="A51" s="15" t="s">
        <v>61</v>
      </c>
      <c r="B51" s="71">
        <v>18</v>
      </c>
      <c r="C51" s="20"/>
      <c r="D51" s="71">
        <v>2</v>
      </c>
      <c r="E51" s="17">
        <f t="shared" si="4"/>
        <v>0</v>
      </c>
    </row>
    <row r="52" spans="1:5" ht="16" customHeight="1" x14ac:dyDescent="0.55000000000000004">
      <c r="A52" s="15" t="s">
        <v>62</v>
      </c>
      <c r="B52" s="71">
        <v>19</v>
      </c>
      <c r="C52" s="20"/>
      <c r="D52" s="71">
        <v>2</v>
      </c>
      <c r="E52" s="17">
        <f t="shared" si="4"/>
        <v>0</v>
      </c>
    </row>
    <row r="53" spans="1:5" ht="16" customHeight="1" x14ac:dyDescent="0.55000000000000004">
      <c r="A53" s="15" t="s">
        <v>63</v>
      </c>
      <c r="B53" s="71">
        <v>20</v>
      </c>
      <c r="C53" s="20"/>
      <c r="D53" s="71">
        <v>1</v>
      </c>
      <c r="E53" s="17">
        <f t="shared" si="4"/>
        <v>0</v>
      </c>
    </row>
    <row r="54" spans="1:5" ht="16" customHeight="1" x14ac:dyDescent="0.55000000000000004">
      <c r="A54" s="15" t="s">
        <v>64</v>
      </c>
      <c r="B54" s="71" t="s">
        <v>125</v>
      </c>
      <c r="C54" s="20"/>
      <c r="D54" s="83">
        <v>3</v>
      </c>
      <c r="E54" s="17">
        <f t="shared" si="4"/>
        <v>0</v>
      </c>
    </row>
    <row r="55" spans="1:5" ht="16" customHeight="1" x14ac:dyDescent="0.55000000000000004">
      <c r="A55" s="15" t="s">
        <v>131</v>
      </c>
      <c r="B55" s="71" t="s">
        <v>126</v>
      </c>
      <c r="C55" s="20"/>
      <c r="D55" s="83">
        <v>6</v>
      </c>
      <c r="E55" s="17">
        <f t="shared" si="4"/>
        <v>0</v>
      </c>
    </row>
    <row r="56" spans="1:5" ht="16" customHeight="1" x14ac:dyDescent="0.55000000000000004">
      <c r="A56" s="15" t="s">
        <v>131</v>
      </c>
      <c r="B56" s="71" t="s">
        <v>148</v>
      </c>
      <c r="C56" s="20"/>
      <c r="D56" s="83">
        <v>11</v>
      </c>
      <c r="E56" s="17">
        <f t="shared" si="4"/>
        <v>0</v>
      </c>
    </row>
    <row r="57" spans="1:5" ht="16" customHeight="1" x14ac:dyDescent="0.55000000000000004">
      <c r="A57" s="15" t="s">
        <v>65</v>
      </c>
      <c r="B57" s="71">
        <v>22</v>
      </c>
      <c r="C57" s="20"/>
      <c r="D57" s="71">
        <v>1</v>
      </c>
      <c r="E57" s="17">
        <f t="shared" si="4"/>
        <v>0</v>
      </c>
    </row>
    <row r="58" spans="1:5" ht="16" customHeight="1" x14ac:dyDescent="0.55000000000000004">
      <c r="A58" s="15" t="s">
        <v>66</v>
      </c>
      <c r="B58" s="71">
        <v>23</v>
      </c>
      <c r="C58" s="20"/>
      <c r="D58" s="71">
        <v>1</v>
      </c>
      <c r="E58" s="17">
        <f t="shared" si="4"/>
        <v>0</v>
      </c>
    </row>
    <row r="59" spans="1:5" ht="16" customHeight="1" x14ac:dyDescent="0.55000000000000004">
      <c r="A59" s="96" t="s">
        <v>157</v>
      </c>
      <c r="B59" s="83">
        <v>24</v>
      </c>
      <c r="C59" s="97"/>
      <c r="D59" s="83">
        <v>4</v>
      </c>
      <c r="E59" s="17">
        <f t="shared" si="4"/>
        <v>0</v>
      </c>
    </row>
    <row r="60" spans="1:5" ht="16" customHeight="1" x14ac:dyDescent="0.55000000000000004">
      <c r="A60" s="15" t="s">
        <v>67</v>
      </c>
      <c r="B60" s="71">
        <v>25</v>
      </c>
      <c r="C60" s="20"/>
      <c r="D60" s="71">
        <v>24</v>
      </c>
      <c r="E60" s="17">
        <f t="shared" si="4"/>
        <v>0</v>
      </c>
    </row>
    <row r="61" spans="1:5" ht="16" customHeight="1" x14ac:dyDescent="0.55000000000000004">
      <c r="A61" s="26" t="s">
        <v>173</v>
      </c>
      <c r="B61" s="81" t="s">
        <v>92</v>
      </c>
      <c r="C61" s="20"/>
      <c r="D61" s="81">
        <v>3</v>
      </c>
      <c r="E61" s="17">
        <f t="shared" si="4"/>
        <v>0</v>
      </c>
    </row>
    <row r="62" spans="1:5" ht="16" customHeight="1" x14ac:dyDescent="0.55000000000000004">
      <c r="A62" s="26" t="s">
        <v>174</v>
      </c>
      <c r="B62" s="81" t="s">
        <v>93</v>
      </c>
      <c r="C62" s="20"/>
      <c r="D62" s="81">
        <v>6</v>
      </c>
      <c r="E62" s="17">
        <f t="shared" si="4"/>
        <v>0</v>
      </c>
    </row>
    <row r="63" spans="1:5" ht="16" customHeight="1" x14ac:dyDescent="0.55000000000000004">
      <c r="A63" s="26" t="s">
        <v>73</v>
      </c>
      <c r="B63" s="81">
        <v>271</v>
      </c>
      <c r="C63" s="20"/>
      <c r="D63" s="81">
        <v>9</v>
      </c>
      <c r="E63" s="17">
        <f t="shared" si="4"/>
        <v>0</v>
      </c>
    </row>
    <row r="64" spans="1:5" ht="16" customHeight="1" x14ac:dyDescent="0.55000000000000004">
      <c r="A64" s="26" t="s">
        <v>75</v>
      </c>
      <c r="B64" s="81" t="s">
        <v>74</v>
      </c>
      <c r="C64" s="20"/>
      <c r="D64" s="81">
        <v>3</v>
      </c>
      <c r="E64" s="17">
        <f t="shared" si="4"/>
        <v>0</v>
      </c>
    </row>
    <row r="65" spans="1:5" ht="16" customHeight="1" x14ac:dyDescent="0.55000000000000004">
      <c r="A65" s="15" t="s">
        <v>101</v>
      </c>
      <c r="B65" s="71" t="s">
        <v>99</v>
      </c>
      <c r="C65" s="20"/>
      <c r="D65" s="71">
        <v>7</v>
      </c>
      <c r="E65" s="17">
        <f t="shared" si="4"/>
        <v>0</v>
      </c>
    </row>
    <row r="66" spans="1:5" ht="16" customHeight="1" x14ac:dyDescent="0.55000000000000004">
      <c r="A66" s="15" t="s">
        <v>103</v>
      </c>
      <c r="B66" s="71" t="s">
        <v>100</v>
      </c>
      <c r="C66" s="20"/>
      <c r="D66" s="71">
        <v>4</v>
      </c>
      <c r="E66" s="17">
        <f t="shared" si="4"/>
        <v>0</v>
      </c>
    </row>
    <row r="67" spans="1:5" ht="16" customHeight="1" x14ac:dyDescent="0.55000000000000004">
      <c r="A67" s="15" t="s">
        <v>110</v>
      </c>
      <c r="B67" s="71" t="s">
        <v>111</v>
      </c>
      <c r="C67" s="20"/>
      <c r="D67" s="71">
        <v>2</v>
      </c>
      <c r="E67" s="17">
        <f t="shared" si="4"/>
        <v>0</v>
      </c>
    </row>
    <row r="68" spans="1:5" ht="16" customHeight="1" x14ac:dyDescent="0.55000000000000004">
      <c r="A68" s="15" t="s">
        <v>102</v>
      </c>
      <c r="B68" s="71" t="s">
        <v>119</v>
      </c>
      <c r="C68" s="20"/>
      <c r="D68" s="71">
        <v>1</v>
      </c>
      <c r="E68" s="17">
        <f t="shared" si="4"/>
        <v>0</v>
      </c>
    </row>
    <row r="69" spans="1:5" ht="16" customHeight="1" x14ac:dyDescent="0.55000000000000004">
      <c r="A69" s="15" t="s">
        <v>143</v>
      </c>
      <c r="B69" s="71">
        <v>29</v>
      </c>
      <c r="C69" s="20"/>
      <c r="D69" s="71">
        <v>6</v>
      </c>
      <c r="E69" s="17">
        <f t="shared" si="4"/>
        <v>0</v>
      </c>
    </row>
    <row r="70" spans="1:5" ht="16" customHeight="1" x14ac:dyDescent="0.55000000000000004">
      <c r="A70" s="15" t="s">
        <v>76</v>
      </c>
      <c r="B70" s="71" t="s">
        <v>78</v>
      </c>
      <c r="C70" s="20"/>
      <c r="D70" s="71">
        <v>3</v>
      </c>
      <c r="E70" s="17">
        <f t="shared" si="4"/>
        <v>0</v>
      </c>
    </row>
    <row r="71" spans="1:5" ht="16" customHeight="1" x14ac:dyDescent="0.55000000000000004">
      <c r="A71" s="15" t="s">
        <v>77</v>
      </c>
      <c r="B71" s="71" t="s">
        <v>79</v>
      </c>
      <c r="C71" s="20"/>
      <c r="D71" s="71">
        <v>22</v>
      </c>
      <c r="E71" s="17">
        <f t="shared" si="4"/>
        <v>0</v>
      </c>
    </row>
    <row r="72" spans="1:5" ht="16" customHeight="1" x14ac:dyDescent="0.55000000000000004">
      <c r="A72" s="15" t="s">
        <v>85</v>
      </c>
      <c r="B72" s="71" t="s">
        <v>86</v>
      </c>
      <c r="C72" s="20"/>
      <c r="D72" s="71">
        <v>20</v>
      </c>
      <c r="E72" s="17">
        <f t="shared" si="4"/>
        <v>0</v>
      </c>
    </row>
    <row r="73" spans="1:5" ht="16" customHeight="1" x14ac:dyDescent="0.55000000000000004">
      <c r="A73" s="15" t="s">
        <v>81</v>
      </c>
      <c r="B73" s="71">
        <v>31</v>
      </c>
      <c r="C73" s="20"/>
      <c r="D73" s="71">
        <v>1</v>
      </c>
      <c r="E73" s="17">
        <f t="shared" si="4"/>
        <v>0</v>
      </c>
    </row>
    <row r="74" spans="1:5" ht="16" customHeight="1" x14ac:dyDescent="0.55000000000000004">
      <c r="A74" s="15" t="s">
        <v>82</v>
      </c>
      <c r="B74" s="71">
        <v>32</v>
      </c>
      <c r="C74" s="20"/>
      <c r="D74" s="71">
        <v>1</v>
      </c>
      <c r="E74" s="17">
        <f t="shared" si="4"/>
        <v>0</v>
      </c>
    </row>
    <row r="75" spans="1:5" ht="16" customHeight="1" x14ac:dyDescent="0.55000000000000004">
      <c r="A75" s="15" t="s">
        <v>83</v>
      </c>
      <c r="B75" s="71">
        <v>33</v>
      </c>
      <c r="C75" s="20"/>
      <c r="D75" s="71">
        <v>3</v>
      </c>
      <c r="E75" s="17">
        <f t="shared" si="4"/>
        <v>0</v>
      </c>
    </row>
    <row r="76" spans="1:5" ht="16" customHeight="1" x14ac:dyDescent="0.55000000000000004">
      <c r="A76" s="15" t="s">
        <v>84</v>
      </c>
      <c r="B76" s="82">
        <v>34</v>
      </c>
      <c r="C76" s="20"/>
      <c r="D76" s="71">
        <v>2</v>
      </c>
      <c r="E76" s="17">
        <f t="shared" si="4"/>
        <v>0</v>
      </c>
    </row>
    <row r="77" spans="1:5" ht="16" customHeight="1" x14ac:dyDescent="0.55000000000000004">
      <c r="A77" s="80" t="s">
        <v>89</v>
      </c>
      <c r="B77" s="71" t="s">
        <v>87</v>
      </c>
      <c r="C77" s="20"/>
      <c r="D77" s="71">
        <v>18</v>
      </c>
      <c r="E77" s="17">
        <f t="shared" si="4"/>
        <v>0</v>
      </c>
    </row>
    <row r="78" spans="1:5" ht="16" customHeight="1" x14ac:dyDescent="0.55000000000000004">
      <c r="A78" s="15" t="s">
        <v>90</v>
      </c>
      <c r="B78" s="71" t="s">
        <v>88</v>
      </c>
      <c r="C78" s="20"/>
      <c r="D78" s="71">
        <v>12</v>
      </c>
      <c r="E78" s="17">
        <f t="shared" si="4"/>
        <v>0</v>
      </c>
    </row>
    <row r="79" spans="1:5" ht="16" customHeight="1" x14ac:dyDescent="0.55000000000000004">
      <c r="A79" s="15" t="s">
        <v>94</v>
      </c>
      <c r="B79" s="71" t="s">
        <v>95</v>
      </c>
      <c r="C79" s="20"/>
      <c r="D79" s="71">
        <v>26</v>
      </c>
      <c r="E79" s="17">
        <f t="shared" si="4"/>
        <v>0</v>
      </c>
    </row>
    <row r="80" spans="1:5" ht="16" customHeight="1" x14ac:dyDescent="0.55000000000000004">
      <c r="A80" s="15" t="s">
        <v>104</v>
      </c>
      <c r="B80" s="71">
        <v>36</v>
      </c>
      <c r="C80" s="20"/>
      <c r="D80" s="71">
        <v>8</v>
      </c>
      <c r="E80" s="17">
        <f t="shared" si="4"/>
        <v>0</v>
      </c>
    </row>
    <row r="81" spans="1:5" ht="16" customHeight="1" x14ac:dyDescent="0.55000000000000004">
      <c r="A81" s="27" t="s">
        <v>156</v>
      </c>
      <c r="B81" s="71">
        <v>37</v>
      </c>
      <c r="C81" s="20"/>
      <c r="D81" s="71">
        <v>114</v>
      </c>
      <c r="E81" s="17">
        <f t="shared" si="4"/>
        <v>0</v>
      </c>
    </row>
    <row r="82" spans="1:5" ht="16" customHeight="1" x14ac:dyDescent="0.55000000000000004">
      <c r="A82" s="27" t="s">
        <v>105</v>
      </c>
      <c r="B82" s="71">
        <v>38</v>
      </c>
      <c r="C82" s="20"/>
      <c r="D82" s="71">
        <v>58</v>
      </c>
      <c r="E82" s="17">
        <f t="shared" si="4"/>
        <v>0</v>
      </c>
    </row>
    <row r="83" spans="1:5" ht="16" customHeight="1" x14ac:dyDescent="0.55000000000000004">
      <c r="A83" s="27" t="s">
        <v>144</v>
      </c>
      <c r="B83" s="71" t="s">
        <v>106</v>
      </c>
      <c r="C83" s="20"/>
      <c r="D83" s="71">
        <v>68</v>
      </c>
      <c r="E83" s="17">
        <f t="shared" si="4"/>
        <v>0</v>
      </c>
    </row>
    <row r="84" spans="1:5" ht="16" customHeight="1" x14ac:dyDescent="0.55000000000000004">
      <c r="A84" s="27" t="s">
        <v>145</v>
      </c>
      <c r="B84" s="71" t="s">
        <v>107</v>
      </c>
      <c r="C84" s="20"/>
      <c r="D84" s="71">
        <v>28</v>
      </c>
      <c r="E84" s="17">
        <f t="shared" si="4"/>
        <v>0</v>
      </c>
    </row>
    <row r="85" spans="1:5" ht="16" customHeight="1" x14ac:dyDescent="0.55000000000000004">
      <c r="A85" s="15" t="s">
        <v>108</v>
      </c>
      <c r="B85" s="71">
        <v>40</v>
      </c>
      <c r="C85" s="20"/>
      <c r="D85" s="71">
        <v>4</v>
      </c>
      <c r="E85" s="17">
        <f t="shared" si="4"/>
        <v>0</v>
      </c>
    </row>
    <row r="86" spans="1:5" ht="16" customHeight="1" x14ac:dyDescent="0.55000000000000004">
      <c r="A86" s="15" t="s">
        <v>109</v>
      </c>
      <c r="B86" s="71">
        <v>41</v>
      </c>
      <c r="C86" s="20"/>
      <c r="D86" s="71">
        <v>7</v>
      </c>
      <c r="E86" s="17">
        <f t="shared" si="4"/>
        <v>0</v>
      </c>
    </row>
    <row r="87" spans="1:5" ht="16" customHeight="1" x14ac:dyDescent="0.55000000000000004">
      <c r="A87" s="15" t="s">
        <v>112</v>
      </c>
      <c r="B87" s="71">
        <v>42</v>
      </c>
      <c r="C87" s="20"/>
      <c r="D87" s="71">
        <v>6</v>
      </c>
      <c r="E87" s="17">
        <f t="shared" si="4"/>
        <v>0</v>
      </c>
    </row>
    <row r="88" spans="1:5" ht="16" customHeight="1" x14ac:dyDescent="0.55000000000000004">
      <c r="A88" s="27" t="s">
        <v>113</v>
      </c>
      <c r="B88" s="71" t="s">
        <v>115</v>
      </c>
      <c r="C88" s="20"/>
      <c r="D88" s="71">
        <v>38</v>
      </c>
      <c r="E88" s="17">
        <f t="shared" si="4"/>
        <v>0</v>
      </c>
    </row>
    <row r="89" spans="1:5" ht="16" customHeight="1" x14ac:dyDescent="0.55000000000000004">
      <c r="A89" s="27" t="s">
        <v>114</v>
      </c>
      <c r="B89" s="71" t="s">
        <v>116</v>
      </c>
      <c r="C89" s="20"/>
      <c r="D89" s="71">
        <v>22</v>
      </c>
      <c r="E89" s="17">
        <f t="shared" si="4"/>
        <v>0</v>
      </c>
    </row>
    <row r="90" spans="1:5" ht="16" customHeight="1" x14ac:dyDescent="0.55000000000000004">
      <c r="A90" s="27" t="s">
        <v>117</v>
      </c>
      <c r="B90" s="71" t="s">
        <v>56</v>
      </c>
      <c r="C90" s="20"/>
      <c r="D90" s="71">
        <v>12</v>
      </c>
      <c r="E90" s="17">
        <f t="shared" si="4"/>
        <v>0</v>
      </c>
    </row>
    <row r="91" spans="1:5" ht="16" customHeight="1" x14ac:dyDescent="0.55000000000000004">
      <c r="A91" s="101" t="s">
        <v>147</v>
      </c>
      <c r="B91" s="71" t="s">
        <v>118</v>
      </c>
      <c r="C91" s="20"/>
      <c r="D91" s="71">
        <v>12</v>
      </c>
      <c r="E91" s="17">
        <f t="shared" si="4"/>
        <v>0</v>
      </c>
    </row>
    <row r="92" spans="1:5" ht="16" customHeight="1" x14ac:dyDescent="0.55000000000000004">
      <c r="A92" s="15" t="s">
        <v>120</v>
      </c>
      <c r="B92" s="71">
        <v>45</v>
      </c>
      <c r="C92" s="20"/>
      <c r="D92" s="71">
        <v>3</v>
      </c>
      <c r="E92" s="17">
        <f t="shared" si="4"/>
        <v>0</v>
      </c>
    </row>
    <row r="93" spans="1:5" ht="16" customHeight="1" x14ac:dyDescent="0.55000000000000004">
      <c r="A93" s="15" t="s">
        <v>123</v>
      </c>
      <c r="B93" s="71" t="s">
        <v>121</v>
      </c>
      <c r="C93" s="20"/>
      <c r="D93" s="71">
        <v>8</v>
      </c>
      <c r="E93" s="17">
        <f t="shared" ref="E93:E103" si="5">C93*D93</f>
        <v>0</v>
      </c>
    </row>
    <row r="94" spans="1:5" ht="16" customHeight="1" x14ac:dyDescent="0.55000000000000004">
      <c r="A94" s="15" t="s">
        <v>124</v>
      </c>
      <c r="B94" s="71" t="s">
        <v>122</v>
      </c>
      <c r="C94" s="20"/>
      <c r="D94" s="71">
        <v>4</v>
      </c>
      <c r="E94" s="17">
        <f t="shared" si="5"/>
        <v>0</v>
      </c>
    </row>
    <row r="95" spans="1:5" ht="16" customHeight="1" x14ac:dyDescent="0.55000000000000004">
      <c r="A95" s="15" t="s">
        <v>132</v>
      </c>
      <c r="B95" s="71">
        <v>47</v>
      </c>
      <c r="C95" s="20"/>
      <c r="D95" s="71">
        <v>2</v>
      </c>
      <c r="E95" s="17">
        <f t="shared" si="5"/>
        <v>0</v>
      </c>
    </row>
    <row r="96" spans="1:5" ht="16" customHeight="1" x14ac:dyDescent="0.55000000000000004">
      <c r="A96" s="15" t="s">
        <v>146</v>
      </c>
      <c r="B96" s="71">
        <v>48</v>
      </c>
      <c r="C96" s="20"/>
      <c r="D96" s="71">
        <v>2</v>
      </c>
      <c r="E96" s="17">
        <f t="shared" si="5"/>
        <v>0</v>
      </c>
    </row>
    <row r="97" spans="1:5" ht="16" customHeight="1" x14ac:dyDescent="0.55000000000000004">
      <c r="A97" s="15"/>
      <c r="B97" s="71"/>
      <c r="C97" s="20"/>
      <c r="D97" s="71"/>
      <c r="E97" s="17"/>
    </row>
    <row r="98" spans="1:5" ht="16" customHeight="1" x14ac:dyDescent="0.55000000000000004">
      <c r="A98" s="15" t="s">
        <v>177</v>
      </c>
      <c r="B98" s="82" t="s">
        <v>178</v>
      </c>
      <c r="C98" s="20"/>
      <c r="D98" s="71">
        <v>18</v>
      </c>
      <c r="E98" s="17">
        <f t="shared" si="5"/>
        <v>0</v>
      </c>
    </row>
    <row r="99" spans="1:5" ht="16" customHeight="1" x14ac:dyDescent="0.55000000000000004">
      <c r="A99" s="15" t="s">
        <v>153</v>
      </c>
      <c r="B99" s="81" t="s">
        <v>179</v>
      </c>
      <c r="C99" s="20"/>
      <c r="D99" s="71">
        <v>8</v>
      </c>
      <c r="E99" s="17">
        <f t="shared" si="5"/>
        <v>0</v>
      </c>
    </row>
    <row r="100" spans="1:5" ht="16" customHeight="1" x14ac:dyDescent="0.55000000000000004">
      <c r="A100" s="15" t="s">
        <v>151</v>
      </c>
      <c r="B100" s="81" t="s">
        <v>158</v>
      </c>
      <c r="C100" s="20"/>
      <c r="D100" s="71">
        <v>9</v>
      </c>
      <c r="E100" s="17">
        <f t="shared" si="5"/>
        <v>0</v>
      </c>
    </row>
    <row r="101" spans="1:5" ht="16" customHeight="1" x14ac:dyDescent="0.55000000000000004">
      <c r="A101" s="15" t="s">
        <v>155</v>
      </c>
      <c r="B101" s="81" t="s">
        <v>159</v>
      </c>
      <c r="C101" s="20"/>
      <c r="D101" s="71">
        <v>4</v>
      </c>
      <c r="E101" s="17">
        <f t="shared" si="5"/>
        <v>0</v>
      </c>
    </row>
    <row r="102" spans="1:5" ht="16" customHeight="1" x14ac:dyDescent="0.55000000000000004">
      <c r="A102" s="15" t="s">
        <v>152</v>
      </c>
      <c r="B102" s="81" t="s">
        <v>160</v>
      </c>
      <c r="C102" s="20"/>
      <c r="D102" s="71">
        <v>5</v>
      </c>
      <c r="E102" s="17">
        <f t="shared" si="5"/>
        <v>0</v>
      </c>
    </row>
    <row r="103" spans="1:5" ht="16" customHeight="1" x14ac:dyDescent="0.55000000000000004">
      <c r="A103" s="15" t="s">
        <v>154</v>
      </c>
      <c r="B103" s="81" t="s">
        <v>161</v>
      </c>
      <c r="C103" s="20"/>
      <c r="D103" s="71">
        <v>22</v>
      </c>
      <c r="E103" s="17">
        <f t="shared" si="5"/>
        <v>0</v>
      </c>
    </row>
    <row r="104" spans="1:5" ht="16" customHeight="1" x14ac:dyDescent="0.55000000000000004">
      <c r="A104" s="15"/>
      <c r="B104" s="71"/>
      <c r="C104" s="20"/>
      <c r="D104" s="12"/>
      <c r="E104" s="17"/>
    </row>
    <row r="105" spans="1:5" ht="16" customHeight="1" x14ac:dyDescent="0.55000000000000004">
      <c r="A105" s="15"/>
      <c r="B105" s="71"/>
      <c r="C105" s="20"/>
      <c r="D105" s="12"/>
      <c r="E105" s="17"/>
    </row>
    <row r="107" spans="1:5" ht="14.7" thickBot="1" x14ac:dyDescent="0.6">
      <c r="A107" s="22" t="s">
        <v>33</v>
      </c>
      <c r="B107" s="72"/>
      <c r="E107" s="23">
        <f>SUM(E16:E88)</f>
        <v>0</v>
      </c>
    </row>
    <row r="108" spans="1:5" ht="14.7" thickTop="1" x14ac:dyDescent="0.55000000000000004"/>
    <row r="111" spans="1:5" x14ac:dyDescent="0.55000000000000004">
      <c r="A111" s="13" t="s">
        <v>28</v>
      </c>
      <c r="B111" s="73"/>
    </row>
    <row r="112" spans="1:5" x14ac:dyDescent="0.55000000000000004">
      <c r="A112" s="13" t="s">
        <v>34</v>
      </c>
      <c r="B112" s="73"/>
    </row>
    <row r="115" spans="1:6" ht="14.7" thickBot="1" x14ac:dyDescent="0.6"/>
    <row r="116" spans="1:6" ht="14.7" thickBot="1" x14ac:dyDescent="0.6">
      <c r="A116" s="33" t="s">
        <v>35</v>
      </c>
      <c r="B116" s="74"/>
      <c r="C116" s="34"/>
      <c r="D116" s="34"/>
      <c r="E116" s="34"/>
      <c r="F116" s="31"/>
    </row>
    <row r="117" spans="1:6" x14ac:dyDescent="0.55000000000000004">
      <c r="A117" s="35"/>
      <c r="B117" s="75"/>
      <c r="C117" s="39"/>
      <c r="D117" s="39"/>
      <c r="E117" s="39"/>
      <c r="F117" s="40"/>
    </row>
    <row r="118" spans="1:6" ht="39" x14ac:dyDescent="0.55000000000000004">
      <c r="A118" s="36" t="s">
        <v>9</v>
      </c>
      <c r="B118" s="76"/>
      <c r="C118" s="41" t="s">
        <v>10</v>
      </c>
      <c r="D118" s="41" t="s">
        <v>11</v>
      </c>
      <c r="E118" s="42" t="s">
        <v>12</v>
      </c>
      <c r="F118" s="43" t="s">
        <v>32</v>
      </c>
    </row>
    <row r="119" spans="1:6" ht="26.1" x14ac:dyDescent="0.55000000000000004">
      <c r="A119" s="37" t="s">
        <v>25</v>
      </c>
      <c r="B119" s="77"/>
      <c r="C119" s="20"/>
      <c r="D119" s="44">
        <v>114</v>
      </c>
      <c r="E119" s="45">
        <f>C119*D119</f>
        <v>0</v>
      </c>
      <c r="F119" s="46">
        <v>0.5</v>
      </c>
    </row>
    <row r="120" spans="1:6" ht="26.1" x14ac:dyDescent="0.55000000000000004">
      <c r="A120" s="37" t="s">
        <v>25</v>
      </c>
      <c r="B120" s="77"/>
      <c r="C120" s="20"/>
      <c r="D120" s="44">
        <v>80</v>
      </c>
      <c r="E120" s="45">
        <f>C120*D120</f>
        <v>0</v>
      </c>
      <c r="F120" s="46">
        <v>0.75</v>
      </c>
    </row>
    <row r="121" spans="1:6" ht="26.4" thickBot="1" x14ac:dyDescent="0.6">
      <c r="A121" s="38" t="s">
        <v>25</v>
      </c>
      <c r="B121" s="78"/>
      <c r="C121" s="32"/>
      <c r="D121" s="47">
        <v>106</v>
      </c>
      <c r="E121" s="48">
        <f>C121*D121</f>
        <v>0</v>
      </c>
      <c r="F121" s="49">
        <v>1</v>
      </c>
    </row>
  </sheetData>
  <mergeCells count="3">
    <mergeCell ref="C10:E10"/>
    <mergeCell ref="C11:E11"/>
    <mergeCell ref="C13:E13"/>
  </mergeCells>
  <pageMargins left="0.7" right="0.7" top="0.75" bottom="0.75" header="0.3" footer="0.3"/>
  <pageSetup paperSize="9"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50eec4-28ac-412f-a3b8-aaec81bec466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04556e57-10ba-41af-bd18-932d4673f4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D5188E8E4E0C45AE9653E1A8BBD692" ma:contentTypeVersion="16" ma:contentTypeDescription="Een nieuw document maken." ma:contentTypeScope="" ma:versionID="43e223b7c55bd8df54461a42575c3110">
  <xsd:schema xmlns:xsd="http://www.w3.org/2001/XMLSchema" xmlns:xs="http://www.w3.org/2001/XMLSchema" xmlns:p="http://schemas.microsoft.com/office/2006/metadata/properties" xmlns:ns1="http://schemas.microsoft.com/sharepoint/v3" xmlns:ns2="2d50eec4-28ac-412f-a3b8-aaec81bec466" xmlns:ns3="04556e57-10ba-41af-bd18-932d4673f448" targetNamespace="http://schemas.microsoft.com/office/2006/metadata/properties" ma:root="true" ma:fieldsID="fa3a2ef492064877d6a234d41dcab8b1" ns1:_="" ns2:_="" ns3:_="">
    <xsd:import namespace="http://schemas.microsoft.com/sharepoint/v3"/>
    <xsd:import namespace="2d50eec4-28ac-412f-a3b8-aaec81bec466"/>
    <xsd:import namespace="04556e57-10ba-41af-bd18-932d4673f4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0eec4-28ac-412f-a3b8-aaec81bec4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23eaa90-ff2c-482d-b263-fa29fceb1b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56e57-10ba-41af-bd18-932d4673f4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d6f2e97-9702-4c21-9224-16bcf3ba3f17}" ma:internalName="TaxCatchAll" ma:showField="CatchAllData" ma:web="04556e57-10ba-41af-bd18-932d4673f4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E6599-487B-4E72-839A-5579F977B12F}">
  <ds:schemaRefs>
    <ds:schemaRef ds:uri="http://purl.org/dc/terms/"/>
    <ds:schemaRef ds:uri="http://schemas.microsoft.com/office/2006/metadata/properties"/>
    <ds:schemaRef ds:uri="04556e57-10ba-41af-bd18-932d4673f448"/>
    <ds:schemaRef ds:uri="http://purl.org/dc/dcmitype/"/>
    <ds:schemaRef ds:uri="http://purl.org/dc/elements/1.1/"/>
    <ds:schemaRef ds:uri="http://schemas.microsoft.com/office/2006/documentManagement/types"/>
    <ds:schemaRef ds:uri="2d50eec4-28ac-412f-a3b8-aaec81bec466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D80E28-8E67-4940-9DC1-AF8BC2C69E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003FF-75CE-43A0-A930-50A522AB5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50eec4-28ac-412f-a3b8-aaec81bec466"/>
    <ds:schemaRef ds:uri="04556e57-10ba-41af-bd18-932d4673f4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Koops</dc:creator>
  <cp:keywords/>
  <dc:description/>
  <cp:lastModifiedBy>Jorien van Glabbeek</cp:lastModifiedBy>
  <cp:revision/>
  <cp:lastPrinted>2025-12-22T15:05:41Z</cp:lastPrinted>
  <dcterms:created xsi:type="dcterms:W3CDTF">2025-11-20T10:25:33Z</dcterms:created>
  <dcterms:modified xsi:type="dcterms:W3CDTF">2025-12-23T09:34:07Z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0x01010095D5188E8E4E0C45AE9653E1A8BBD692</vt:lpwstr>
  </property>
  <property fmtid="{D5CDD505-2E9C-101B-9397-08002B2CF9AE}" pid="3" name="MediaServiceImageTags">
    <vt:lpwstr/>
  </property>
</Properties>
</file>