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Aanbestedingen\Brandstofpassen\"/>
    </mc:Choice>
  </mc:AlternateContent>
  <xr:revisionPtr revIDLastSave="0" documentId="8_{D16E24ED-5D4F-428D-843D-FCD716E77560}" xr6:coauthVersionLast="47" xr6:coauthVersionMax="47" xr10:uidLastSave="{00000000-0000-0000-0000-000000000000}"/>
  <bookViews>
    <workbookView xWindow="-108" yWindow="-108" windowWidth="23256" windowHeight="12576" firstSheet="1" activeTab="1" xr2:uid="{52825509-90F0-428D-9F3E-95DAC1CC9B6E}"/>
  </bookViews>
  <sheets>
    <sheet name="Voorblad" sheetId="1" r:id="rId1"/>
    <sheet name="Prijzenblad" sheetId="2" r:id="rId2"/>
    <sheet name="Blad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2" l="1"/>
  <c r="E25" i="2"/>
  <c r="E26" i="2"/>
  <c r="E23" i="2" s="1"/>
  <c r="E35" i="2" s="1"/>
  <c r="E27" i="2"/>
  <c r="E28" i="2"/>
  <c r="E29" i="2"/>
  <c r="E30" i="2"/>
  <c r="E24" i="2"/>
  <c r="E16" i="2"/>
  <c r="D13" i="2"/>
  <c r="D12" i="2"/>
  <c r="D11" i="2"/>
  <c r="D10" i="2"/>
  <c r="E9" i="2" l="1"/>
</calcChain>
</file>

<file path=xl/sharedStrings.xml><?xml version="1.0" encoding="utf-8"?>
<sst xmlns="http://schemas.openxmlformats.org/spreadsheetml/2006/main" count="49" uniqueCount="47">
  <si>
    <t>Invulformulier C - Prijzenblad</t>
  </si>
  <si>
    <t>Onderneming</t>
  </si>
  <si>
    <t>Adres</t>
  </si>
  <si>
    <t>Contact</t>
  </si>
  <si>
    <t>In te vullen door inschrijver</t>
  </si>
  <si>
    <t>Naam Inschrijver</t>
  </si>
  <si>
    <t>Naam ondertekenaar:</t>
  </si>
  <si>
    <t>Handtekening</t>
  </si>
  <si>
    <t>Datum</t>
  </si>
  <si>
    <t>Prijs per tankpas</t>
  </si>
  <si>
    <t>Indicatief aantal tankpassen</t>
  </si>
  <si>
    <t>Prijzen</t>
  </si>
  <si>
    <t>Totaalprijs</t>
  </si>
  <si>
    <t>P1: Aanmaken passen</t>
  </si>
  <si>
    <t>1.1. Kosten per aangemaakte tankpas binnenland</t>
  </si>
  <si>
    <t>1.2. Kosten per aangemaakte tankpas DKV</t>
  </si>
  <si>
    <t>1.3. Kosten per aangemaakte laadpas</t>
  </si>
  <si>
    <t>1.4. Kosten aanvragen nieuwe pincode</t>
  </si>
  <si>
    <t>P2: Abonnementskosten</t>
  </si>
  <si>
    <t>2.1. Standaard abonnementskosten per maand</t>
  </si>
  <si>
    <t>2.2. Abonnementskosten DKV per maand</t>
  </si>
  <si>
    <t>2.3. Abonnementskosten laadpas per maand</t>
  </si>
  <si>
    <t>Kortingspercantage</t>
  </si>
  <si>
    <t>Hoeveelheid</t>
  </si>
  <si>
    <t xml:space="preserve">brandstofprijs prijs </t>
  </si>
  <si>
    <t>P3: Kortingspercentage</t>
  </si>
  <si>
    <t>fictief</t>
  </si>
  <si>
    <t>3.1. Benzine per liter</t>
  </si>
  <si>
    <t>3.2. Diesel per liter</t>
  </si>
  <si>
    <t>3.3. HVO 100 per liter</t>
  </si>
  <si>
    <t>3.4. AdBlue per liter</t>
  </si>
  <si>
    <t>3.5. Waterstof per kilogram</t>
  </si>
  <si>
    <t>3.6. LPG per kilogram</t>
  </si>
  <si>
    <t>3.7. CNG (aardgas)per kilogram</t>
  </si>
  <si>
    <t>3.8. Elektrisch laden per Kwh</t>
  </si>
  <si>
    <t>Invulinstructie</t>
  </si>
  <si>
    <t xml:space="preserve">1. Vul de geel gekleurde cellen in; </t>
  </si>
  <si>
    <t>2. Wanneer niet alle geel gekleurde cellen zijn ingevuld, dan is uw Inschrijving onvolledig.</t>
  </si>
  <si>
    <t>3. U vult alleen de geel gekleurde cellen in. Het aanpassen van de overige cellen of het manipuleren van formules leidt tot uitsluiting van de aanbesteding.</t>
  </si>
  <si>
    <t>4. De door u opgegeven prijzen zijn vanaf € 0,- en hoger. Er mogen geen negatieve prijzen worden opgegeven</t>
  </si>
  <si>
    <t>5. Alle prijzen zijn in Euro's en exclusief BTW.</t>
  </si>
  <si>
    <t xml:space="preserve">6. Inschrijver garandeert dat in geval van opdrachtverlening hij bovengenoemde tarieven hanteert voor de uitvoering van de overeenkomst en geen additionele kosten in rekening brengt. Indexering van de prijzen vindt plaats conform de afspraken als vastgelegd in de Overeenkomst. </t>
  </si>
  <si>
    <t>7. U dient het ingevulde prijzenblad in Excel format bij uw Inschrijving in te dienen.</t>
  </si>
  <si>
    <t>9. Het kortingspercentage mag niet negatief zijn.</t>
  </si>
  <si>
    <t>10. De aangeboden prijzen voor revisie zijn gebaseerd op de werkwijze zoals door de inschrijver uitgewerkt in diens plan van aanpak en uitgebracht met inachtneming van het Programma van Eisen.</t>
  </si>
  <si>
    <t>10. De groene kolom met betrekking tot de brandstofprijs, is door de opdrachtgever als fictieve ingevuld.</t>
  </si>
  <si>
    <t>11. De hoeveelheden zijn fictief zowel bij P1,P2 en 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</si>
</sst>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_ ;_ &quot;€&quot;\ * \-#,##0.000_ ;_ &quot;€&quot;\ * &quot;-&quot;???_ ;_ @_ "/>
  </numFmts>
  <fonts count="11" x14ac:knownFonts="1">
    <font>
      <sz val="11"/>
      <color theme="1"/>
      <name val="Aptos Narrow"/>
      <family val="2"/>
      <scheme val="minor"/>
    </font>
    <font>
      <b/>
      <sz val="13"/>
      <color theme="3"/>
      <name val="Aptos Narrow"/>
      <family val="2"/>
      <scheme val="minor"/>
    </font>
    <font>
      <b/>
      <sz val="16"/>
      <color rgb="FF009ED6"/>
      <name val="Aptos Narrow"/>
      <family val="2"/>
      <scheme val="minor"/>
    </font>
    <font>
      <b/>
      <sz val="11"/>
      <color theme="1"/>
      <name val="Aptos Narrow"/>
      <family val="2"/>
      <scheme val="minor"/>
    </font>
    <font>
      <sz val="11"/>
      <color rgb="FF3F3F76"/>
      <name val="Aptos Narrow"/>
      <family val="2"/>
      <scheme val="minor"/>
    </font>
    <font>
      <b/>
      <sz val="11"/>
      <color rgb="FF3F3F76"/>
      <name val="Calibri"/>
      <family val="2"/>
    </font>
    <font>
      <sz val="11"/>
      <color theme="1"/>
      <name val="Calibri"/>
      <family val="2"/>
    </font>
    <font>
      <b/>
      <sz val="11"/>
      <color theme="1"/>
      <name val="Calibri"/>
      <family val="2"/>
    </font>
    <font>
      <b/>
      <u/>
      <sz val="11"/>
      <color rgb="FF000000"/>
      <name val="Calibri"/>
      <family val="2"/>
    </font>
    <font>
      <sz val="11"/>
      <color rgb="FF000000"/>
      <name val="Calibri"/>
      <family val="2"/>
    </font>
    <font>
      <b/>
      <sz val="11"/>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FFCC99"/>
      </patternFill>
    </fill>
    <fill>
      <patternFill patternType="solid">
        <fgColor theme="9"/>
        <bgColor indexed="64"/>
      </patternFill>
    </fill>
    <fill>
      <patternFill patternType="solid">
        <fgColor theme="0" tint="-0.14999847407452621"/>
        <bgColor indexed="64"/>
      </patternFill>
    </fill>
  </fills>
  <borders count="21">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style="thin">
        <color rgb="FF7F7F7F"/>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1" applyNumberFormat="0" applyFill="0" applyAlignment="0" applyProtection="0"/>
    <xf numFmtId="0" fontId="4" fillId="5" borderId="13" applyNumberFormat="0" applyAlignment="0" applyProtection="0"/>
  </cellStyleXfs>
  <cellXfs count="50">
    <xf numFmtId="0" fontId="0" fillId="0" borderId="0" xfId="0"/>
    <xf numFmtId="0" fontId="0" fillId="2" borderId="0" xfId="0" applyFill="1"/>
    <xf numFmtId="0" fontId="5" fillId="4" borderId="14" xfId="2" applyFont="1" applyFill="1" applyBorder="1" applyAlignment="1">
      <alignment horizontal="left"/>
    </xf>
    <xf numFmtId="0" fontId="6" fillId="0" borderId="0" xfId="0" applyFont="1"/>
    <xf numFmtId="0" fontId="6" fillId="0" borderId="15" xfId="0" applyFont="1" applyBorder="1"/>
    <xf numFmtId="0" fontId="6" fillId="2" borderId="10" xfId="0" applyFont="1" applyFill="1" applyBorder="1"/>
    <xf numFmtId="0" fontId="6" fillId="2" borderId="11" xfId="0" applyFont="1" applyFill="1" applyBorder="1"/>
    <xf numFmtId="0" fontId="6" fillId="2" borderId="12" xfId="0" applyFont="1" applyFill="1" applyBorder="1"/>
    <xf numFmtId="0" fontId="7" fillId="0" borderId="2" xfId="0" applyFont="1" applyBorder="1"/>
    <xf numFmtId="0" fontId="7" fillId="0" borderId="0" xfId="0" applyFont="1"/>
    <xf numFmtId="0" fontId="6" fillId="3" borderId="6" xfId="0" applyFont="1" applyFill="1" applyBorder="1"/>
    <xf numFmtId="0" fontId="6" fillId="3" borderId="7" xfId="0" applyFont="1" applyFill="1" applyBorder="1"/>
    <xf numFmtId="164" fontId="6" fillId="0" borderId="2" xfId="0" applyNumberFormat="1" applyFont="1" applyBorder="1"/>
    <xf numFmtId="164" fontId="6" fillId="2" borderId="2" xfId="0" applyNumberFormat="1" applyFont="1" applyFill="1" applyBorder="1"/>
    <xf numFmtId="164" fontId="6" fillId="7" borderId="2" xfId="0" applyNumberFormat="1" applyFont="1" applyFill="1" applyBorder="1"/>
    <xf numFmtId="0" fontId="6" fillId="3" borderId="8" xfId="0" applyFont="1" applyFill="1" applyBorder="1"/>
    <xf numFmtId="0" fontId="6" fillId="3" borderId="9" xfId="0" applyFont="1" applyFill="1" applyBorder="1"/>
    <xf numFmtId="0" fontId="6" fillId="0" borderId="2" xfId="0" applyFont="1" applyBorder="1"/>
    <xf numFmtId="9" fontId="6" fillId="2" borderId="2" xfId="0" applyNumberFormat="1" applyFont="1" applyFill="1" applyBorder="1"/>
    <xf numFmtId="44" fontId="6" fillId="3" borderId="6" xfId="0" applyNumberFormat="1" applyFont="1" applyFill="1" applyBorder="1"/>
    <xf numFmtId="0" fontId="8" fillId="0" borderId="6" xfId="0" applyFont="1" applyBorder="1"/>
    <xf numFmtId="0" fontId="6" fillId="0" borderId="7" xfId="0" applyFont="1" applyBorder="1" applyAlignment="1">
      <alignment horizontal="left"/>
    </xf>
    <xf numFmtId="0" fontId="9" fillId="0" borderId="16" xfId="0" applyFont="1" applyBorder="1"/>
    <xf numFmtId="0" fontId="6" fillId="0" borderId="0" xfId="0" applyFont="1" applyAlignment="1">
      <alignment horizontal="left"/>
    </xf>
    <xf numFmtId="0" fontId="10" fillId="0" borderId="16" xfId="0" applyFont="1" applyBorder="1"/>
    <xf numFmtId="0" fontId="6" fillId="0" borderId="16" xfId="0" applyFont="1" applyBorder="1" applyAlignment="1">
      <alignment horizontal="left"/>
    </xf>
    <xf numFmtId="0" fontId="6" fillId="0" borderId="17" xfId="0" applyFont="1" applyBorder="1" applyAlignment="1">
      <alignment horizontal="left"/>
    </xf>
    <xf numFmtId="0" fontId="6" fillId="0" borderId="18" xfId="0" applyFont="1" applyBorder="1" applyAlignment="1">
      <alignment horizontal="left"/>
    </xf>
    <xf numFmtId="0" fontId="6" fillId="0" borderId="11" xfId="0" applyFont="1" applyBorder="1"/>
    <xf numFmtId="0" fontId="3" fillId="0" borderId="10" xfId="0" applyFont="1" applyBorder="1" applyAlignment="1">
      <alignment horizontal="left"/>
    </xf>
    <xf numFmtId="164" fontId="7" fillId="6" borderId="12" xfId="0" applyNumberFormat="1" applyFont="1" applyFill="1" applyBorder="1"/>
    <xf numFmtId="0" fontId="6" fillId="0" borderId="0" xfId="0" applyFont="1" applyAlignment="1">
      <alignment horizontal="center"/>
    </xf>
    <xf numFmtId="0" fontId="6" fillId="2" borderId="11" xfId="0" applyFont="1" applyFill="1" applyBorder="1" applyAlignment="1">
      <alignment horizontal="center"/>
    </xf>
    <xf numFmtId="0" fontId="7" fillId="0" borderId="2" xfId="0" applyFont="1" applyBorder="1" applyAlignment="1">
      <alignment horizontal="center"/>
    </xf>
    <xf numFmtId="0" fontId="6" fillId="3" borderId="7" xfId="0" applyFont="1" applyFill="1" applyBorder="1" applyAlignment="1">
      <alignment horizontal="center"/>
    </xf>
    <xf numFmtId="0" fontId="6" fillId="4" borderId="0" xfId="0" applyFont="1" applyFill="1" applyAlignment="1">
      <alignment horizontal="center"/>
    </xf>
    <xf numFmtId="0" fontId="6" fillId="7" borderId="7" xfId="0" applyFont="1" applyFill="1" applyBorder="1" applyAlignment="1">
      <alignment horizontal="center"/>
    </xf>
    <xf numFmtId="0" fontId="6" fillId="3" borderId="6" xfId="0" applyFont="1" applyFill="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8" xfId="0" applyFont="1" applyBorder="1" applyAlignment="1">
      <alignment horizontal="center"/>
    </xf>
    <xf numFmtId="3" fontId="9" fillId="0" borderId="19" xfId="0" applyNumberFormat="1" applyFont="1" applyBorder="1" applyAlignment="1">
      <alignment horizontal="center" vertical="center"/>
    </xf>
    <xf numFmtId="3" fontId="9" fillId="0" borderId="20" xfId="0" applyNumberFormat="1" applyFont="1" applyBorder="1" applyAlignment="1">
      <alignment horizontal="center" vertical="center"/>
    </xf>
    <xf numFmtId="165" fontId="6" fillId="6" borderId="2" xfId="0" applyNumberFormat="1" applyFont="1" applyFill="1" applyBorder="1"/>
    <xf numFmtId="44" fontId="6" fillId="0" borderId="0" xfId="0" applyNumberFormat="1" applyFont="1"/>
    <xf numFmtId="0" fontId="2" fillId="0" borderId="0" xfId="1" applyFont="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2" xfId="0" applyFont="1" applyFill="1" applyBorder="1" applyAlignment="1">
      <alignment horizontal="center" vertical="center"/>
    </xf>
  </cellXfs>
  <cellStyles count="3">
    <cellStyle name="Invoer" xfId="2" builtinId="20"/>
    <cellStyle name="Kop 2" xfId="1" builtinId="1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14</xdr:col>
      <xdr:colOff>368299</xdr:colOff>
      <xdr:row>18</xdr:row>
      <xdr:rowOff>180975</xdr:rowOff>
    </xdr:to>
    <xdr:sp macro="" textlink="">
      <xdr:nvSpPr>
        <xdr:cNvPr id="2" name="Tekstvak 1">
          <a:extLst>
            <a:ext uri="{FF2B5EF4-FFF2-40B4-BE49-F238E27FC236}">
              <a16:creationId xmlns:a16="http://schemas.microsoft.com/office/drawing/2014/main" id="{6940B66C-5629-4CE8-80FB-7937AC95E798}"/>
            </a:ext>
          </a:extLst>
        </xdr:cNvPr>
        <xdr:cNvSpPr txBox="1"/>
      </xdr:nvSpPr>
      <xdr:spPr>
        <a:xfrm>
          <a:off x="0" y="1473200"/>
          <a:ext cx="8902699" cy="2022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het aantal punten dat u krijgt voor het onderdeel prijs;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twoCellAnchor editAs="oneCell">
    <xdr:from>
      <xdr:col>0</xdr:col>
      <xdr:colOff>0</xdr:colOff>
      <xdr:row>1</xdr:row>
      <xdr:rowOff>76200</xdr:rowOff>
    </xdr:from>
    <xdr:to>
      <xdr:col>1</xdr:col>
      <xdr:colOff>519629</xdr:colOff>
      <xdr:row>8</xdr:row>
      <xdr:rowOff>41275</xdr:rowOff>
    </xdr:to>
    <xdr:pic>
      <xdr:nvPicPr>
        <xdr:cNvPr id="3" name="Picture 2" descr="Logo nieuwe gemeente Midden-Groningen ontwikkeld door Dizain">
          <a:extLst>
            <a:ext uri="{FF2B5EF4-FFF2-40B4-BE49-F238E27FC236}">
              <a16:creationId xmlns:a16="http://schemas.microsoft.com/office/drawing/2014/main" id="{59845371-0023-4F44-99B8-B1E98CACEC3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0" y="342900"/>
          <a:ext cx="1129229" cy="125412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129A-4AAC-4FCD-B1EC-CB56FE833A8A}">
  <dimension ref="A1:H6"/>
  <sheetViews>
    <sheetView workbookViewId="0">
      <selection activeCell="E7" sqref="E7"/>
    </sheetView>
  </sheetViews>
  <sheetFormatPr defaultRowHeight="14.4" x14ac:dyDescent="0.3"/>
  <cols>
    <col min="3" max="3" width="11.6640625" bestFit="1" customWidth="1"/>
    <col min="4" max="4" width="17.44140625" customWidth="1"/>
  </cols>
  <sheetData>
    <row r="1" spans="1:8" ht="21" x14ac:dyDescent="0.3">
      <c r="A1" s="45" t="s">
        <v>0</v>
      </c>
      <c r="B1" s="45"/>
      <c r="C1" s="45"/>
      <c r="D1" s="45"/>
      <c r="E1" s="45"/>
      <c r="F1" s="45"/>
      <c r="G1" s="45"/>
      <c r="H1" s="45"/>
    </row>
    <row r="4" spans="1:8" x14ac:dyDescent="0.3">
      <c r="C4" t="s">
        <v>1</v>
      </c>
      <c r="D4" s="1"/>
    </row>
    <row r="5" spans="1:8" x14ac:dyDescent="0.3">
      <c r="C5" t="s">
        <v>2</v>
      </c>
      <c r="D5" s="1"/>
    </row>
    <row r="6" spans="1:8" x14ac:dyDescent="0.3">
      <c r="C6" t="s">
        <v>3</v>
      </c>
      <c r="D6" s="1"/>
    </row>
  </sheetData>
  <mergeCells count="1">
    <mergeCell ref="A1:H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84FA7-E5B3-441C-A047-0342C925D669}">
  <dimension ref="A1:G65"/>
  <sheetViews>
    <sheetView tabSelected="1" zoomScale="80" zoomScaleNormal="80" workbookViewId="0">
      <selection activeCell="E12" sqref="E12"/>
    </sheetView>
  </sheetViews>
  <sheetFormatPr defaultColWidth="8.88671875" defaultRowHeight="14.4" x14ac:dyDescent="0.3"/>
  <cols>
    <col min="1" max="1" width="48.109375" style="3" customWidth="1"/>
    <col min="2" max="2" width="18.33203125" style="3" bestFit="1" customWidth="1"/>
    <col min="3" max="3" width="25.5546875" style="31" bestFit="1" customWidth="1"/>
    <col min="4" max="4" width="17.88671875" style="3" bestFit="1" customWidth="1"/>
    <col min="5" max="5" width="15.33203125" style="3" customWidth="1"/>
    <col min="6" max="6" width="8.88671875" style="3"/>
    <col min="7" max="7" width="11.33203125" style="3" bestFit="1" customWidth="1"/>
    <col min="8" max="8" width="8.88671875" style="3"/>
    <col min="9" max="9" width="7.6640625" style="3" customWidth="1"/>
    <col min="10" max="16384" width="8.88671875" style="3"/>
  </cols>
  <sheetData>
    <row r="1" spans="1:5" x14ac:dyDescent="0.3">
      <c r="A1" s="2" t="s">
        <v>4</v>
      </c>
    </row>
    <row r="2" spans="1:5" x14ac:dyDescent="0.3">
      <c r="A2" s="4" t="s">
        <v>5</v>
      </c>
      <c r="B2" s="5"/>
      <c r="C2" s="32"/>
      <c r="D2" s="6"/>
      <c r="E2" s="7"/>
    </row>
    <row r="3" spans="1:5" x14ac:dyDescent="0.3">
      <c r="A3" s="4" t="s">
        <v>6</v>
      </c>
      <c r="B3" s="5"/>
      <c r="C3" s="32"/>
      <c r="D3" s="6"/>
      <c r="E3" s="7"/>
    </row>
    <row r="4" spans="1:5" x14ac:dyDescent="0.3">
      <c r="A4" s="4" t="s">
        <v>7</v>
      </c>
      <c r="B4" s="5"/>
      <c r="C4" s="32"/>
      <c r="D4" s="6"/>
      <c r="E4" s="7"/>
    </row>
    <row r="5" spans="1:5" x14ac:dyDescent="0.3">
      <c r="A5" s="4" t="s">
        <v>8</v>
      </c>
      <c r="B5" s="5"/>
      <c r="C5" s="32"/>
      <c r="D5" s="6"/>
      <c r="E5" s="7"/>
    </row>
    <row r="8" spans="1:5" x14ac:dyDescent="0.3">
      <c r="B8" s="8" t="s">
        <v>9</v>
      </c>
      <c r="C8" s="33" t="s">
        <v>10</v>
      </c>
      <c r="D8" s="8" t="s">
        <v>11</v>
      </c>
      <c r="E8" s="8" t="s">
        <v>12</v>
      </c>
    </row>
    <row r="9" spans="1:5" x14ac:dyDescent="0.3">
      <c r="A9" s="9" t="s">
        <v>13</v>
      </c>
      <c r="B9" s="10"/>
      <c r="C9" s="34"/>
      <c r="D9" s="11"/>
      <c r="E9" s="12">
        <f>SUM(D10:D13)</f>
        <v>0</v>
      </c>
    </row>
    <row r="10" spans="1:5" x14ac:dyDescent="0.3">
      <c r="A10" s="3" t="s">
        <v>14</v>
      </c>
      <c r="B10" s="13">
        <v>0</v>
      </c>
      <c r="C10" s="46">
        <v>150</v>
      </c>
      <c r="D10" s="14">
        <f>B10*C10</f>
        <v>0</v>
      </c>
      <c r="E10" s="15"/>
    </row>
    <row r="11" spans="1:5" x14ac:dyDescent="0.3">
      <c r="A11" s="3" t="s">
        <v>15</v>
      </c>
      <c r="B11" s="13">
        <v>0</v>
      </c>
      <c r="C11" s="47"/>
      <c r="D11" s="14">
        <f>B11*C10</f>
        <v>0</v>
      </c>
      <c r="E11" s="15"/>
    </row>
    <row r="12" spans="1:5" x14ac:dyDescent="0.3">
      <c r="A12" s="3" t="s">
        <v>16</v>
      </c>
      <c r="B12" s="13">
        <v>0</v>
      </c>
      <c r="C12" s="47"/>
      <c r="D12" s="14">
        <f>B12*C10</f>
        <v>0</v>
      </c>
      <c r="E12" s="15"/>
    </row>
    <row r="13" spans="1:5" x14ac:dyDescent="0.3">
      <c r="A13" s="3" t="s">
        <v>17</v>
      </c>
      <c r="B13" s="13">
        <v>0</v>
      </c>
      <c r="C13" s="48"/>
      <c r="D13" s="14">
        <f>B13*C10</f>
        <v>0</v>
      </c>
      <c r="E13" s="16"/>
    </row>
    <row r="14" spans="1:5" x14ac:dyDescent="0.3">
      <c r="C14" s="35"/>
    </row>
    <row r="15" spans="1:5" x14ac:dyDescent="0.3">
      <c r="C15" s="35"/>
    </row>
    <row r="16" spans="1:5" x14ac:dyDescent="0.3">
      <c r="A16" s="9" t="s">
        <v>18</v>
      </c>
      <c r="B16" s="10"/>
      <c r="C16" s="36"/>
      <c r="D16" s="11"/>
      <c r="E16" s="12">
        <f>SUM(D17:D19)</f>
        <v>0</v>
      </c>
    </row>
    <row r="17" spans="1:7" x14ac:dyDescent="0.3">
      <c r="A17" s="3" t="s">
        <v>19</v>
      </c>
      <c r="B17" s="13">
        <v>0</v>
      </c>
      <c r="C17" s="49">
        <v>150</v>
      </c>
      <c r="D17" s="14">
        <v>0</v>
      </c>
      <c r="E17" s="15"/>
    </row>
    <row r="18" spans="1:7" x14ac:dyDescent="0.3">
      <c r="A18" s="3" t="s">
        <v>20</v>
      </c>
      <c r="B18" s="13">
        <v>0</v>
      </c>
      <c r="C18" s="49"/>
      <c r="D18" s="14">
        <v>0</v>
      </c>
      <c r="E18" s="15"/>
    </row>
    <row r="19" spans="1:7" x14ac:dyDescent="0.3">
      <c r="A19" s="3" t="s">
        <v>21</v>
      </c>
      <c r="B19" s="13">
        <v>0</v>
      </c>
      <c r="C19" s="49"/>
      <c r="D19" s="14">
        <v>0</v>
      </c>
      <c r="E19" s="16"/>
    </row>
    <row r="22" spans="1:7" x14ac:dyDescent="0.3">
      <c r="B22" s="8" t="s">
        <v>22</v>
      </c>
      <c r="C22" s="33" t="s">
        <v>23</v>
      </c>
      <c r="D22" s="8" t="s">
        <v>24</v>
      </c>
      <c r="E22" s="17"/>
    </row>
    <row r="23" spans="1:7" ht="15" thickBot="1" x14ac:dyDescent="0.35">
      <c r="A23" s="9" t="s">
        <v>25</v>
      </c>
      <c r="B23" s="10"/>
      <c r="C23" s="37" t="s">
        <v>26</v>
      </c>
      <c r="D23" s="37" t="s">
        <v>26</v>
      </c>
      <c r="E23" s="12">
        <f>SUM(E24:E31)</f>
        <v>94584</v>
      </c>
    </row>
    <row r="24" spans="1:7" ht="15" thickBot="1" x14ac:dyDescent="0.35">
      <c r="A24" s="3" t="s">
        <v>27</v>
      </c>
      <c r="B24" s="18"/>
      <c r="C24" s="41">
        <v>15000</v>
      </c>
      <c r="D24" s="43">
        <v>2.1120000000000001</v>
      </c>
      <c r="E24" s="19">
        <f>(D24-(B24*D24))*C24</f>
        <v>31680</v>
      </c>
      <c r="G24" s="44"/>
    </row>
    <row r="25" spans="1:7" ht="15" thickBot="1" x14ac:dyDescent="0.35">
      <c r="A25" s="3" t="s">
        <v>28</v>
      </c>
      <c r="B25" s="18"/>
      <c r="C25" s="42">
        <v>15000</v>
      </c>
      <c r="D25" s="43">
        <v>1.879</v>
      </c>
      <c r="E25" s="19">
        <f t="shared" ref="E25:E30" si="0">(D25-(B25*D25))*C25</f>
        <v>28185</v>
      </c>
    </row>
    <row r="26" spans="1:7" ht="15" thickBot="1" x14ac:dyDescent="0.35">
      <c r="A26" s="3" t="s">
        <v>29</v>
      </c>
      <c r="B26" s="18"/>
      <c r="C26" s="42">
        <v>7500</v>
      </c>
      <c r="D26" s="43">
        <v>2.069</v>
      </c>
      <c r="E26" s="19">
        <f t="shared" si="0"/>
        <v>15517.5</v>
      </c>
    </row>
    <row r="27" spans="1:7" ht="15" thickBot="1" x14ac:dyDescent="0.35">
      <c r="A27" s="3" t="s">
        <v>30</v>
      </c>
      <c r="B27" s="18"/>
      <c r="C27" s="42">
        <v>1000</v>
      </c>
      <c r="D27" s="43">
        <v>1.0189999999999999</v>
      </c>
      <c r="E27" s="19">
        <f t="shared" si="0"/>
        <v>1018.9999999999999</v>
      </c>
    </row>
    <row r="28" spans="1:7" ht="15" thickBot="1" x14ac:dyDescent="0.35">
      <c r="A28" s="3" t="s">
        <v>31</v>
      </c>
      <c r="B28" s="18"/>
      <c r="C28" s="42">
        <v>250</v>
      </c>
      <c r="D28" s="43">
        <v>21.45</v>
      </c>
      <c r="E28" s="19">
        <f t="shared" si="0"/>
        <v>5362.5</v>
      </c>
    </row>
    <row r="29" spans="1:7" ht="15" thickBot="1" x14ac:dyDescent="0.35">
      <c r="A29" s="3" t="s">
        <v>32</v>
      </c>
      <c r="B29" s="18"/>
      <c r="C29" s="42">
        <v>2500</v>
      </c>
      <c r="D29" s="43">
        <v>1.05</v>
      </c>
      <c r="E29" s="19">
        <f t="shared" si="0"/>
        <v>2625</v>
      </c>
    </row>
    <row r="30" spans="1:7" ht="15" thickBot="1" x14ac:dyDescent="0.35">
      <c r="A30" s="3" t="s">
        <v>33</v>
      </c>
      <c r="B30" s="18"/>
      <c r="C30" s="42">
        <v>5000</v>
      </c>
      <c r="D30" s="43">
        <v>1.389</v>
      </c>
      <c r="E30" s="19">
        <f t="shared" si="0"/>
        <v>6945</v>
      </c>
    </row>
    <row r="31" spans="1:7" ht="15" thickBot="1" x14ac:dyDescent="0.35">
      <c r="A31" s="3" t="s">
        <v>34</v>
      </c>
      <c r="B31" s="18"/>
      <c r="C31" s="42">
        <v>5000</v>
      </c>
      <c r="D31" s="43">
        <v>0.65</v>
      </c>
      <c r="E31" s="19">
        <f>(D31-(B31*D31))*C31</f>
        <v>3250</v>
      </c>
    </row>
    <row r="32" spans="1:7" x14ac:dyDescent="0.3">
      <c r="E32" s="44"/>
    </row>
    <row r="35" spans="1:5" ht="19.2" customHeight="1" x14ac:dyDescent="0.3">
      <c r="A35" s="29" t="s">
        <v>12</v>
      </c>
      <c r="B35" s="28"/>
      <c r="C35" s="38"/>
      <c r="D35" s="28"/>
      <c r="E35" s="30">
        <f>E9+E16+E23</f>
        <v>94584</v>
      </c>
    </row>
    <row r="41" spans="1:5" s="21" customFormat="1" x14ac:dyDescent="0.3">
      <c r="A41" s="20" t="s">
        <v>35</v>
      </c>
      <c r="C41" s="39"/>
    </row>
    <row r="42" spans="1:5" s="23" customFormat="1" x14ac:dyDescent="0.3">
      <c r="A42" s="22" t="s">
        <v>36</v>
      </c>
      <c r="C42" s="31"/>
    </row>
    <row r="43" spans="1:5" s="23" customFormat="1" x14ac:dyDescent="0.3">
      <c r="A43" s="22" t="s">
        <v>37</v>
      </c>
      <c r="C43" s="31"/>
    </row>
    <row r="44" spans="1:5" s="23" customFormat="1" x14ac:dyDescent="0.3">
      <c r="A44" s="22" t="s">
        <v>38</v>
      </c>
      <c r="C44" s="31"/>
    </row>
    <row r="45" spans="1:5" s="23" customFormat="1" x14ac:dyDescent="0.3">
      <c r="A45" s="22" t="s">
        <v>39</v>
      </c>
      <c r="C45" s="31"/>
    </row>
    <row r="46" spans="1:5" s="23" customFormat="1" x14ac:dyDescent="0.3">
      <c r="A46" s="22" t="s">
        <v>40</v>
      </c>
      <c r="C46" s="31"/>
    </row>
    <row r="47" spans="1:5" s="23" customFormat="1" x14ac:dyDescent="0.3">
      <c r="A47" s="22" t="s">
        <v>41</v>
      </c>
      <c r="C47" s="31"/>
    </row>
    <row r="48" spans="1:5" s="23" customFormat="1" x14ac:dyDescent="0.3">
      <c r="A48" s="22" t="s">
        <v>42</v>
      </c>
      <c r="C48" s="31"/>
    </row>
    <row r="49" spans="1:3" s="23" customFormat="1" x14ac:dyDescent="0.3">
      <c r="A49" s="22" t="s">
        <v>43</v>
      </c>
      <c r="C49" s="31"/>
    </row>
    <row r="50" spans="1:3" s="23" customFormat="1" ht="14.4" hidden="1" customHeight="1" x14ac:dyDescent="0.3">
      <c r="A50" s="24" t="s">
        <v>44</v>
      </c>
      <c r="C50" s="31"/>
    </row>
    <row r="51" spans="1:3" s="23" customFormat="1" hidden="1" x14ac:dyDescent="0.3">
      <c r="A51" s="25"/>
      <c r="C51" s="31"/>
    </row>
    <row r="52" spans="1:3" s="23" customFormat="1" hidden="1" x14ac:dyDescent="0.3">
      <c r="A52" s="25"/>
      <c r="C52" s="31"/>
    </row>
    <row r="53" spans="1:3" s="23" customFormat="1" hidden="1" x14ac:dyDescent="0.3">
      <c r="A53" s="25"/>
      <c r="C53" s="31"/>
    </row>
    <row r="54" spans="1:3" s="23" customFormat="1" hidden="1" x14ac:dyDescent="0.3">
      <c r="A54" s="25"/>
      <c r="C54" s="31"/>
    </row>
    <row r="55" spans="1:3" s="23" customFormat="1" hidden="1" x14ac:dyDescent="0.3">
      <c r="A55" s="25"/>
      <c r="C55" s="31"/>
    </row>
    <row r="56" spans="1:3" s="23" customFormat="1" hidden="1" x14ac:dyDescent="0.3">
      <c r="A56" s="25"/>
      <c r="C56" s="31"/>
    </row>
    <row r="57" spans="1:3" s="23" customFormat="1" hidden="1" x14ac:dyDescent="0.3">
      <c r="A57" s="25"/>
      <c r="C57" s="31"/>
    </row>
    <row r="58" spans="1:3" s="23" customFormat="1" hidden="1" x14ac:dyDescent="0.3">
      <c r="A58" s="25"/>
      <c r="C58" s="31"/>
    </row>
    <row r="59" spans="1:3" s="23" customFormat="1" hidden="1" x14ac:dyDescent="0.3">
      <c r="A59" s="25"/>
      <c r="C59" s="31"/>
    </row>
    <row r="60" spans="1:3" s="23" customFormat="1" hidden="1" x14ac:dyDescent="0.3">
      <c r="A60" s="25"/>
      <c r="C60" s="31"/>
    </row>
    <row r="61" spans="1:3" s="23" customFormat="1" hidden="1" x14ac:dyDescent="0.3">
      <c r="A61" s="25"/>
      <c r="C61" s="31"/>
    </row>
    <row r="62" spans="1:3" s="23" customFormat="1" hidden="1" x14ac:dyDescent="0.3">
      <c r="A62" s="25"/>
      <c r="C62" s="31"/>
    </row>
    <row r="63" spans="1:3" s="23" customFormat="1" hidden="1" x14ac:dyDescent="0.3">
      <c r="A63" s="25"/>
      <c r="C63" s="31"/>
    </row>
    <row r="64" spans="1:3" s="23" customFormat="1" x14ac:dyDescent="0.3">
      <c r="A64" s="25" t="s">
        <v>45</v>
      </c>
      <c r="C64" s="31"/>
    </row>
    <row r="65" spans="1:3" s="27" customFormat="1" x14ac:dyDescent="0.3">
      <c r="A65" s="26" t="s">
        <v>46</v>
      </c>
      <c r="C65" s="40"/>
    </row>
  </sheetData>
  <mergeCells count="2">
    <mergeCell ref="C10:C13"/>
    <mergeCell ref="C17: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EF29-2863-48E1-8BC6-43AE700A6DB6}">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045aebadf3b10af77dc009108974759">
  <xsd:schema xmlns:xsd="http://www.w3.org/2001/XMLSchema" xmlns:xs="http://www.w3.org/2001/XMLSchema" xmlns:p="http://schemas.microsoft.com/office/2006/metadata/properties" xmlns:ns2="87413e9e-51e9-4a05-8319-59225faee5af" targetNamespace="http://schemas.microsoft.com/office/2006/metadata/properties" ma:root="true" ma:fieldsID="b655bc99b3ae68082bffd02f817d8f02"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9D6A6-610A-47A1-9603-3FF6DAA45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1A9F54-34DF-4E65-B86D-2FEA45D6757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CCA966-2D85-4BB8-A1F1-59A908DF2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Prijzenblad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Resat Yucel</dc:creator>
  <cp:keywords/>
  <dc:description/>
  <cp:lastModifiedBy>Erik Mars</cp:lastModifiedBy>
  <cp:revision/>
  <dcterms:created xsi:type="dcterms:W3CDTF">2025-12-10T11:43:26Z</dcterms:created>
  <dcterms:modified xsi:type="dcterms:W3CDTF">2026-01-06T09:54:40Z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ies>
</file>