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prorailbv.sharepoint.com/teams/TenderLeasefietsen/Gedeelde documenten/General/2. Aanbesteden/2.3 Aanbestedingsdossier (te publiceren)/2.3.1 Programma van Eisen/Bijlagen PvE/"/>
    </mc:Choice>
  </mc:AlternateContent>
  <xr:revisionPtr revIDLastSave="61" documentId="8_{530841EE-78A8-4D91-AA8C-C8BDA8EFC2C0}" xr6:coauthVersionLast="47" xr6:coauthVersionMax="47" xr10:uidLastSave="{C83D3B01-A056-4C58-AA54-09BF9D657424}"/>
  <bookViews>
    <workbookView xWindow="28680" yWindow="-120" windowWidth="29040" windowHeight="15840" activeTab="1" xr2:uid="{00000000-000D-0000-FFFF-FFFF00000000}"/>
  </bookViews>
  <sheets>
    <sheet name="Toelichting KPI model" sheetId="3" r:id="rId1"/>
    <sheet name="1 Implementatiefase" sheetId="2" r:id="rId2"/>
    <sheet name="2 Beheerfase" sheetId="6" r:id="rId3"/>
    <sheet name="2 Basis op Orde" sheetId="4" state="hidden" r:id="rId4"/>
  </sheets>
  <definedNames>
    <definedName name="_xlnm.Print_Area" localSheetId="1">'1 Implementatiefase'!$A$1:$U$12</definedName>
    <definedName name="_xlnm.Print_Area" localSheetId="2">'2 Beheerfase'!$A$1:$AA$17</definedName>
    <definedName name="_xlnm.Print_Titles" localSheetId="2">'2 Beheerfase'!$1:$5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6" i="6" l="1"/>
  <c r="P16" i="6"/>
  <c r="P6" i="6"/>
  <c r="Z22" i="6"/>
  <c r="X22" i="6"/>
  <c r="V22" i="6"/>
  <c r="AA10" i="6"/>
  <c r="X16" i="6"/>
  <c r="T16" i="6"/>
  <c r="Z10" i="6"/>
  <c r="X10" i="6"/>
  <c r="V10" i="6"/>
  <c r="T10" i="6"/>
  <c r="N22" i="6"/>
  <c r="O22" i="6"/>
  <c r="P22" i="6"/>
  <c r="Q22" i="6" s="1"/>
  <c r="M22" i="6"/>
  <c r="N16" i="6"/>
  <c r="O16" i="6"/>
  <c r="M16" i="6"/>
  <c r="Q10" i="6"/>
  <c r="O10" i="6"/>
  <c r="N10" i="6"/>
  <c r="P10" i="6"/>
  <c r="M10" i="6"/>
  <c r="T22" i="6"/>
  <c r="V16" i="6"/>
  <c r="V8" i="6"/>
  <c r="V7" i="6"/>
  <c r="Z8" i="6"/>
  <c r="Z7" i="6"/>
  <c r="P8" i="6"/>
  <c r="N8" i="6"/>
  <c r="Z6" i="6"/>
  <c r="O6" i="2"/>
  <c r="U6" i="2" s="1"/>
  <c r="O7" i="2"/>
  <c r="U7" i="2" s="1"/>
  <c r="O8" i="2"/>
  <c r="U8" i="2" s="1"/>
  <c r="O9" i="2"/>
  <c r="U9" i="2" s="1"/>
  <c r="N7" i="6"/>
  <c r="P7" i="6"/>
  <c r="K16" i="6"/>
  <c r="K22" i="6"/>
  <c r="AA22" i="6" l="1"/>
  <c r="Q16" i="6"/>
  <c r="AA16" i="6"/>
  <c r="U10" i="2"/>
  <c r="O10" i="2"/>
  <c r="K10" i="6"/>
  <c r="K22" i="4" l="1"/>
  <c r="N21" i="4"/>
  <c r="N22" i="4"/>
  <c r="B24" i="4"/>
  <c r="B21" i="4"/>
  <c r="N20" i="4"/>
  <c r="X20" i="4" s="1"/>
  <c r="N29" i="4"/>
  <c r="X29" i="4" s="1"/>
  <c r="N25" i="4"/>
  <c r="X25" i="4" s="1"/>
  <c r="N26" i="4"/>
  <c r="X26" i="4" s="1"/>
  <c r="N27" i="4"/>
  <c r="X27" i="4" s="1"/>
  <c r="N28" i="4"/>
  <c r="X28" i="4" s="1"/>
  <c r="N30" i="4"/>
  <c r="X30" i="4" s="1"/>
  <c r="N24" i="4"/>
  <c r="X24" i="4" s="1"/>
  <c r="X32" i="4" s="1"/>
  <c r="N14" i="4"/>
  <c r="X14" i="4" s="1"/>
  <c r="N15" i="4"/>
  <c r="X15" i="4" s="1"/>
  <c r="N16" i="4"/>
  <c r="X16" i="4" s="1"/>
  <c r="N17" i="4"/>
  <c r="X17" i="4" s="1"/>
  <c r="N18" i="4"/>
  <c r="X18" i="4" s="1"/>
  <c r="N19" i="4"/>
  <c r="X19" i="4" s="1"/>
  <c r="N6" i="4"/>
  <c r="X6" i="4" s="1"/>
  <c r="K10" i="4"/>
  <c r="N8" i="4" l="1"/>
  <c r="X8" i="4" s="1"/>
  <c r="N9" i="4"/>
  <c r="X9" i="4" s="1"/>
  <c r="N7" i="4"/>
  <c r="K32" i="4" l="1"/>
  <c r="N13" i="4"/>
  <c r="X13" i="4" s="1"/>
  <c r="N12" i="4"/>
  <c r="X7" i="4"/>
  <c r="X10" i="4" s="1"/>
  <c r="B7" i="4"/>
  <c r="B8" i="4" s="1"/>
  <c r="B9" i="4" s="1"/>
  <c r="B12" i="4" s="1"/>
  <c r="X12" i="4" l="1"/>
  <c r="O22" i="4"/>
  <c r="R10" i="4"/>
  <c r="T13" i="4"/>
  <c r="T22" i="4" s="1"/>
  <c r="N32" i="4"/>
  <c r="R32" i="4"/>
  <c r="T10" i="4"/>
  <c r="N10" i="4"/>
  <c r="O10" i="4" s="1"/>
  <c r="R13" i="4"/>
  <c r="R22" i="4" s="1"/>
  <c r="T32" i="4"/>
  <c r="X22" i="4" l="1"/>
  <c r="Y22" i="4" s="1"/>
  <c r="Y32" i="4"/>
  <c r="Y10" i="4"/>
  <c r="O32" i="4"/>
  <c r="B13" i="4" l="1"/>
  <c r="B14" i="4" l="1"/>
  <c r="B15" i="4" s="1"/>
  <c r="B16" i="4" s="1"/>
  <c r="B17" i="4" s="1"/>
  <c r="B18" i="4" s="1"/>
  <c r="B19" i="4" s="1"/>
  <c r="B25" i="4" l="1"/>
  <c r="B26" i="4" s="1"/>
  <c r="B27" i="4" s="1"/>
  <c r="B28" i="4" s="1"/>
  <c r="B29" i="4" s="1"/>
  <c r="B30" i="4" s="1"/>
  <c r="B20" i="4"/>
</calcChain>
</file>

<file path=xl/sharedStrings.xml><?xml version="1.0" encoding="utf-8"?>
<sst xmlns="http://schemas.openxmlformats.org/spreadsheetml/2006/main" count="636" uniqueCount="175">
  <si>
    <t>Onderdelen methodiek:</t>
  </si>
  <si>
    <t>Toelichting:</t>
  </si>
  <si>
    <t>1. KPI -dashboard</t>
  </si>
  <si>
    <t>werkdocument waarin per tijdseenheid de prestaties worden bijgehouden en beoordeeld.</t>
  </si>
  <si>
    <t>2. Resultaatgebieden</t>
  </si>
  <si>
    <t>worden gebruikt om de diverse KPI’s te structureren in onderwerpen.</t>
  </si>
  <si>
    <t>3. Fasen</t>
  </si>
  <si>
    <t>4. Verwijzing eis/contract/ gunningscriteria</t>
  </si>
  <si>
    <t>indien van toepassing een verwijzing per KPI naar de betreffende eis/contractstuk en/of gunningscriteria.</t>
  </si>
  <si>
    <t>5. KPI's</t>
  </si>
  <si>
    <t>de meetbare indicator waar de leverancier aan moet voldoen.</t>
  </si>
  <si>
    <t>6. KPI Verantwoordelijke</t>
  </si>
  <si>
    <t>verantwoordelijke(n) voor de betreffende KPI.</t>
  </si>
  <si>
    <t>7. Procedure/meetmethode</t>
  </si>
  <si>
    <t>de wijze waarop de KPI wordt gemeten.</t>
  </si>
  <si>
    <t>8. Frequentie</t>
  </si>
  <si>
    <t>de frequentie wanneer de KPI wordt beoordeeld.</t>
  </si>
  <si>
    <t>9. Foutdefinitie</t>
  </si>
  <si>
    <t>definitie wanneer de KPI wordt gehaald en wanneer niet.</t>
  </si>
  <si>
    <t>10. Verdeling van punten</t>
  </si>
  <si>
    <t>puntentelling per KPI.</t>
  </si>
  <si>
    <t>11. Beoordelingseenheden</t>
  </si>
  <si>
    <t>de performance wordt beoordeeld op basis van de vastgestelde puntentelling.</t>
  </si>
  <si>
    <t>12. Weging</t>
  </si>
  <si>
    <t>wegingsfactor van de betreffende KPI</t>
  </si>
  <si>
    <t>13. Planning</t>
  </si>
  <si>
    <t>de periode waarin de betreffende KPI wordt beoordeeld.</t>
  </si>
  <si>
    <t>14. Score</t>
  </si>
  <si>
    <t>score per kwartaal en per jaar de eindscore</t>
  </si>
  <si>
    <t>KPI dashboard</t>
  </si>
  <si>
    <t>NR</t>
  </si>
  <si>
    <t>Verwijzing naar bijlagen en/of de Overeenkomst</t>
  </si>
  <si>
    <t>Uitvoering</t>
  </si>
  <si>
    <t>Planning implementatie halfjaar</t>
  </si>
  <si>
    <t>Score implementatie halfjaar</t>
  </si>
  <si>
    <t>Titel</t>
  </si>
  <si>
    <t>KPI-verantwoordelijke</t>
  </si>
  <si>
    <t>Toetsing</t>
  </si>
  <si>
    <t>Meetfrequentie</t>
  </si>
  <si>
    <t>Foutdefinitie</t>
  </si>
  <si>
    <t>Verdeling van eenheden</t>
  </si>
  <si>
    <t>Beoordelingseenheden</t>
  </si>
  <si>
    <t>Weging</t>
  </si>
  <si>
    <t>Planning Q1</t>
  </si>
  <si>
    <t>Planning Q2</t>
  </si>
  <si>
    <t>Planning Q3</t>
  </si>
  <si>
    <t>Planning Q4</t>
  </si>
  <si>
    <t>Q1</t>
  </si>
  <si>
    <t>Q2</t>
  </si>
  <si>
    <t>Resultaatgebied Implementatiefase</t>
  </si>
  <si>
    <t>KPI</t>
  </si>
  <si>
    <t>Beoordeling</t>
  </si>
  <si>
    <t>Score</t>
  </si>
  <si>
    <t>Programma van Eisen</t>
  </si>
  <si>
    <t>Plan van aanpak</t>
  </si>
  <si>
    <t>0 of 10</t>
  </si>
  <si>
    <t>n.v.t.</t>
  </si>
  <si>
    <t>Indien de activiteiten niet compleet of tijdig zijn uitgevoerd</t>
  </si>
  <si>
    <t>Tijdig/compleet = 10 punten
Niet tijdig/compleet = 0 punten</t>
  </si>
  <si>
    <t>Communicatiematrix</t>
  </si>
  <si>
    <t>Ja= 10 punten
nee= 0 punten</t>
  </si>
  <si>
    <t>Indien overleggen niet zijn ingepland</t>
  </si>
  <si>
    <t>KPI-model looptijd contract</t>
  </si>
  <si>
    <t>DIENST/ PRODUCT: AFVAL</t>
  </si>
  <si>
    <t>Planning Basis op orde</t>
  </si>
  <si>
    <t>Score Basis op orde</t>
  </si>
  <si>
    <t>Beoordelings eenheden</t>
  </si>
  <si>
    <t>Q3</t>
  </si>
  <si>
    <t>Q4</t>
  </si>
  <si>
    <t>Resultaatgebied Basis op Orde</t>
  </si>
  <si>
    <t>1. Duurzaam</t>
  </si>
  <si>
    <r>
      <t xml:space="preserve">De dienstverlener en haar partners kopen </t>
    </r>
    <r>
      <rPr>
        <sz val="8"/>
        <color rgb="FFFF0000"/>
        <rFont val="Arial"/>
        <family val="2"/>
      </rPr>
      <t xml:space="preserve">- xx% </t>
    </r>
    <r>
      <rPr>
        <sz val="8"/>
        <color rgb="FF000000"/>
        <rFont val="Arial"/>
        <family val="2"/>
      </rPr>
      <t xml:space="preserve">- circulair in. De essentie van circulair inkopen is dat de dienstverlener borgt dat de producent of de verwerkende partij de producten, onderdelen of grondstoffen aan het einde van de levensduur of de gebruiksfase, met behoud van zoveel mogelijk waarde weer in de nieuwe cyclus zal inzetten. </t>
    </r>
    <r>
      <rPr>
        <sz val="8"/>
        <color rgb="FFFF0000"/>
        <rFont val="Arial"/>
        <family val="2"/>
      </rPr>
      <t>In de basis op orde fase wordt de nulmeting uitgevoerd om het percentage voor contractjaar 1 te bepalen.</t>
    </r>
  </si>
  <si>
    <t>PvE Eis 8</t>
  </si>
  <si>
    <t>Dienstverlener afval</t>
  </si>
  <si>
    <t>Managementrapportage</t>
  </si>
  <si>
    <t>1 keer per jaar</t>
  </si>
  <si>
    <t>Doelstelling nader af te stemmen a.d.h.v. nulmeting</t>
  </si>
  <si>
    <t>voldoet = 10 punten
Voldoet niet = 0 punten</t>
  </si>
  <si>
    <r>
      <t>De dienstverlener verricht een nulmeting CO</t>
    </r>
    <r>
      <rPr>
        <vertAlign val="subscript"/>
        <sz val="8"/>
        <color rgb="FF000000"/>
        <rFont val="Arial"/>
        <family val="2"/>
      </rPr>
      <t xml:space="preserve">2 </t>
    </r>
    <r>
      <rPr>
        <sz val="8"/>
        <color rgb="FF000000"/>
        <rFont val="Arial"/>
        <family val="2"/>
      </rPr>
      <t xml:space="preserve"> uitgevoerd voor de scope van dit contract op</t>
    </r>
    <r>
      <rPr>
        <sz val="8"/>
        <color rgb="FFFF0000"/>
        <rFont val="Arial"/>
        <family val="2"/>
      </rPr>
      <t xml:space="preserve"> mobiliteit, producten en materialen. </t>
    </r>
  </si>
  <si>
    <t>PvE Eis 9</t>
  </si>
  <si>
    <t>Co2 rapportage</t>
  </si>
  <si>
    <t>ja = 10 punten
nee = 0 punten</t>
  </si>
  <si>
    <t>De dienstverlener verwerkt sociale duurzaamheid binnen hygiënediensten waarbij minimaal 5% van de opdrachtwaarde wordt ingezet, de zogenaamde social return verplichting</t>
  </si>
  <si>
    <t>PvE Eis 11</t>
  </si>
  <si>
    <t>Formulier bouwblokken SROI</t>
  </si>
  <si>
    <t>Indien niet voldaan wordt aan 5% inzet SROI</t>
  </si>
  <si>
    <r>
      <t>De dienstverlener heeft inzicht in de vervoersbewegingen van eigen medewerkers (naar km's, type vervoer en CO</t>
    </r>
    <r>
      <rPr>
        <vertAlign val="subscript"/>
        <sz val="8"/>
        <color rgb="FF000000"/>
        <rFont val="Arial"/>
        <family val="2"/>
      </rPr>
      <t>2</t>
    </r>
    <r>
      <rPr>
        <sz val="8"/>
        <color rgb="FF000000"/>
        <rFont val="Arial"/>
        <family val="2"/>
      </rPr>
      <t xml:space="preserve"> emissie), werkzaam op de ProRail locaties voor zover binnen de beinvloedingssfeer van de dienstverlening ligt. </t>
    </r>
  </si>
  <si>
    <t>PvE Eis 10</t>
  </si>
  <si>
    <t>2. Kwaliteit</t>
  </si>
  <si>
    <t>Medewerkers werken met de juiste materialen en middelen en beschikken over de juiste kwalificaties om het werk (veilig) uit te kunnen voeren.</t>
  </si>
  <si>
    <t>RI&amp;E + onverwachte interne veiligheidsrondes</t>
  </si>
  <si>
    <t>Indien afwijkingen geconstateerd</t>
  </si>
  <si>
    <t>weging wordt afgestemd na gunning</t>
  </si>
  <si>
    <t>N.v.t.</t>
  </si>
  <si>
    <t>Minimaal eenmaal (1) per jaar, wordt - op hoofd- en regiokantoren- een meting door een (onafhankelijk) expert uitgevoerd. De norm per meting bedraagt het rapportcijfer 7,5</t>
  </si>
  <si>
    <t>ProRail</t>
  </si>
  <si>
    <t>Terugkoppeling in rapportage</t>
  </si>
  <si>
    <t>1 keer per halfjaar</t>
  </si>
  <si>
    <t>Indien score lager dan 7,5 voor alle gemeten locaties</t>
  </si>
  <si>
    <t>Vanaf de vierde maand na ingang van het afvalcontract worden kwaliteitsmetingen uitgevoerd conform NEN 2075; het VSR Kwaliteitsmeetsysteem. De dienstverlener voert de kwaliteitsmetingen per locatie uit. De frequentie van de kwaliteitsmetingen is minimaal 2x per jaar, per locatie. In de basis op orde fase wordt een (1) keer een VSR meting conform NEN 2075 uitgevoerd voor iedere locatie</t>
  </si>
  <si>
    <t>31 keer per halfjaar</t>
  </si>
  <si>
    <t>Indien score lager dan 6,00 per locatie, voor alle locaties</t>
  </si>
  <si>
    <r>
      <t xml:space="preserve">Viermaal per jaar vindt een belevingsmeting plaats onder de locatiegebruikers van ProRail. Via een steekproef wordt de vragenlijst verspreid onder een groep locatie gebruikers. De norm per belevingsmeting in jaar 1 is het rapportcijfer 6,00. In de basis op orde fase is maximaal 50% van de locaties de belevingsmeting uitgevoerd. Het resultaat van de belevingsmeting wordt </t>
    </r>
    <r>
      <rPr>
        <sz val="8"/>
        <color rgb="FFFF0000"/>
        <rFont val="Arial"/>
        <family val="2"/>
      </rPr>
      <t xml:space="preserve">door de dienstverlener afval </t>
    </r>
    <r>
      <rPr>
        <sz val="8"/>
        <color theme="1"/>
        <rFont val="Arial"/>
        <family val="2"/>
      </rPr>
      <t xml:space="preserve">vertaald naar een actieplan. </t>
    </r>
  </si>
  <si>
    <t>2 keer per halfjaar</t>
  </si>
  <si>
    <t xml:space="preserve">Eenmaal per jaar vindt een gesprek plaats tussen de operationeel (locatie)verantwoordelijke van ProRail en de dienstverlener afval. Deze samenwerking wordt met een rapportcijfer 7 beoordeeld. </t>
  </si>
  <si>
    <t>ingevuld formulier conform format</t>
  </si>
  <si>
    <t>Indien score lager dan 7,00</t>
  </si>
  <si>
    <t>De dienstverlening wordt twee keer (per Q) in de basis op orde fase beoordeeld met het rapportcijfer 7 door de tool ISP NEXT</t>
  </si>
  <si>
    <t>Indien gemiddelde score lager dan 7,00</t>
  </si>
  <si>
    <t xml:space="preserve">Minimaal zeven (7) kwaliteitsinspecties glasbewassing worden uitgevoerd, waarvan ten minste jaarlijks twee (2) hoofd- en regiokantoren en ten minste vijf (5) VL- en/of ICB locaties. De Norm per meting in jaar 1 is het rapportcijfer 9. In de basis op orde fase worden minimaal 4 kwaliteitsinspecties uitgevoerd en beoordeelt met een 9.  </t>
  </si>
  <si>
    <t>4 metingen per halfjaar</t>
  </si>
  <si>
    <t>Indien score lager dan 9,00 per meting, voor alle gemeten locaties</t>
  </si>
  <si>
    <t>Voor de uitvoering van glasbewassing voor de locatie Arnhem moet een buitendienststelling tijdig aangevraagd worden. Minimaal drie maanden voordat de glasbewassing uitgevoerd wordt. Dienstverlener draagt zorg voor tijdige aanvraag.</t>
  </si>
  <si>
    <t>Aanvraag buitendienststelling</t>
  </si>
  <si>
    <t>1 keer per half jaar</t>
  </si>
  <si>
    <t>Indien glasbewassing niet twee keer per jaar uitgevoerd</t>
  </si>
  <si>
    <t>Eenmaal per jaar voert de dienstverlener afval een beleving medewerkertevredenheidonderzoek uit. Het betreft hier alle medewerkers werkzaam op de Prorail locaties. In de basis op orde fase wordt deze meting voor de eerste keer uitgevoerd. De norm voor de meting is in jaar 1 minimaal het rapportcijfer 6,0.</t>
  </si>
  <si>
    <t>Indien gemiddelde score lager dan 6,00</t>
  </si>
  <si>
    <t>De dienstverlener afval draagt zorg voor het eenmaal per kwartaal opstellen van een analyse inclusief aanbevelingen richting ProRail aangaande haar locaties en buitenterreinen die ten gunste komen van of zelfs noodzakelijk zijn ten behoeve van ongediertebestrijding.</t>
  </si>
  <si>
    <t>Indien analyse inclusief aanbevelingen niet zijn aangeleverd</t>
  </si>
  <si>
    <t>3. Samenwerken</t>
  </si>
  <si>
    <t xml:space="preserve">ProRail heeft de afgelopen contractperiode kennisgemaakt met resultaatgericht schoonmaken, echter de implementatie van deze manier van werken/schoonmaken is onvoldoende geborgd in de contractduur. Hierdoor zijn medewerkers op de vloer niet voldoende op de hoogte van de kaders van resultaatgericht werken (wat is het, hoe werkt het en hoe sturen we op het resultaat). In het eerste jaar dient hier aan leverancier- alsook ProRailzijde voldoende aandacht voor te zijn. </t>
  </si>
  <si>
    <t>Implementatieplan</t>
  </si>
  <si>
    <t>Indien toetsingskader (zie H7.5 uit PvE) niet wordt behaald</t>
  </si>
  <si>
    <t>Rollen en verantwoordelijkheden worden uitgevoerd zoals vastgelegd in de geformaliseerde VERI-matrix in het implementatiejaar.</t>
  </si>
  <si>
    <t>Beoordeling door dienstverlener afval en ProRail</t>
  </si>
  <si>
    <t>Indien rollen en verantwoordelijkheden niet conform worden uitgevoerd</t>
  </si>
  <si>
    <t>Wel= 10 punten
niet= 0 punten</t>
  </si>
  <si>
    <t>De lopende acties vanuit de risico inventarisatie worden in de basis op orde 2 keer geëvalueerd in het tactisch overleg. Deze punten zijn binnen 1 jaar afgerond.</t>
  </si>
  <si>
    <t>Beoordeling door ProRail</t>
  </si>
  <si>
    <t>Indien de acties niet binnen het jaar zijn afgerond</t>
  </si>
  <si>
    <t xml:space="preserve">Communicatie en rapportages vinden plaats via de vastgestelde communicatiematrix en vastgesteld voorstel rapportages in het implementatiejaar. </t>
  </si>
  <si>
    <t>Beoordeling door dienstverlener en ProRail</t>
  </si>
  <si>
    <t>Indien communicatie niet op de juiste wijze plaatsvindt</t>
  </si>
  <si>
    <t>De dienstverlener is een actief onderdeel van de ketensamenwerking om samen met andere strategische partners (o.a.  afval, receptie, beveiliging, etc.) integrale dienstverlening verder te ontwikkelen en bij te dragen aan efficiency en beleving.</t>
  </si>
  <si>
    <t>Beoordeling door dienstverlener afval en ProRail CM</t>
  </si>
  <si>
    <t>Indien geen actief onderdeel is van ketensamenwerking</t>
  </si>
  <si>
    <t>Alle overleggen conform de communicatiematrix zijn gepland voor het volgende contractjaar.</t>
  </si>
  <si>
    <t>1 keer half jaar</t>
  </si>
  <si>
    <t>De dienstverlener stelt uiterlijk 1 september een begroting per locatie op voor de afvaldiensten. De begroting voldoet aan de eisen zoals aangegeven in het programma van eisen.</t>
  </si>
  <si>
    <t>Beoordeling door ProRail CM</t>
  </si>
  <si>
    <t>Indien niet tijdig en compleet opgesteld een aangeleverd</t>
  </si>
  <si>
    <t>afvink"-kpi</t>
  </si>
  <si>
    <t>Planning</t>
  </si>
  <si>
    <t>Bijlage</t>
  </si>
  <si>
    <t>Resultaatgebied Beheerfase</t>
  </si>
  <si>
    <t xml:space="preserve">Samenwerking </t>
  </si>
  <si>
    <t>Duurzaamheid</t>
  </si>
  <si>
    <t>1 of 10</t>
  </si>
  <si>
    <t>Facturatie geschiedt volgens afspaak</t>
  </si>
  <si>
    <t>Facturen</t>
  </si>
  <si>
    <t>2 x per jaar</t>
  </si>
  <si>
    <t>1 x per jaar</t>
  </si>
  <si>
    <t>(af te stemmen percentage)</t>
  </si>
  <si>
    <t>Wordt ontwikkeld tijdens implementatie…</t>
  </si>
  <si>
    <t>Kwaliteit</t>
  </si>
  <si>
    <t xml:space="preserve">
Alle overleggen conform de Communicatiematrix zijn jaarlijks gepland</t>
  </si>
  <si>
    <t>Opdrachtnemer</t>
  </si>
  <si>
    <t xml:space="preserve">Opdrachtnemer en ProRail stellen gezamenlijk inhoud en scores vast van het KPI dashboard voor na de implementatieperiode (tab 2 beheerfase uit dit KPI dashboard). </t>
  </si>
  <si>
    <t>Opdrachtnemer heeft de facturatie ingericht zoals beschreven in het PvE.</t>
  </si>
  <si>
    <t>Het tijdig uitvoeren en afronden van de activiteiten (mijlpalen) uit het Implementatieplan.</t>
  </si>
  <si>
    <t>Uitgevoerd = 10 punten 
Niet (volledig) uitgevoerd = 0 punten</t>
  </si>
  <si>
    <t xml:space="preserve">Kwartaalrapportages worden volgens afspraak, tijdig en volledig aangeleverd. </t>
  </si>
  <si>
    <t>Foute of onvolledige facturen</t>
  </si>
  <si>
    <t>Rapportages</t>
  </si>
  <si>
    <t>Foute of volledige rapportages</t>
  </si>
  <si>
    <t>PRODUCT/DIENST: Leasefietsen</t>
  </si>
  <si>
    <t>PRODUCT/DIENST: Fietsleaseregeling</t>
  </si>
  <si>
    <t xml:space="preserve">Het compleet en tijdig indienen van het implementatieplan bij ProRail conform PvE binnen twee weken na definitieve gunning. </t>
  </si>
  <si>
    <t>Indien implementatieplan niet  compleet of tijdig wordt aangeleverd</t>
  </si>
  <si>
    <t xml:space="preserve">Indien facturatie niet of onvolledig is ingericht </t>
  </si>
  <si>
    <t>Indien KPI Dashboard niet is ingericht</t>
  </si>
  <si>
    <t>Eenmalig in implementatieperiode</t>
  </si>
  <si>
    <t>1.	implementatiefase (6 weken, contractjaar 1): implementatie contract
2.	beheerfase (vanaf 6 weken contractjaar 1): looptijd contract
voor iedere fase geldt een ander KPI-model, zoals weergegeven in dit document afzonderlijk per tabblad.</t>
  </si>
  <si>
    <t>Implementatiefase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</si>
</sst>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9"/>
      <color rgb="FFFFFFFF"/>
      <name val="Arial"/>
      <family val="2"/>
    </font>
    <font>
      <sz val="9"/>
      <color theme="1"/>
      <name val="Arial"/>
      <family val="2"/>
    </font>
    <font>
      <sz val="8"/>
      <color theme="1"/>
      <name val="Arial"/>
      <family val="2"/>
    </font>
    <font>
      <sz val="8"/>
      <color indexed="9"/>
      <name val="Arial"/>
      <family val="2"/>
    </font>
    <font>
      <sz val="8"/>
      <color theme="0"/>
      <name val="Arial"/>
      <family val="2"/>
    </font>
    <font>
      <sz val="8"/>
      <color rgb="FFFFFFFF"/>
      <name val="Arial"/>
      <family val="2"/>
    </font>
    <font>
      <b/>
      <sz val="8"/>
      <color indexed="9"/>
      <name val="Arial"/>
      <family val="2"/>
    </font>
    <font>
      <b/>
      <sz val="8"/>
      <color theme="0"/>
      <name val="Arial"/>
      <family val="2"/>
    </font>
    <font>
      <b/>
      <sz val="8"/>
      <color theme="1"/>
      <name val="Arial"/>
      <family val="2"/>
    </font>
    <font>
      <sz val="8"/>
      <color rgb="FF000000"/>
      <name val="Arial"/>
      <family val="2"/>
    </font>
    <font>
      <sz val="8"/>
      <name val="Arial"/>
      <family val="2"/>
    </font>
    <font>
      <sz val="9"/>
      <color rgb="FF000000"/>
      <name val="Arial"/>
      <family val="2"/>
    </font>
    <font>
      <sz val="8"/>
      <name val="Calibri"/>
      <family val="2"/>
      <scheme val="minor"/>
    </font>
    <font>
      <sz val="11"/>
      <color theme="1"/>
      <name val="Calibri"/>
      <family val="2"/>
      <scheme val="minor"/>
    </font>
    <font>
      <sz val="8"/>
      <color rgb="FFFF0000"/>
      <name val="Arial"/>
      <family val="2"/>
    </font>
    <font>
      <vertAlign val="subscript"/>
      <sz val="8"/>
      <color rgb="FF000000"/>
      <name val="Arial"/>
      <family val="2"/>
    </font>
    <font>
      <sz val="8"/>
      <color rgb="FFC00000"/>
      <name val="Arial"/>
      <family val="2"/>
    </font>
    <font>
      <u/>
      <sz val="11"/>
      <color theme="10"/>
      <name val="Calibri"/>
      <family val="2"/>
      <scheme val="minor"/>
    </font>
    <font>
      <b/>
      <sz val="8"/>
      <name val="Arial"/>
      <family val="2"/>
    </font>
    <font>
      <i/>
      <sz val="8"/>
      <color rgb="FF000000"/>
      <name val="Arial"/>
      <family val="2"/>
    </font>
    <font>
      <u/>
      <sz val="8"/>
      <color theme="10"/>
      <name val="Arial"/>
      <family val="2"/>
    </font>
    <font>
      <i/>
      <sz val="8"/>
      <color theme="0" tint="-0.34998626667073579"/>
      <name val="Arial"/>
      <family val="2"/>
    </font>
    <font>
      <b/>
      <sz val="8"/>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
      <patternFill patternType="solid">
        <fgColor rgb="FFFFFF00"/>
        <bgColor indexed="64"/>
      </patternFill>
    </fill>
    <fill>
      <patternFill patternType="solid">
        <fgColor theme="2" tint="-0.499984740745262"/>
        <bgColor rgb="FF000000"/>
      </patternFill>
    </fill>
    <fill>
      <patternFill patternType="solid">
        <fgColor theme="2" tint="-0.749992370372631"/>
        <bgColor indexed="64"/>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0"/>
        <bgColor rgb="FF000000"/>
      </patternFill>
    </fill>
    <fill>
      <patternFill patternType="solid">
        <fgColor theme="2" tint="-0.499984740745262"/>
        <bgColor indexed="64"/>
      </patternFill>
    </fill>
    <fill>
      <patternFill patternType="solid">
        <fgColor theme="2"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1"/>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right style="thin">
        <color theme="1"/>
      </right>
      <top style="thin">
        <color theme="1"/>
      </top>
      <bottom style="thin">
        <color theme="1"/>
      </bottom>
      <diagonal/>
    </border>
    <border>
      <left/>
      <right/>
      <top style="thin">
        <color auto="1"/>
      </top>
      <bottom/>
      <diagonal/>
    </border>
    <border>
      <left style="thin">
        <color theme="1"/>
      </left>
      <right/>
      <top style="thin">
        <color theme="1"/>
      </top>
      <bottom/>
      <diagonal/>
    </border>
    <border>
      <left/>
      <right style="thin">
        <color theme="1"/>
      </right>
      <top style="thin">
        <color theme="1"/>
      </top>
      <bottom/>
      <diagonal/>
    </border>
    <border>
      <left style="medium">
        <color rgb="FFC00000"/>
      </left>
      <right style="medium">
        <color rgb="FFC00000"/>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style="medium">
        <color rgb="FFC00000"/>
      </right>
      <top/>
      <bottom style="medium">
        <color rgb="FFC00000"/>
      </bottom>
      <diagonal/>
    </border>
    <border>
      <left/>
      <right style="medium">
        <color rgb="FFC00000"/>
      </right>
      <top/>
      <bottom style="medium">
        <color rgb="FFC00000"/>
      </bottom>
      <diagonal/>
    </border>
    <border>
      <left/>
      <right style="thin">
        <color indexed="64"/>
      </right>
      <top style="thin">
        <color auto="1"/>
      </top>
      <bottom style="thin">
        <color indexed="64"/>
      </bottom>
      <diagonal/>
    </border>
    <border>
      <left/>
      <right style="thin">
        <color theme="1"/>
      </right>
      <top/>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theme="1"/>
      </left>
      <right style="thin">
        <color auto="1"/>
      </right>
      <top style="thin">
        <color theme="1"/>
      </top>
      <bottom/>
      <diagonal/>
    </border>
    <border>
      <left style="thin">
        <color theme="1"/>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rgb="FF000000"/>
      </bottom>
      <diagonal/>
    </border>
    <border>
      <left style="thin">
        <color auto="1"/>
      </left>
      <right style="thin">
        <color theme="1"/>
      </right>
      <top/>
      <bottom/>
      <diagonal/>
    </border>
    <border>
      <left style="thin">
        <color rgb="FF000000"/>
      </left>
      <right/>
      <top style="thin">
        <color rgb="FF000000"/>
      </top>
      <bottom style="thin">
        <color rgb="FF000000"/>
      </bottom>
      <diagonal/>
    </border>
    <border>
      <left style="medium">
        <color rgb="FFC00000"/>
      </left>
      <right/>
      <top/>
      <bottom style="medium">
        <color rgb="FFC00000"/>
      </bottom>
      <diagonal/>
    </border>
    <border>
      <left/>
      <right style="medium">
        <color rgb="FFC00000"/>
      </right>
      <top/>
      <bottom/>
      <diagonal/>
    </border>
    <border>
      <left style="medium">
        <color rgb="FFC00000"/>
      </left>
      <right/>
      <top/>
      <bottom/>
      <diagonal/>
    </border>
    <border>
      <left style="medium">
        <color rgb="FFC00000"/>
      </left>
      <right/>
      <top style="medium">
        <color rgb="FFC00000"/>
      </top>
      <bottom style="medium">
        <color rgb="FFC00000"/>
      </bottom>
      <diagonal/>
    </border>
    <border>
      <left style="medium">
        <color rgb="FFC00000"/>
      </left>
      <right style="medium">
        <color rgb="FFC00000"/>
      </right>
      <top style="medium">
        <color rgb="FFC00000"/>
      </top>
      <bottom/>
      <diagonal/>
    </border>
    <border>
      <left style="thin">
        <color auto="1"/>
      </left>
      <right style="thin">
        <color theme="1"/>
      </right>
      <top style="thin">
        <color auto="1"/>
      </top>
      <bottom/>
      <diagonal/>
    </border>
    <border>
      <left/>
      <right/>
      <top style="thin">
        <color auto="1"/>
      </top>
      <bottom style="thin">
        <color indexed="64"/>
      </bottom>
      <diagonal/>
    </border>
    <border>
      <left/>
      <right style="thin">
        <color theme="1"/>
      </right>
      <top/>
      <bottom style="thin">
        <color auto="1"/>
      </bottom>
      <diagonal/>
    </border>
    <border>
      <left style="thin">
        <color indexed="64"/>
      </left>
      <right style="thin">
        <color rgb="FF000000"/>
      </right>
      <top style="thin">
        <color rgb="FF000000"/>
      </top>
      <bottom style="thin">
        <color rgb="FF000000"/>
      </bottom>
      <diagonal/>
    </border>
  </borders>
  <cellStyleXfs count="3">
    <xf numFmtId="0" fontId="0" fillId="0" borderId="0"/>
    <xf numFmtId="9" fontId="14" fillId="0" borderId="0" applyFont="0" applyFill="0" applyBorder="0" applyAlignment="0" applyProtection="0"/>
    <xf numFmtId="0" fontId="18" fillId="0" borderId="0" applyNumberFormat="0" applyFill="0" applyBorder="0" applyAlignment="0" applyProtection="0"/>
  </cellStyleXfs>
  <cellXfs count="229">
    <xf numFmtId="0" fontId="0" fillId="0" borderId="0" xfId="0"/>
    <xf numFmtId="0" fontId="1" fillId="3" borderId="15" xfId="0" applyFont="1" applyFill="1" applyBorder="1" applyAlignment="1">
      <alignment vertical="center" wrapText="1"/>
    </xf>
    <xf numFmtId="0" fontId="1" fillId="3" borderId="16" xfId="0" applyFont="1" applyFill="1" applyBorder="1" applyAlignment="1">
      <alignment vertical="center" wrapText="1"/>
    </xf>
    <xf numFmtId="0" fontId="2" fillId="2" borderId="17" xfId="0" applyFont="1" applyFill="1" applyBorder="1" applyAlignment="1">
      <alignment vertical="center" wrapText="1"/>
    </xf>
    <xf numFmtId="0" fontId="2" fillId="2" borderId="18" xfId="0" applyFont="1" applyFill="1" applyBorder="1" applyAlignment="1">
      <alignment vertical="center" wrapText="1"/>
    </xf>
    <xf numFmtId="0" fontId="2" fillId="2" borderId="0" xfId="0" applyFont="1" applyFill="1"/>
    <xf numFmtId="0" fontId="2" fillId="2" borderId="0" xfId="0" applyFont="1" applyFill="1" applyAlignment="1">
      <alignment vertical="center"/>
    </xf>
    <xf numFmtId="0" fontId="3" fillId="2" borderId="7" xfId="0" applyFont="1" applyFill="1" applyBorder="1" applyAlignment="1">
      <alignment vertical="center" wrapText="1"/>
    </xf>
    <xf numFmtId="0" fontId="3" fillId="2" borderId="0" xfId="0" applyFont="1" applyFill="1" applyAlignment="1">
      <alignment vertical="center" wrapText="1"/>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0" borderId="7" xfId="0" applyFont="1" applyBorder="1" applyAlignment="1">
      <alignment horizontal="left" vertical="center" wrapText="1"/>
    </xf>
    <xf numFmtId="9" fontId="3" fillId="0" borderId="7" xfId="0" applyNumberFormat="1" applyFont="1" applyBorder="1" applyAlignment="1">
      <alignment vertical="center" wrapText="1"/>
    </xf>
    <xf numFmtId="0" fontId="11"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12" fillId="0" borderId="0" xfId="0" applyFont="1" applyAlignment="1">
      <alignment horizontal="left" vertical="center" indent="2"/>
    </xf>
    <xf numFmtId="0" fontId="11" fillId="2" borderId="1" xfId="0" applyFont="1" applyFill="1" applyBorder="1" applyAlignment="1">
      <alignment horizontal="left" vertical="top" wrapText="1"/>
    </xf>
    <xf numFmtId="14" fontId="7" fillId="3" borderId="1" xfId="0" applyNumberFormat="1" applyFont="1" applyFill="1" applyBorder="1" applyAlignment="1">
      <alignment horizontal="left" vertical="center" wrapText="1"/>
    </xf>
    <xf numFmtId="0" fontId="3" fillId="0" borderId="1" xfId="0" applyFont="1" applyBorder="1" applyAlignment="1">
      <alignment horizontal="left" vertical="top" wrapText="1"/>
    </xf>
    <xf numFmtId="0" fontId="3" fillId="2" borderId="0" xfId="0" applyFont="1" applyFill="1" applyAlignment="1">
      <alignment horizontal="left" vertical="top" wrapText="1"/>
    </xf>
    <xf numFmtId="0" fontId="3" fillId="0" borderId="11" xfId="0" applyFont="1" applyBorder="1" applyAlignment="1">
      <alignment horizontal="center" vertical="center"/>
    </xf>
    <xf numFmtId="9" fontId="3" fillId="2" borderId="1" xfId="0" applyNumberFormat="1" applyFont="1" applyFill="1" applyBorder="1" applyAlignment="1">
      <alignment horizontal="center" vertical="center" wrapText="1"/>
    </xf>
    <xf numFmtId="0" fontId="4" fillId="2" borderId="0" xfId="0" applyFont="1" applyFill="1" applyAlignment="1">
      <alignment horizontal="left" vertical="center" wrapText="1"/>
    </xf>
    <xf numFmtId="9" fontId="6" fillId="2" borderId="0" xfId="0" applyNumberFormat="1" applyFont="1" applyFill="1" applyAlignment="1">
      <alignment vertical="center" wrapText="1"/>
    </xf>
    <xf numFmtId="0" fontId="3" fillId="2" borderId="0" xfId="0" applyFont="1" applyFill="1" applyAlignment="1">
      <alignment horizontal="left" vertical="center" wrapText="1"/>
    </xf>
    <xf numFmtId="0" fontId="3" fillId="2" borderId="1" xfId="0" applyFont="1" applyFill="1" applyBorder="1" applyAlignment="1">
      <alignment horizontal="left" vertical="top" wrapText="1"/>
    </xf>
    <xf numFmtId="0" fontId="3" fillId="2" borderId="3" xfId="0" applyFont="1" applyFill="1" applyBorder="1" applyAlignment="1">
      <alignment horizontal="center" vertical="center" wrapText="1"/>
    </xf>
    <xf numFmtId="164" fontId="10" fillId="6" borderId="1" xfId="0" applyNumberFormat="1"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top" wrapText="1"/>
    </xf>
    <xf numFmtId="0" fontId="3" fillId="7" borderId="0" xfId="0" applyFont="1" applyFill="1" applyAlignment="1">
      <alignment horizontal="left" vertical="center" wrapText="1"/>
    </xf>
    <xf numFmtId="0" fontId="3" fillId="7" borderId="0" xfId="0" applyFont="1" applyFill="1" applyAlignment="1">
      <alignment vertical="center" wrapText="1"/>
    </xf>
    <xf numFmtId="0" fontId="3" fillId="7" borderId="0" xfId="0" applyFont="1" applyFill="1" applyAlignment="1">
      <alignment horizontal="center" vertical="center" wrapText="1"/>
    </xf>
    <xf numFmtId="164" fontId="3" fillId="7" borderId="0" xfId="0" applyNumberFormat="1" applyFont="1" applyFill="1" applyAlignment="1">
      <alignment horizontal="center" vertical="center" wrapText="1"/>
    </xf>
    <xf numFmtId="0" fontId="3" fillId="7" borderId="1" xfId="0" applyFont="1" applyFill="1" applyBorder="1" applyAlignment="1">
      <alignment horizontal="center" vertical="top" wrapText="1"/>
    </xf>
    <xf numFmtId="9" fontId="3" fillId="7"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left" vertical="top" wrapText="1"/>
    </xf>
    <xf numFmtId="9" fontId="3" fillId="8" borderId="1" xfId="0" applyNumberFormat="1" applyFont="1" applyFill="1" applyBorder="1" applyAlignment="1">
      <alignment horizontal="center" vertical="center" wrapText="1"/>
    </xf>
    <xf numFmtId="164" fontId="9" fillId="9" borderId="1" xfId="0" applyNumberFormat="1" applyFont="1" applyFill="1" applyBorder="1" applyAlignment="1">
      <alignment horizontal="center" vertical="center" wrapText="1"/>
    </xf>
    <xf numFmtId="164" fontId="9" fillId="8" borderId="1" xfId="0" applyNumberFormat="1" applyFont="1" applyFill="1" applyBorder="1" applyAlignment="1">
      <alignment horizontal="center" vertical="center" wrapText="1"/>
    </xf>
    <xf numFmtId="164" fontId="9" fillId="8" borderId="6" xfId="0" applyNumberFormat="1" applyFont="1" applyFill="1" applyBorder="1" applyAlignment="1">
      <alignment horizontal="center" vertical="center" wrapText="1"/>
    </xf>
    <xf numFmtId="0" fontId="3" fillId="8" borderId="1" xfId="0" applyFont="1" applyFill="1" applyBorder="1" applyAlignment="1">
      <alignment horizontal="left" vertical="center" wrapText="1"/>
    </xf>
    <xf numFmtId="164" fontId="10" fillId="10"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0" fillId="10" borderId="1" xfId="0" applyFont="1" applyFill="1" applyBorder="1" applyAlignment="1">
      <alignment horizontal="center" vertical="center" wrapText="1"/>
    </xf>
    <xf numFmtId="164" fontId="10" fillId="11" borderId="10" xfId="0" applyNumberFormat="1"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2" borderId="1" xfId="0" applyFont="1" applyFill="1" applyBorder="1" applyAlignment="1">
      <alignment horizontal="left" vertical="top" wrapText="1"/>
    </xf>
    <xf numFmtId="164" fontId="9" fillId="12" borderId="1" xfId="0" applyNumberFormat="1" applyFont="1" applyFill="1" applyBorder="1" applyAlignment="1">
      <alignment horizontal="center" vertical="center" wrapText="1"/>
    </xf>
    <xf numFmtId="0" fontId="3" fillId="12" borderId="1"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13" borderId="0" xfId="0" applyFont="1" applyFill="1" applyAlignment="1">
      <alignment vertical="center" wrapText="1"/>
    </xf>
    <xf numFmtId="0" fontId="3" fillId="2" borderId="0" xfId="0" quotePrefix="1" applyFont="1" applyFill="1" applyAlignment="1">
      <alignment horizontal="center" vertical="center" wrapText="1"/>
    </xf>
    <xf numFmtId="0" fontId="3" fillId="14" borderId="0" xfId="0" applyFont="1" applyFill="1" applyAlignment="1">
      <alignment vertical="center" wrapText="1"/>
    </xf>
    <xf numFmtId="0" fontId="11" fillId="2" borderId="8" xfId="0" applyFont="1" applyFill="1" applyBorder="1" applyAlignment="1">
      <alignment horizontal="center" vertical="center" wrapText="1"/>
    </xf>
    <xf numFmtId="0" fontId="3" fillId="0" borderId="3" xfId="0" applyFont="1" applyBorder="1" applyAlignment="1">
      <alignment horizontal="left" vertical="top" wrapText="1"/>
    </xf>
    <xf numFmtId="0" fontId="3" fillId="2" borderId="1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 xfId="0" applyFont="1" applyFill="1" applyBorder="1" applyAlignment="1">
      <alignment horizontal="center" vertical="center" wrapText="1"/>
    </xf>
    <xf numFmtId="9" fontId="10" fillId="2" borderId="4" xfId="0" applyNumberFormat="1" applyFont="1" applyFill="1" applyBorder="1" applyAlignment="1">
      <alignment horizontal="center" vertical="center" wrapText="1"/>
    </xf>
    <xf numFmtId="9" fontId="10" fillId="2" borderId="6"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wrapText="1"/>
    </xf>
    <xf numFmtId="0" fontId="11" fillId="2" borderId="13" xfId="0" applyFont="1" applyFill="1" applyBorder="1" applyAlignment="1">
      <alignment horizontal="center" vertical="center" wrapText="1"/>
    </xf>
    <xf numFmtId="0" fontId="3" fillId="7" borderId="3" xfId="0" applyFont="1" applyFill="1" applyBorder="1" applyAlignment="1">
      <alignment horizontal="left" vertical="top" wrapText="1"/>
    </xf>
    <xf numFmtId="0" fontId="11" fillId="2" borderId="1" xfId="0" applyFont="1" applyFill="1" applyBorder="1" applyAlignment="1">
      <alignment vertical="center" wrapText="1"/>
    </xf>
    <xf numFmtId="0" fontId="10" fillId="0" borderId="1" xfId="0" applyFont="1" applyBorder="1" applyAlignment="1">
      <alignment wrapText="1"/>
    </xf>
    <xf numFmtId="0" fontId="11" fillId="2" borderId="2"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vertical="center" wrapText="1"/>
    </xf>
    <xf numFmtId="9" fontId="10" fillId="2" borderId="3" xfId="0" applyNumberFormat="1" applyFont="1" applyFill="1" applyBorder="1" applyAlignment="1">
      <alignment vertical="center" wrapText="1"/>
    </xf>
    <xf numFmtId="9" fontId="10" fillId="2" borderId="4" xfId="0" applyNumberFormat="1" applyFont="1" applyFill="1" applyBorder="1" applyAlignment="1">
      <alignment vertical="center" wrapText="1"/>
    </xf>
    <xf numFmtId="2" fontId="3" fillId="2" borderId="1" xfId="0" applyNumberFormat="1" applyFont="1" applyFill="1" applyBorder="1" applyAlignment="1">
      <alignment vertical="center" wrapText="1"/>
    </xf>
    <xf numFmtId="164" fontId="3" fillId="2" borderId="1"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xf>
    <xf numFmtId="0" fontId="15" fillId="2" borderId="1" xfId="0" applyFont="1" applyFill="1" applyBorder="1" applyAlignment="1">
      <alignment horizontal="center" vertical="center" wrapText="1"/>
    </xf>
    <xf numFmtId="9" fontId="15" fillId="2" borderId="1" xfId="0" applyNumberFormat="1" applyFont="1" applyFill="1" applyBorder="1" applyAlignment="1">
      <alignment horizontal="center" vertical="center" wrapText="1"/>
    </xf>
    <xf numFmtId="0" fontId="10" fillId="10" borderId="6" xfId="0" applyFont="1" applyFill="1" applyBorder="1" applyAlignment="1">
      <alignment horizontal="center" vertical="center" wrapText="1"/>
    </xf>
    <xf numFmtId="2" fontId="3" fillId="2" borderId="6" xfId="0" applyNumberFormat="1" applyFont="1" applyFill="1" applyBorder="1" applyAlignment="1">
      <alignment vertical="center" wrapText="1"/>
    </xf>
    <xf numFmtId="164" fontId="10" fillId="10" borderId="6" xfId="0" applyNumberFormat="1" applyFont="1" applyFill="1" applyBorder="1" applyAlignment="1">
      <alignment horizontal="center" vertical="center" wrapText="1"/>
    </xf>
    <xf numFmtId="0" fontId="17" fillId="0" borderId="1" xfId="0" applyFont="1" applyBorder="1" applyAlignment="1">
      <alignment horizontal="center" vertical="center"/>
    </xf>
    <xf numFmtId="0" fontId="17" fillId="2" borderId="1" xfId="0" applyFont="1" applyFill="1" applyBorder="1" applyAlignment="1">
      <alignment horizontal="center" vertical="center" wrapText="1"/>
    </xf>
    <xf numFmtId="0" fontId="3" fillId="0" borderId="14" xfId="0" applyFont="1" applyBorder="1" applyAlignment="1">
      <alignment horizontal="center" vertical="center"/>
    </xf>
    <xf numFmtId="0" fontId="11" fillId="2" borderId="3" xfId="0" applyFont="1" applyFill="1" applyBorder="1" applyAlignment="1">
      <alignment horizontal="center" vertical="center" wrapText="1"/>
    </xf>
    <xf numFmtId="0" fontId="17" fillId="0" borderId="1" xfId="0" applyFont="1" applyBorder="1" applyAlignment="1">
      <alignment horizontal="left" vertical="top" wrapText="1"/>
    </xf>
    <xf numFmtId="9" fontId="17" fillId="2"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0" fontId="11" fillId="2" borderId="1" xfId="0" applyFont="1" applyFill="1" applyBorder="1" applyAlignment="1">
      <alignment horizontal="left" vertical="center" wrapText="1"/>
    </xf>
    <xf numFmtId="0" fontId="11" fillId="0" borderId="3" xfId="0" applyFont="1" applyBorder="1" applyAlignment="1">
      <alignment horizontal="left" vertical="center" wrapText="1"/>
    </xf>
    <xf numFmtId="0" fontId="11" fillId="2" borderId="3" xfId="0" applyFont="1" applyFill="1" applyBorder="1" applyAlignment="1">
      <alignment horizontal="left" vertical="center" wrapText="1"/>
    </xf>
    <xf numFmtId="164" fontId="10" fillId="11" borderId="30" xfId="0" applyNumberFormat="1" applyFont="1" applyFill="1" applyBorder="1" applyAlignment="1">
      <alignment horizontal="center" vertical="center" wrapText="1"/>
    </xf>
    <xf numFmtId="0" fontId="2" fillId="2" borderId="31" xfId="0" applyFont="1" applyFill="1" applyBorder="1" applyAlignment="1">
      <alignment vertical="center" wrapText="1"/>
    </xf>
    <xf numFmtId="0" fontId="2" fillId="2" borderId="32" xfId="0" applyFont="1" applyFill="1" applyBorder="1" applyAlignment="1">
      <alignment vertical="center" wrapText="1"/>
    </xf>
    <xf numFmtId="0" fontId="2" fillId="2" borderId="15" xfId="0" applyFont="1" applyFill="1" applyBorder="1" applyAlignment="1">
      <alignment vertical="center" wrapText="1"/>
    </xf>
    <xf numFmtId="0" fontId="2" fillId="2" borderId="33" xfId="0" applyFont="1" applyFill="1" applyBorder="1" applyAlignment="1">
      <alignment vertical="center" wrapText="1"/>
    </xf>
    <xf numFmtId="0" fontId="2" fillId="2" borderId="34" xfId="0" applyFont="1" applyFill="1" applyBorder="1" applyAlignment="1">
      <alignment vertical="center" wrapText="1"/>
    </xf>
    <xf numFmtId="0" fontId="2" fillId="2" borderId="35" xfId="0" applyFont="1" applyFill="1" applyBorder="1" applyAlignment="1">
      <alignment vertical="center" wrapText="1"/>
    </xf>
    <xf numFmtId="164" fontId="10" fillId="11" borderId="3" xfId="0" applyNumberFormat="1" applyFont="1" applyFill="1" applyBorder="1" applyAlignment="1">
      <alignment horizontal="center" vertical="center" wrapText="1"/>
    </xf>
    <xf numFmtId="0" fontId="3" fillId="7" borderId="5" xfId="0" applyFont="1" applyFill="1" applyBorder="1" applyAlignment="1">
      <alignment vertical="center" wrapText="1"/>
    </xf>
    <xf numFmtId="0" fontId="3" fillId="7" borderId="37" xfId="0" applyFont="1" applyFill="1" applyBorder="1" applyAlignment="1">
      <alignment vertical="center" wrapText="1"/>
    </xf>
    <xf numFmtId="164" fontId="3" fillId="7" borderId="5" xfId="0" applyNumberFormat="1" applyFont="1" applyFill="1" applyBorder="1" applyAlignment="1">
      <alignment horizontal="center" vertical="center" wrapText="1"/>
    </xf>
    <xf numFmtId="164" fontId="3" fillId="7" borderId="37" xfId="0" applyNumberFormat="1" applyFont="1" applyFill="1" applyBorder="1" applyAlignment="1">
      <alignment horizontal="center" vertical="center" wrapText="1"/>
    </xf>
    <xf numFmtId="9" fontId="3" fillId="2" borderId="7" xfId="0" applyNumberFormat="1" applyFont="1" applyFill="1" applyBorder="1" applyAlignment="1">
      <alignment vertical="center" wrapText="1"/>
    </xf>
    <xf numFmtId="9" fontId="10" fillId="2" borderId="1" xfId="0" applyNumberFormat="1" applyFont="1" applyFill="1" applyBorder="1" applyAlignment="1">
      <alignment horizontal="center" vertical="center" wrapText="1"/>
    </xf>
    <xf numFmtId="0" fontId="19" fillId="2" borderId="0" xfId="0" applyFont="1" applyFill="1" applyAlignment="1">
      <alignment horizontal="left" vertical="center" wrapText="1"/>
    </xf>
    <xf numFmtId="164" fontId="10" fillId="2" borderId="10" xfId="0" applyNumberFormat="1" applyFont="1" applyFill="1" applyBorder="1" applyAlignment="1">
      <alignment horizontal="center" vertical="center" wrapText="1"/>
    </xf>
    <xf numFmtId="0" fontId="3" fillId="7" borderId="3" xfId="0" applyFont="1" applyFill="1" applyBorder="1" applyAlignment="1">
      <alignment horizontal="left" vertical="center" wrapText="1"/>
    </xf>
    <xf numFmtId="0" fontId="3" fillId="7" borderId="3" xfId="0" applyFont="1" applyFill="1" applyBorder="1" applyAlignment="1">
      <alignment horizontal="center" vertical="center" wrapText="1"/>
    </xf>
    <xf numFmtId="0" fontId="3" fillId="7" borderId="25" xfId="0" applyFont="1" applyFill="1" applyBorder="1" applyAlignment="1">
      <alignment horizontal="left" vertical="center" wrapText="1"/>
    </xf>
    <xf numFmtId="0" fontId="3" fillId="2" borderId="1" xfId="0" applyFont="1" applyFill="1" applyBorder="1" applyAlignment="1">
      <alignment horizontal="left" vertical="center" wrapText="1"/>
    </xf>
    <xf numFmtId="1" fontId="10" fillId="2" borderId="10" xfId="0" applyNumberFormat="1" applyFont="1" applyFill="1" applyBorder="1" applyAlignment="1">
      <alignment horizontal="center" vertical="center" wrapText="1"/>
    </xf>
    <xf numFmtId="164" fontId="20" fillId="2" borderId="10" xfId="0" applyNumberFormat="1" applyFont="1" applyFill="1" applyBorder="1" applyAlignment="1">
      <alignment horizontal="center" vertical="center" wrapText="1"/>
    </xf>
    <xf numFmtId="1" fontId="10" fillId="2" borderId="10" xfId="0" applyNumberFormat="1" applyFont="1" applyFill="1" applyBorder="1" applyAlignment="1">
      <alignment horizontal="left" vertical="center" wrapText="1" indent="2"/>
    </xf>
    <xf numFmtId="2" fontId="9" fillId="8" borderId="1" xfId="0" applyNumberFormat="1" applyFont="1" applyFill="1" applyBorder="1" applyAlignment="1">
      <alignment horizontal="center" vertical="center" wrapText="1"/>
    </xf>
    <xf numFmtId="2" fontId="9" fillId="8" borderId="6" xfId="0" applyNumberFormat="1" applyFont="1" applyFill="1" applyBorder="1" applyAlignment="1">
      <alignment horizontal="center" vertical="center" wrapText="1"/>
    </xf>
    <xf numFmtId="10" fontId="9" fillId="8" borderId="6" xfId="0" applyNumberFormat="1" applyFont="1" applyFill="1" applyBorder="1" applyAlignment="1">
      <alignment horizontal="center" vertical="center" wrapText="1"/>
    </xf>
    <xf numFmtId="10" fontId="9" fillId="8" borderId="1" xfId="0" applyNumberFormat="1" applyFont="1" applyFill="1" applyBorder="1" applyAlignment="1">
      <alignment horizontal="center" vertical="center" wrapText="1"/>
    </xf>
    <xf numFmtId="10" fontId="8" fillId="3" borderId="3" xfId="0" applyNumberFormat="1" applyFont="1" applyFill="1" applyBorder="1" applyAlignment="1">
      <alignment horizontal="center" vertical="center" wrapText="1"/>
    </xf>
    <xf numFmtId="10" fontId="8" fillId="3" borderId="4" xfId="0" applyNumberFormat="1" applyFont="1" applyFill="1" applyBorder="1" applyAlignment="1">
      <alignment horizontal="center" vertical="center" wrapText="1"/>
    </xf>
    <xf numFmtId="10" fontId="8" fillId="3" borderId="6" xfId="0" applyNumberFormat="1" applyFont="1" applyFill="1" applyBorder="1" applyAlignment="1">
      <alignment horizontal="center" vertical="center" wrapText="1"/>
    </xf>
    <xf numFmtId="164" fontId="3" fillId="0" borderId="0" xfId="0" applyNumberFormat="1" applyFont="1" applyAlignment="1">
      <alignment horizontal="center" vertical="center" wrapText="1"/>
    </xf>
    <xf numFmtId="0" fontId="21" fillId="15" borderId="0" xfId="2" applyFont="1" applyFill="1" applyAlignment="1">
      <alignment horizontal="left" vertical="center" wrapText="1"/>
    </xf>
    <xf numFmtId="0" fontId="11" fillId="0" borderId="1" xfId="0" applyFont="1" applyBorder="1" applyAlignment="1">
      <alignment horizontal="left" vertical="top" wrapText="1"/>
    </xf>
    <xf numFmtId="0" fontId="22" fillId="0" borderId="1" xfId="0" applyFont="1" applyBorder="1" applyAlignment="1">
      <alignment horizontal="left" vertical="top" wrapText="1"/>
    </xf>
    <xf numFmtId="1" fontId="3" fillId="7" borderId="0" xfId="0" applyNumberFormat="1" applyFont="1" applyFill="1" applyAlignment="1">
      <alignment horizontal="center" vertical="center" wrapText="1"/>
    </xf>
    <xf numFmtId="1" fontId="3" fillId="2" borderId="0" xfId="0" applyNumberFormat="1" applyFont="1" applyFill="1" applyAlignment="1">
      <alignment vertical="center" wrapText="1"/>
    </xf>
    <xf numFmtId="1" fontId="3" fillId="0" borderId="0" xfId="0" applyNumberFormat="1" applyFont="1" applyAlignment="1">
      <alignment vertical="center" wrapText="1"/>
    </xf>
    <xf numFmtId="1" fontId="3" fillId="7" borderId="1" xfId="0" applyNumberFormat="1" applyFont="1" applyFill="1" applyBorder="1" applyAlignment="1">
      <alignment horizontal="left" vertical="top" wrapText="1"/>
    </xf>
    <xf numFmtId="1" fontId="3" fillId="7" borderId="0" xfId="0" applyNumberFormat="1" applyFont="1" applyFill="1" applyAlignment="1">
      <alignment horizontal="left" vertical="center" wrapText="1"/>
    </xf>
    <xf numFmtId="1" fontId="10" fillId="11" borderId="10" xfId="0" applyNumberFormat="1" applyFont="1" applyFill="1" applyBorder="1" applyAlignment="1">
      <alignment horizontal="center" vertical="center" wrapText="1"/>
    </xf>
    <xf numFmtId="164" fontId="3" fillId="2" borderId="0" xfId="0" applyNumberFormat="1" applyFont="1" applyFill="1" applyAlignment="1">
      <alignment vertical="center" wrapText="1"/>
    </xf>
    <xf numFmtId="164" fontId="3" fillId="0" borderId="0" xfId="0" applyNumberFormat="1" applyFont="1" applyAlignment="1">
      <alignment vertical="center" wrapText="1"/>
    </xf>
    <xf numFmtId="164" fontId="3" fillId="7" borderId="1" xfId="0" applyNumberFormat="1" applyFont="1" applyFill="1" applyBorder="1" applyAlignment="1">
      <alignment horizontal="left" vertical="top" wrapText="1"/>
    </xf>
    <xf numFmtId="164" fontId="3" fillId="7" borderId="0" xfId="0" applyNumberFormat="1" applyFont="1" applyFill="1" applyAlignment="1">
      <alignment horizontal="left" vertical="center" wrapText="1"/>
    </xf>
    <xf numFmtId="0" fontId="3" fillId="0" borderId="6" xfId="0" applyFont="1" applyBorder="1" applyAlignment="1">
      <alignment horizontal="center" vertical="center"/>
    </xf>
    <xf numFmtId="0" fontId="3" fillId="0" borderId="5" xfId="0" applyFont="1" applyBorder="1" applyAlignment="1">
      <alignment horizontal="center" vertical="center" wrapText="1"/>
    </xf>
    <xf numFmtId="164" fontId="10" fillId="11" borderId="1" xfId="0" applyNumberFormat="1" applyFont="1" applyFill="1" applyBorder="1" applyAlignment="1">
      <alignment horizontal="center" vertical="center" wrapText="1"/>
    </xf>
    <xf numFmtId="9" fontId="9" fillId="12" borderId="1" xfId="1" applyFont="1" applyFill="1" applyBorder="1" applyAlignment="1">
      <alignment horizontal="center" vertical="center" wrapText="1"/>
    </xf>
    <xf numFmtId="0" fontId="9" fillId="2" borderId="0" xfId="0" applyFont="1" applyFill="1" applyAlignment="1">
      <alignment vertical="center" wrapText="1"/>
    </xf>
    <xf numFmtId="164" fontId="10" fillId="11" borderId="39" xfId="0" applyNumberFormat="1" applyFont="1" applyFill="1" applyBorder="1" applyAlignment="1">
      <alignment horizontal="center" vertical="center" wrapText="1"/>
    </xf>
    <xf numFmtId="164" fontId="3" fillId="7" borderId="19" xfId="0" applyNumberFormat="1" applyFont="1" applyFill="1" applyBorder="1" applyAlignment="1">
      <alignment horizontal="center" vertical="center" wrapText="1"/>
    </xf>
    <xf numFmtId="164" fontId="10" fillId="2" borderId="30" xfId="0" applyNumberFormat="1"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7" fillId="3" borderId="1" xfId="0" applyFont="1" applyFill="1" applyBorder="1" applyAlignment="1">
      <alignment horizontal="left" vertical="center" wrapText="1"/>
    </xf>
    <xf numFmtId="0" fontId="23" fillId="3" borderId="10"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19" fillId="2" borderId="0" xfId="0" applyFont="1" applyFill="1" applyAlignment="1">
      <alignment horizontal="center" vertical="center" wrapText="1"/>
    </xf>
    <xf numFmtId="0" fontId="8" fillId="2" borderId="0" xfId="0" applyFont="1" applyFill="1" applyAlignment="1">
      <alignment horizontal="center" vertical="center" wrapText="1"/>
    </xf>
    <xf numFmtId="0" fontId="8" fillId="2" borderId="26"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29" xfId="0" applyFont="1" applyFill="1" applyBorder="1" applyAlignment="1">
      <alignment horizontal="center" vertical="center" wrapText="1"/>
    </xf>
    <xf numFmtId="10" fontId="8" fillId="3" borderId="9" xfId="0" applyNumberFormat="1" applyFont="1" applyFill="1" applyBorder="1" applyAlignment="1">
      <alignment horizontal="center" vertical="center" wrapText="1"/>
    </xf>
    <xf numFmtId="10" fontId="8" fillId="3" borderId="12" xfId="0" applyNumberFormat="1" applyFont="1" applyFill="1" applyBorder="1" applyAlignment="1">
      <alignment horizontal="center" vertical="center" wrapText="1"/>
    </xf>
    <xf numFmtId="10" fontId="8" fillId="3" borderId="25" xfId="0" applyNumberFormat="1" applyFont="1" applyFill="1" applyBorder="1" applyAlignment="1">
      <alignment horizontal="center" vertical="center" wrapText="1"/>
    </xf>
    <xf numFmtId="10" fontId="8" fillId="3" borderId="21" xfId="0" applyNumberFormat="1" applyFont="1" applyFill="1" applyBorder="1" applyAlignment="1">
      <alignment horizontal="center" vertical="center" wrapText="1"/>
    </xf>
    <xf numFmtId="10" fontId="8" fillId="3" borderId="26" xfId="0" applyNumberFormat="1" applyFont="1" applyFill="1" applyBorder="1" applyAlignment="1">
      <alignment horizontal="center" vertical="center" wrapText="1"/>
    </xf>
    <xf numFmtId="10" fontId="8" fillId="3" borderId="27" xfId="0" applyNumberFormat="1"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6" xfId="0" applyFont="1" applyFill="1" applyBorder="1" applyAlignment="1">
      <alignment horizontal="center" vertical="center" wrapText="1"/>
    </xf>
    <xf numFmtId="10" fontId="8" fillId="4" borderId="5" xfId="0" applyNumberFormat="1" applyFont="1" applyFill="1" applyBorder="1" applyAlignment="1">
      <alignment horizontal="center" vertical="center" wrapText="1"/>
    </xf>
    <xf numFmtId="10" fontId="8" fillId="4" borderId="19" xfId="0" applyNumberFormat="1" applyFont="1" applyFill="1" applyBorder="1" applyAlignment="1">
      <alignment horizontal="center" vertical="center" wrapText="1"/>
    </xf>
    <xf numFmtId="10" fontId="5" fillId="4" borderId="3" xfId="0" applyNumberFormat="1" applyFont="1" applyFill="1" applyBorder="1" applyAlignment="1">
      <alignment horizontal="center" vertical="center" wrapText="1"/>
    </xf>
    <xf numFmtId="10" fontId="5" fillId="4" borderId="28" xfId="0" applyNumberFormat="1" applyFont="1" applyFill="1" applyBorder="1" applyAlignment="1">
      <alignment horizontal="center" vertical="center" wrapText="1"/>
    </xf>
    <xf numFmtId="9" fontId="10" fillId="2" borderId="4" xfId="0" applyNumberFormat="1" applyFont="1" applyFill="1" applyBorder="1" applyAlignment="1">
      <alignment horizontal="center" vertical="center" wrapText="1"/>
    </xf>
    <xf numFmtId="9" fontId="10" fillId="2" borderId="6"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23" xfId="0" applyFont="1" applyFill="1" applyBorder="1" applyAlignment="1">
      <alignment horizontal="left" vertical="center" wrapText="1"/>
    </xf>
    <xf numFmtId="0" fontId="7" fillId="3" borderId="24" xfId="0" applyFont="1" applyFill="1" applyBorder="1" applyAlignment="1">
      <alignment horizontal="left" vertical="center" wrapText="1"/>
    </xf>
    <xf numFmtId="9" fontId="10"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cellXfs>
  <cellStyles count="3">
    <cellStyle name="Hyperlink" xfId="2" builtinId="8"/>
    <cellStyle name="Procent" xfId="1" builtinId="5"/>
    <cellStyle name="Standaard" xfId="0" builtinId="0"/>
  </cellStyles>
  <dxfs count="0"/>
  <tableStyles count="0" defaultTableStyle="TableStyleMedium2" defaultPivotStyle="PivotStyleLight16"/>
  <colors>
    <mruColors>
      <color rgb="FFE24E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7"/>
  <sheetViews>
    <sheetView topLeftCell="A3" zoomScaleNormal="100" workbookViewId="0">
      <selection activeCell="C7" sqref="C7"/>
    </sheetView>
  </sheetViews>
  <sheetFormatPr defaultColWidth="8.54296875" defaultRowHeight="11.5" x14ac:dyDescent="0.25"/>
  <cols>
    <col min="1" max="1" width="5" style="5" customWidth="1"/>
    <col min="2" max="2" width="34" style="5" customWidth="1"/>
    <col min="3" max="3" width="57.453125" style="5" customWidth="1"/>
    <col min="4" max="16384" width="8.54296875" style="5"/>
  </cols>
  <sheetData>
    <row r="1" spans="2:3" ht="12" thickBot="1" x14ac:dyDescent="0.3"/>
    <row r="2" spans="2:3" ht="12" thickBot="1" x14ac:dyDescent="0.3">
      <c r="B2" s="1" t="s">
        <v>0</v>
      </c>
      <c r="C2" s="2" t="s">
        <v>1</v>
      </c>
    </row>
    <row r="3" spans="2:3" ht="25.4" customHeight="1" thickBot="1" x14ac:dyDescent="0.3">
      <c r="B3" s="3" t="s">
        <v>2</v>
      </c>
      <c r="C3" s="4" t="s">
        <v>3</v>
      </c>
    </row>
    <row r="4" spans="2:3" ht="25.4" customHeight="1" thickBot="1" x14ac:dyDescent="0.3">
      <c r="B4" s="3" t="s">
        <v>4</v>
      </c>
      <c r="C4" s="108" t="s">
        <v>5</v>
      </c>
    </row>
    <row r="5" spans="2:3" ht="109.5" customHeight="1" thickBot="1" x14ac:dyDescent="0.3">
      <c r="B5" s="107" t="s">
        <v>6</v>
      </c>
      <c r="C5" s="109" t="s">
        <v>173</v>
      </c>
    </row>
    <row r="6" spans="2:3" ht="26.5" customHeight="1" thickBot="1" x14ac:dyDescent="0.3">
      <c r="B6" s="3" t="s">
        <v>7</v>
      </c>
      <c r="C6" s="108" t="s">
        <v>8</v>
      </c>
    </row>
    <row r="7" spans="2:3" ht="25.4" customHeight="1" thickBot="1" x14ac:dyDescent="0.3">
      <c r="B7" s="110" t="s">
        <v>9</v>
      </c>
      <c r="C7" s="112" t="s">
        <v>10</v>
      </c>
    </row>
    <row r="8" spans="2:3" ht="25.4" customHeight="1" thickBot="1" x14ac:dyDescent="0.3">
      <c r="B8" s="111" t="s">
        <v>11</v>
      </c>
      <c r="C8" s="109" t="s">
        <v>12</v>
      </c>
    </row>
    <row r="9" spans="2:3" ht="25.4" customHeight="1" thickBot="1" x14ac:dyDescent="0.3">
      <c r="B9" s="3" t="s">
        <v>13</v>
      </c>
      <c r="C9" s="4" t="s">
        <v>14</v>
      </c>
    </row>
    <row r="10" spans="2:3" ht="25.4" customHeight="1" thickBot="1" x14ac:dyDescent="0.3">
      <c r="B10" s="3" t="s">
        <v>15</v>
      </c>
      <c r="C10" s="4" t="s">
        <v>16</v>
      </c>
    </row>
    <row r="11" spans="2:3" ht="25.4" customHeight="1" thickBot="1" x14ac:dyDescent="0.3">
      <c r="B11" s="3" t="s">
        <v>17</v>
      </c>
      <c r="C11" s="4" t="s">
        <v>18</v>
      </c>
    </row>
    <row r="12" spans="2:3" ht="25.4" customHeight="1" thickBot="1" x14ac:dyDescent="0.3">
      <c r="B12" s="3" t="s">
        <v>19</v>
      </c>
      <c r="C12" s="4" t="s">
        <v>20</v>
      </c>
    </row>
    <row r="13" spans="2:3" ht="25.4" customHeight="1" thickBot="1" x14ac:dyDescent="0.3">
      <c r="B13" s="3" t="s">
        <v>21</v>
      </c>
      <c r="C13" s="4" t="s">
        <v>22</v>
      </c>
    </row>
    <row r="14" spans="2:3" ht="25.4" customHeight="1" thickBot="1" x14ac:dyDescent="0.3">
      <c r="B14" s="3" t="s">
        <v>23</v>
      </c>
      <c r="C14" s="4" t="s">
        <v>24</v>
      </c>
    </row>
    <row r="15" spans="2:3" ht="25.4" customHeight="1" thickBot="1" x14ac:dyDescent="0.3">
      <c r="B15" s="3" t="s">
        <v>25</v>
      </c>
      <c r="C15" s="4" t="s">
        <v>26</v>
      </c>
    </row>
    <row r="16" spans="2:3" ht="25.4" customHeight="1" thickBot="1" x14ac:dyDescent="0.3">
      <c r="B16" s="3" t="s">
        <v>27</v>
      </c>
      <c r="C16" s="4" t="s">
        <v>28</v>
      </c>
    </row>
    <row r="17" spans="2:2" x14ac:dyDescent="0.25">
      <c r="B17" s="6"/>
    </row>
  </sheetData>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B100"/>
  <sheetViews>
    <sheetView tabSelected="1" zoomScale="85" zoomScaleNormal="85" zoomScaleSheetLayoutView="40" workbookViewId="0">
      <pane xSplit="3" ySplit="5" topLeftCell="G6" activePane="bottomRight" state="frozen"/>
      <selection activeCell="C8" sqref="C8"/>
      <selection pane="topRight" activeCell="C8" sqref="C8"/>
      <selection pane="bottomLeft" activeCell="C8" sqref="C8"/>
      <selection pane="bottomRight" activeCell="P29" sqref="P29"/>
    </sheetView>
  </sheetViews>
  <sheetFormatPr defaultColWidth="8.54296875" defaultRowHeight="10" x14ac:dyDescent="0.35"/>
  <cols>
    <col min="1" max="1" width="18.54296875" style="18" customWidth="1"/>
    <col min="2" max="2" width="5.453125" style="19" customWidth="1"/>
    <col min="3" max="3" width="45" style="18" customWidth="1"/>
    <col min="4" max="4" width="20.54296875" style="19" customWidth="1"/>
    <col min="5" max="5" width="17.453125" style="19" customWidth="1"/>
    <col min="6" max="6" width="17.7265625" style="18" customWidth="1"/>
    <col min="7" max="7" width="18.453125" style="18" customWidth="1"/>
    <col min="8" max="8" width="16" style="18" customWidth="1"/>
    <col min="9" max="9" width="15.453125" style="18" customWidth="1"/>
    <col min="10" max="10" width="13.453125" style="18" customWidth="1"/>
    <col min="11" max="11" width="12.54296875" style="18" customWidth="1"/>
    <col min="12" max="12" width="0.54296875" style="18" customWidth="1"/>
    <col min="13" max="16" width="10.453125" style="18" customWidth="1"/>
    <col min="17" max="17" width="1.1796875" style="18" customWidth="1"/>
    <col min="18" max="21" width="10.453125" style="18" customWidth="1"/>
    <col min="22" max="16384" width="8.54296875" style="18"/>
  </cols>
  <sheetData>
    <row r="1" spans="1:158" s="8" customFormat="1" ht="30.75" customHeight="1" x14ac:dyDescent="0.35">
      <c r="A1" s="160" t="s">
        <v>29</v>
      </c>
      <c r="B1" s="164" t="s">
        <v>30</v>
      </c>
      <c r="C1" s="165" t="s">
        <v>167</v>
      </c>
      <c r="D1" s="165" t="s">
        <v>31</v>
      </c>
      <c r="E1" s="164" t="s">
        <v>32</v>
      </c>
      <c r="F1" s="164"/>
      <c r="G1" s="164"/>
      <c r="H1" s="164"/>
      <c r="I1" s="164"/>
      <c r="J1" s="164"/>
      <c r="K1" s="164"/>
      <c r="M1" s="169" t="s">
        <v>33</v>
      </c>
      <c r="N1" s="169"/>
      <c r="O1" s="169"/>
      <c r="P1" s="169"/>
      <c r="R1" s="172" t="s">
        <v>34</v>
      </c>
      <c r="S1" s="173"/>
      <c r="T1" s="173"/>
      <c r="U1" s="174"/>
      <c r="V1" s="7"/>
      <c r="W1" s="7"/>
    </row>
    <row r="2" spans="1:158" s="8" customFormat="1" ht="10" customHeight="1" x14ac:dyDescent="0.35">
      <c r="A2" s="160"/>
      <c r="B2" s="164"/>
      <c r="C2" s="166"/>
      <c r="D2" s="166"/>
      <c r="E2" s="164"/>
      <c r="F2" s="164"/>
      <c r="G2" s="164"/>
      <c r="H2" s="164"/>
      <c r="I2" s="164"/>
      <c r="J2" s="164"/>
      <c r="K2" s="164"/>
      <c r="M2" s="169"/>
      <c r="N2" s="169"/>
      <c r="O2" s="169"/>
      <c r="P2" s="169"/>
      <c r="R2" s="175"/>
      <c r="S2" s="176"/>
      <c r="T2" s="176"/>
      <c r="U2" s="177"/>
      <c r="V2" s="7"/>
      <c r="W2" s="7"/>
    </row>
    <row r="3" spans="1:158" s="8" customFormat="1" ht="15" customHeight="1" x14ac:dyDescent="0.35">
      <c r="A3" s="23">
        <v>45715</v>
      </c>
      <c r="B3" s="164"/>
      <c r="C3" s="165" t="s">
        <v>50</v>
      </c>
      <c r="D3" s="164" t="s">
        <v>35</v>
      </c>
      <c r="E3" s="164" t="s">
        <v>36</v>
      </c>
      <c r="F3" s="163" t="s">
        <v>37</v>
      </c>
      <c r="G3" s="163" t="s">
        <v>38</v>
      </c>
      <c r="H3" s="163" t="s">
        <v>39</v>
      </c>
      <c r="I3" s="163" t="s">
        <v>40</v>
      </c>
      <c r="J3" s="163" t="s">
        <v>41</v>
      </c>
      <c r="K3" s="163" t="s">
        <v>42</v>
      </c>
      <c r="M3" s="161" t="s">
        <v>43</v>
      </c>
      <c r="N3" s="161" t="s">
        <v>44</v>
      </c>
      <c r="O3" s="161" t="s">
        <v>45</v>
      </c>
      <c r="P3" s="161" t="s">
        <v>46</v>
      </c>
      <c r="Q3" s="28"/>
      <c r="R3" s="178" t="s">
        <v>48</v>
      </c>
      <c r="S3" s="179"/>
      <c r="T3" s="168" t="s">
        <v>67</v>
      </c>
      <c r="U3" s="168"/>
      <c r="V3" s="7"/>
      <c r="W3" s="7"/>
    </row>
    <row r="4" spans="1:158" s="8" customFormat="1" ht="15" customHeight="1" x14ac:dyDescent="0.35">
      <c r="A4" s="160" t="s">
        <v>49</v>
      </c>
      <c r="B4" s="164"/>
      <c r="C4" s="180"/>
      <c r="D4" s="164"/>
      <c r="E4" s="167"/>
      <c r="F4" s="163"/>
      <c r="G4" s="163"/>
      <c r="H4" s="163"/>
      <c r="I4" s="163"/>
      <c r="J4" s="163"/>
      <c r="K4" s="163"/>
      <c r="M4" s="161"/>
      <c r="N4" s="161"/>
      <c r="O4" s="161"/>
      <c r="P4" s="161"/>
      <c r="Q4" s="28"/>
      <c r="R4" s="170" t="s">
        <v>51</v>
      </c>
      <c r="S4" s="170" t="s">
        <v>52</v>
      </c>
      <c r="T4" s="168" t="s">
        <v>51</v>
      </c>
      <c r="U4" s="168" t="s">
        <v>52</v>
      </c>
      <c r="V4" s="7"/>
      <c r="W4" s="7"/>
    </row>
    <row r="5" spans="1:158" s="11" customFormat="1" ht="10.5" x14ac:dyDescent="0.35">
      <c r="A5" s="160"/>
      <c r="B5" s="164"/>
      <c r="C5" s="166"/>
      <c r="D5" s="164"/>
      <c r="E5" s="164"/>
      <c r="F5" s="163"/>
      <c r="G5" s="163"/>
      <c r="H5" s="163"/>
      <c r="I5" s="163"/>
      <c r="J5" s="163"/>
      <c r="K5" s="163"/>
      <c r="L5" s="10"/>
      <c r="M5" s="162"/>
      <c r="N5" s="162"/>
      <c r="O5" s="162"/>
      <c r="P5" s="162"/>
      <c r="Q5" s="30"/>
      <c r="R5" s="171"/>
      <c r="S5" s="171"/>
      <c r="T5" s="168"/>
      <c r="U5" s="168"/>
      <c r="V5" s="9"/>
      <c r="W5" s="9"/>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row>
    <row r="6" spans="1:158" s="8" customFormat="1" ht="40" x14ac:dyDescent="0.35">
      <c r="A6" s="158" t="s">
        <v>174</v>
      </c>
      <c r="B6" s="13">
        <v>1</v>
      </c>
      <c r="C6" s="103" t="s">
        <v>168</v>
      </c>
      <c r="D6" s="20" t="s">
        <v>53</v>
      </c>
      <c r="E6" s="12" t="s">
        <v>157</v>
      </c>
      <c r="F6" s="12" t="s">
        <v>54</v>
      </c>
      <c r="G6" s="12" t="s">
        <v>172</v>
      </c>
      <c r="H6" s="12" t="s">
        <v>169</v>
      </c>
      <c r="I6" s="12" t="s">
        <v>58</v>
      </c>
      <c r="J6" s="12" t="s">
        <v>55</v>
      </c>
      <c r="K6" s="87">
        <v>0.25</v>
      </c>
      <c r="M6" s="152" t="s">
        <v>56</v>
      </c>
      <c r="N6" s="33" t="s">
        <v>56</v>
      </c>
      <c r="O6" s="51">
        <f t="shared" ref="O6:O9" si="0">K6/1</f>
        <v>0.25</v>
      </c>
      <c r="P6" s="152" t="s">
        <v>56</v>
      </c>
      <c r="Q6" s="28"/>
      <c r="R6" s="155" t="s">
        <v>56</v>
      </c>
      <c r="S6" s="53" t="s">
        <v>56</v>
      </c>
      <c r="T6" s="52">
        <v>0</v>
      </c>
      <c r="U6" s="50">
        <f t="shared" ref="U6:U9" si="1">SUM(T6*O6/10)</f>
        <v>0</v>
      </c>
      <c r="V6" s="15"/>
      <c r="W6" s="7"/>
    </row>
    <row r="7" spans="1:158" s="8" customFormat="1" ht="40" x14ac:dyDescent="0.35">
      <c r="A7" s="158"/>
      <c r="B7" s="13">
        <v>2</v>
      </c>
      <c r="C7" s="102" t="s">
        <v>160</v>
      </c>
      <c r="D7" s="20" t="s">
        <v>53</v>
      </c>
      <c r="E7" s="12" t="s">
        <v>157</v>
      </c>
      <c r="F7" s="12" t="s">
        <v>54</v>
      </c>
      <c r="G7" s="12" t="s">
        <v>172</v>
      </c>
      <c r="H7" s="12" t="s">
        <v>57</v>
      </c>
      <c r="I7" s="12" t="s">
        <v>58</v>
      </c>
      <c r="J7" s="12" t="s">
        <v>55</v>
      </c>
      <c r="K7" s="87">
        <v>0.25</v>
      </c>
      <c r="M7" s="152" t="s">
        <v>56</v>
      </c>
      <c r="N7" s="33" t="s">
        <v>56</v>
      </c>
      <c r="O7" s="51">
        <f t="shared" si="0"/>
        <v>0.25</v>
      </c>
      <c r="P7" s="152" t="s">
        <v>56</v>
      </c>
      <c r="Q7" s="28"/>
      <c r="R7" s="155" t="s">
        <v>56</v>
      </c>
      <c r="S7" s="53" t="s">
        <v>56</v>
      </c>
      <c r="T7" s="52">
        <v>0</v>
      </c>
      <c r="U7" s="50">
        <f t="shared" si="1"/>
        <v>0</v>
      </c>
      <c r="V7" s="15"/>
      <c r="W7" s="7"/>
    </row>
    <row r="8" spans="1:158" s="8" customFormat="1" ht="54.75" customHeight="1" x14ac:dyDescent="0.35">
      <c r="A8" s="158"/>
      <c r="B8" s="13">
        <v>3</v>
      </c>
      <c r="C8" s="104" t="s">
        <v>158</v>
      </c>
      <c r="D8" s="20" t="s">
        <v>53</v>
      </c>
      <c r="E8" s="12" t="s">
        <v>157</v>
      </c>
      <c r="F8" s="12" t="s">
        <v>54</v>
      </c>
      <c r="G8" s="12" t="s">
        <v>172</v>
      </c>
      <c r="H8" s="12" t="s">
        <v>171</v>
      </c>
      <c r="I8" s="12" t="s">
        <v>58</v>
      </c>
      <c r="J8" s="12" t="s">
        <v>55</v>
      </c>
      <c r="K8" s="87">
        <v>0.25</v>
      </c>
      <c r="L8" s="10"/>
      <c r="M8" s="152" t="s">
        <v>56</v>
      </c>
      <c r="N8" s="33" t="s">
        <v>56</v>
      </c>
      <c r="O8" s="51">
        <f t="shared" si="0"/>
        <v>0.25</v>
      </c>
      <c r="P8" s="152" t="s">
        <v>56</v>
      </c>
      <c r="Q8" s="28"/>
      <c r="R8" s="155" t="s">
        <v>56</v>
      </c>
      <c r="S8" s="53" t="s">
        <v>56</v>
      </c>
      <c r="T8" s="52">
        <v>0</v>
      </c>
      <c r="U8" s="50">
        <f t="shared" si="1"/>
        <v>0</v>
      </c>
      <c r="V8" s="7"/>
      <c r="W8" s="7"/>
    </row>
    <row r="9" spans="1:158" s="11" customFormat="1" ht="40" x14ac:dyDescent="0.35">
      <c r="A9" s="158"/>
      <c r="B9" s="13">
        <v>4</v>
      </c>
      <c r="C9" s="105" t="s">
        <v>159</v>
      </c>
      <c r="D9" s="101" t="s">
        <v>53</v>
      </c>
      <c r="E9" s="16" t="s">
        <v>157</v>
      </c>
      <c r="F9" s="12" t="s">
        <v>54</v>
      </c>
      <c r="G9" s="12" t="s">
        <v>172</v>
      </c>
      <c r="H9" s="16" t="s">
        <v>170</v>
      </c>
      <c r="I9" s="12" t="s">
        <v>161</v>
      </c>
      <c r="J9" s="16" t="s">
        <v>55</v>
      </c>
      <c r="K9" s="87">
        <v>0.25</v>
      </c>
      <c r="L9" s="8"/>
      <c r="M9" s="152" t="s">
        <v>56</v>
      </c>
      <c r="N9" s="33" t="s">
        <v>56</v>
      </c>
      <c r="O9" s="51">
        <f t="shared" si="0"/>
        <v>0.25</v>
      </c>
      <c r="P9" s="152" t="s">
        <v>56</v>
      </c>
      <c r="Q9" s="8"/>
      <c r="R9" s="113" t="s">
        <v>56</v>
      </c>
      <c r="S9" s="113" t="s">
        <v>56</v>
      </c>
      <c r="T9" s="52">
        <v>0</v>
      </c>
      <c r="U9" s="50">
        <f t="shared" si="1"/>
        <v>0</v>
      </c>
      <c r="V9" s="9"/>
      <c r="W9" s="9"/>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row>
    <row r="10" spans="1:158" s="8" customFormat="1" ht="10.5" x14ac:dyDescent="0.35">
      <c r="A10" s="159"/>
      <c r="B10" s="54"/>
      <c r="C10" s="55"/>
      <c r="D10" s="54"/>
      <c r="E10" s="54"/>
      <c r="F10" s="54"/>
      <c r="G10" s="54"/>
      <c r="H10" s="54"/>
      <c r="I10" s="54"/>
      <c r="J10" s="54"/>
      <c r="K10" s="153"/>
      <c r="L10" s="154"/>
      <c r="M10" s="153"/>
      <c r="N10" s="153"/>
      <c r="O10" s="153">
        <f>SUM(O6:O9)</f>
        <v>1</v>
      </c>
      <c r="P10" s="153"/>
      <c r="Q10" s="29"/>
      <c r="R10" s="56"/>
      <c r="S10" s="56"/>
      <c r="T10" s="56"/>
      <c r="U10" s="56">
        <f>SUM(U6:U9)</f>
        <v>0</v>
      </c>
      <c r="V10" s="7"/>
      <c r="W10" s="7"/>
    </row>
    <row r="11" spans="1:158" s="8" customFormat="1" ht="10.5" x14ac:dyDescent="0.35">
      <c r="A11" s="57"/>
      <c r="B11" s="35"/>
      <c r="C11" s="36"/>
      <c r="D11" s="36"/>
      <c r="E11" s="35"/>
      <c r="F11" s="35"/>
      <c r="G11" s="35"/>
      <c r="H11" s="35"/>
      <c r="I11" s="35"/>
      <c r="J11" s="35"/>
      <c r="K11" s="42"/>
      <c r="M11" s="114"/>
      <c r="N11" s="115"/>
      <c r="O11" s="115"/>
      <c r="P11" s="115"/>
      <c r="R11" s="116"/>
      <c r="S11" s="117"/>
      <c r="T11" s="117"/>
      <c r="U11" s="156"/>
      <c r="V11" s="14"/>
      <c r="W11" s="7"/>
    </row>
    <row r="12" spans="1:158" s="8" customFormat="1" ht="3" customHeight="1" x14ac:dyDescent="0.35">
      <c r="B12" s="17"/>
      <c r="D12" s="17"/>
      <c r="E12" s="17"/>
      <c r="V12" s="14"/>
      <c r="W12" s="7"/>
    </row>
    <row r="13" spans="1:158" s="8" customFormat="1" x14ac:dyDescent="0.35">
      <c r="A13" s="17"/>
      <c r="B13" s="17"/>
      <c r="D13" s="17"/>
    </row>
    <row r="14" spans="1:158" s="8" customFormat="1" x14ac:dyDescent="0.35">
      <c r="B14" s="17"/>
      <c r="D14" s="17"/>
      <c r="E14" s="17"/>
    </row>
    <row r="15" spans="1:158" s="8" customFormat="1" x14ac:dyDescent="0.35">
      <c r="B15" s="17"/>
      <c r="D15" s="17"/>
      <c r="E15" s="17"/>
    </row>
    <row r="16" spans="1:158" s="8" customFormat="1" x14ac:dyDescent="0.35">
      <c r="B16" s="17"/>
      <c r="D16" s="17"/>
      <c r="E16" s="17"/>
    </row>
    <row r="17" spans="2:5" s="8" customFormat="1" x14ac:dyDescent="0.35">
      <c r="B17" s="17"/>
      <c r="D17" s="17"/>
      <c r="E17" s="17"/>
    </row>
    <row r="18" spans="2:5" s="8" customFormat="1" x14ac:dyDescent="0.35">
      <c r="B18" s="17"/>
      <c r="D18" s="17"/>
      <c r="E18" s="17"/>
    </row>
    <row r="19" spans="2:5" s="8" customFormat="1" ht="11.5" x14ac:dyDescent="0.35">
      <c r="B19" s="17"/>
      <c r="D19" s="21"/>
      <c r="E19" s="17"/>
    </row>
    <row r="20" spans="2:5" s="8" customFormat="1" x14ac:dyDescent="0.35">
      <c r="B20" s="17"/>
      <c r="E20" s="17"/>
    </row>
    <row r="21" spans="2:5" s="8" customFormat="1" x14ac:dyDescent="0.35">
      <c r="B21" s="17"/>
      <c r="E21" s="17"/>
    </row>
    <row r="22" spans="2:5" s="8" customFormat="1" x14ac:dyDescent="0.35">
      <c r="B22" s="17"/>
      <c r="E22" s="17"/>
    </row>
    <row r="23" spans="2:5" s="8" customFormat="1" x14ac:dyDescent="0.35">
      <c r="B23" s="17"/>
      <c r="E23" s="17"/>
    </row>
    <row r="24" spans="2:5" s="8" customFormat="1" x14ac:dyDescent="0.35">
      <c r="B24" s="17"/>
      <c r="E24" s="17"/>
    </row>
    <row r="25" spans="2:5" s="8" customFormat="1" x14ac:dyDescent="0.35">
      <c r="B25" s="17"/>
      <c r="E25" s="17"/>
    </row>
    <row r="26" spans="2:5" s="8" customFormat="1" x14ac:dyDescent="0.35">
      <c r="B26" s="17"/>
      <c r="D26" s="17"/>
      <c r="E26" s="17"/>
    </row>
    <row r="27" spans="2:5" s="8" customFormat="1" x14ac:dyDescent="0.35">
      <c r="B27" s="17"/>
      <c r="D27" s="17"/>
      <c r="E27" s="17"/>
    </row>
    <row r="28" spans="2:5" s="8" customFormat="1" x14ac:dyDescent="0.35">
      <c r="B28" s="17"/>
      <c r="D28" s="17"/>
      <c r="E28" s="17"/>
    </row>
    <row r="29" spans="2:5" s="8" customFormat="1" x14ac:dyDescent="0.35">
      <c r="B29" s="17"/>
      <c r="D29" s="17"/>
      <c r="E29" s="17"/>
    </row>
    <row r="30" spans="2:5" s="8" customFormat="1" x14ac:dyDescent="0.35">
      <c r="B30" s="17"/>
      <c r="D30" s="17"/>
      <c r="E30" s="17"/>
    </row>
    <row r="31" spans="2:5" s="8" customFormat="1" x14ac:dyDescent="0.35">
      <c r="B31" s="17"/>
      <c r="D31" s="17"/>
      <c r="E31" s="17"/>
    </row>
    <row r="32" spans="2:5" s="8" customFormat="1" x14ac:dyDescent="0.35">
      <c r="B32" s="17"/>
      <c r="D32" s="17"/>
      <c r="E32" s="17"/>
    </row>
    <row r="33" spans="2:5" s="8" customFormat="1" x14ac:dyDescent="0.35">
      <c r="B33" s="17"/>
      <c r="D33" s="17"/>
      <c r="E33" s="17"/>
    </row>
    <row r="34" spans="2:5" s="8" customFormat="1" x14ac:dyDescent="0.35">
      <c r="B34" s="17"/>
      <c r="D34" s="17"/>
      <c r="E34" s="17"/>
    </row>
    <row r="35" spans="2:5" s="8" customFormat="1" x14ac:dyDescent="0.35">
      <c r="B35" s="17"/>
      <c r="D35" s="17"/>
      <c r="E35" s="17"/>
    </row>
    <row r="36" spans="2:5" s="8" customFormat="1" x14ac:dyDescent="0.35">
      <c r="B36" s="17"/>
      <c r="D36" s="17"/>
      <c r="E36" s="17"/>
    </row>
    <row r="37" spans="2:5" s="8" customFormat="1" x14ac:dyDescent="0.35">
      <c r="B37" s="17"/>
      <c r="D37" s="17"/>
      <c r="E37" s="17"/>
    </row>
    <row r="38" spans="2:5" s="8" customFormat="1" x14ac:dyDescent="0.35">
      <c r="B38" s="17"/>
      <c r="D38" s="17"/>
      <c r="E38" s="17"/>
    </row>
    <row r="39" spans="2:5" s="8" customFormat="1" x14ac:dyDescent="0.35">
      <c r="B39" s="17"/>
      <c r="D39" s="17"/>
      <c r="E39" s="17"/>
    </row>
    <row r="40" spans="2:5" s="8" customFormat="1" x14ac:dyDescent="0.35">
      <c r="B40" s="17"/>
      <c r="D40" s="17"/>
      <c r="E40" s="17"/>
    </row>
    <row r="41" spans="2:5" s="8" customFormat="1" x14ac:dyDescent="0.35">
      <c r="B41" s="17"/>
      <c r="D41" s="17"/>
      <c r="E41" s="17"/>
    </row>
    <row r="42" spans="2:5" s="8" customFormat="1" x14ac:dyDescent="0.35">
      <c r="B42" s="17"/>
      <c r="D42" s="17"/>
      <c r="E42" s="17"/>
    </row>
    <row r="43" spans="2:5" s="8" customFormat="1" x14ac:dyDescent="0.35">
      <c r="B43" s="17"/>
      <c r="D43" s="17"/>
      <c r="E43" s="17"/>
    </row>
    <row r="44" spans="2:5" s="8" customFormat="1" x14ac:dyDescent="0.35">
      <c r="B44" s="17"/>
      <c r="D44" s="17"/>
      <c r="E44" s="17"/>
    </row>
    <row r="45" spans="2:5" s="8" customFormat="1" x14ac:dyDescent="0.35">
      <c r="B45" s="17"/>
      <c r="D45" s="17"/>
      <c r="E45" s="17"/>
    </row>
    <row r="46" spans="2:5" s="8" customFormat="1" x14ac:dyDescent="0.35">
      <c r="B46" s="17"/>
      <c r="D46" s="17"/>
      <c r="E46" s="17"/>
    </row>
    <row r="47" spans="2:5" s="8" customFormat="1" x14ac:dyDescent="0.35">
      <c r="B47" s="17"/>
      <c r="D47" s="17"/>
      <c r="E47" s="17"/>
    </row>
    <row r="48" spans="2:5" s="8" customFormat="1" x14ac:dyDescent="0.35">
      <c r="B48" s="17"/>
      <c r="D48" s="17"/>
      <c r="E48" s="17"/>
    </row>
    <row r="49" spans="2:5" s="8" customFormat="1" x14ac:dyDescent="0.35">
      <c r="B49" s="17"/>
      <c r="D49" s="17"/>
      <c r="E49" s="17"/>
    </row>
    <row r="50" spans="2:5" s="8" customFormat="1" x14ac:dyDescent="0.35">
      <c r="B50" s="17"/>
      <c r="D50" s="17"/>
      <c r="E50" s="17"/>
    </row>
    <row r="51" spans="2:5" s="8" customFormat="1" x14ac:dyDescent="0.35">
      <c r="B51" s="17"/>
      <c r="D51" s="17"/>
      <c r="E51" s="17"/>
    </row>
    <row r="52" spans="2:5" s="8" customFormat="1" x14ac:dyDescent="0.35">
      <c r="B52" s="17"/>
      <c r="D52" s="17"/>
      <c r="E52" s="17"/>
    </row>
    <row r="53" spans="2:5" s="8" customFormat="1" x14ac:dyDescent="0.35">
      <c r="B53" s="17"/>
      <c r="D53" s="17"/>
      <c r="E53" s="17"/>
    </row>
    <row r="54" spans="2:5" s="8" customFormat="1" x14ac:dyDescent="0.35">
      <c r="B54" s="17"/>
      <c r="D54" s="17"/>
      <c r="E54" s="17"/>
    </row>
    <row r="55" spans="2:5" s="8" customFormat="1" x14ac:dyDescent="0.35">
      <c r="B55" s="17"/>
      <c r="D55" s="17"/>
      <c r="E55" s="17"/>
    </row>
    <row r="56" spans="2:5" s="8" customFormat="1" x14ac:dyDescent="0.35">
      <c r="B56" s="17"/>
      <c r="D56" s="17"/>
      <c r="E56" s="17"/>
    </row>
    <row r="57" spans="2:5" s="8" customFormat="1" x14ac:dyDescent="0.35">
      <c r="B57" s="17"/>
      <c r="D57" s="17"/>
      <c r="E57" s="17"/>
    </row>
    <row r="58" spans="2:5" s="8" customFormat="1" x14ac:dyDescent="0.35">
      <c r="B58" s="17"/>
      <c r="D58" s="17"/>
      <c r="E58" s="17"/>
    </row>
    <row r="59" spans="2:5" s="8" customFormat="1" x14ac:dyDescent="0.35">
      <c r="B59" s="17"/>
      <c r="D59" s="17"/>
      <c r="E59" s="17"/>
    </row>
    <row r="60" spans="2:5" s="8" customFormat="1" x14ac:dyDescent="0.35">
      <c r="B60" s="17"/>
      <c r="D60" s="17"/>
      <c r="E60" s="17"/>
    </row>
    <row r="61" spans="2:5" s="8" customFormat="1" x14ac:dyDescent="0.35">
      <c r="B61" s="17"/>
      <c r="D61" s="17"/>
      <c r="E61" s="17"/>
    </row>
    <row r="62" spans="2:5" s="8" customFormat="1" x14ac:dyDescent="0.35">
      <c r="B62" s="17"/>
      <c r="D62" s="17"/>
      <c r="E62" s="17"/>
    </row>
    <row r="63" spans="2:5" s="8" customFormat="1" x14ac:dyDescent="0.35">
      <c r="B63" s="17"/>
      <c r="D63" s="17"/>
      <c r="E63" s="17"/>
    </row>
    <row r="64" spans="2:5" s="8" customFormat="1" x14ac:dyDescent="0.35">
      <c r="B64" s="17"/>
      <c r="D64" s="17"/>
      <c r="E64" s="17"/>
    </row>
    <row r="65" spans="2:5" s="8" customFormat="1" x14ac:dyDescent="0.35">
      <c r="B65" s="17"/>
      <c r="D65" s="17"/>
      <c r="E65" s="17"/>
    </row>
    <row r="66" spans="2:5" s="8" customFormat="1" x14ac:dyDescent="0.35">
      <c r="B66" s="17"/>
      <c r="D66" s="17"/>
      <c r="E66" s="17"/>
    </row>
    <row r="67" spans="2:5" s="8" customFormat="1" x14ac:dyDescent="0.35">
      <c r="B67" s="17"/>
      <c r="D67" s="17"/>
      <c r="E67" s="17"/>
    </row>
    <row r="68" spans="2:5" s="8" customFormat="1" x14ac:dyDescent="0.35">
      <c r="B68" s="17"/>
      <c r="D68" s="17"/>
      <c r="E68" s="17"/>
    </row>
    <row r="69" spans="2:5" s="8" customFormat="1" x14ac:dyDescent="0.35">
      <c r="B69" s="17"/>
      <c r="D69" s="17"/>
      <c r="E69" s="17"/>
    </row>
    <row r="70" spans="2:5" s="8" customFormat="1" x14ac:dyDescent="0.35">
      <c r="B70" s="17"/>
      <c r="D70" s="17"/>
      <c r="E70" s="17"/>
    </row>
    <row r="71" spans="2:5" s="8" customFormat="1" x14ac:dyDescent="0.35">
      <c r="B71" s="17"/>
      <c r="D71" s="17"/>
      <c r="E71" s="17"/>
    </row>
    <row r="72" spans="2:5" s="8" customFormat="1" x14ac:dyDescent="0.35">
      <c r="B72" s="17"/>
      <c r="D72" s="17"/>
      <c r="E72" s="17"/>
    </row>
    <row r="73" spans="2:5" s="8" customFormat="1" x14ac:dyDescent="0.35">
      <c r="B73" s="17"/>
      <c r="D73" s="17"/>
      <c r="E73" s="17"/>
    </row>
    <row r="74" spans="2:5" s="8" customFormat="1" x14ac:dyDescent="0.35">
      <c r="B74" s="17"/>
      <c r="D74" s="17"/>
      <c r="E74" s="17"/>
    </row>
    <row r="75" spans="2:5" s="8" customFormat="1" x14ac:dyDescent="0.35">
      <c r="B75" s="17"/>
      <c r="D75" s="17"/>
      <c r="E75" s="17"/>
    </row>
    <row r="76" spans="2:5" s="8" customFormat="1" x14ac:dyDescent="0.35">
      <c r="B76" s="17"/>
      <c r="D76" s="17"/>
      <c r="E76" s="17"/>
    </row>
    <row r="77" spans="2:5" s="8" customFormat="1" x14ac:dyDescent="0.35">
      <c r="B77" s="17"/>
      <c r="D77" s="17"/>
      <c r="E77" s="17"/>
    </row>
    <row r="78" spans="2:5" s="8" customFormat="1" x14ac:dyDescent="0.35">
      <c r="B78" s="17"/>
      <c r="D78" s="17"/>
      <c r="E78" s="17"/>
    </row>
    <row r="79" spans="2:5" s="8" customFormat="1" x14ac:dyDescent="0.35">
      <c r="B79" s="17"/>
      <c r="D79" s="17"/>
      <c r="E79" s="17"/>
    </row>
    <row r="80" spans="2:5" s="8" customFormat="1" x14ac:dyDescent="0.35">
      <c r="B80" s="17"/>
      <c r="D80" s="17"/>
      <c r="E80" s="17"/>
    </row>
    <row r="81" spans="2:5" s="8" customFormat="1" x14ac:dyDescent="0.35">
      <c r="B81" s="17"/>
      <c r="D81" s="17"/>
      <c r="E81" s="17"/>
    </row>
    <row r="82" spans="2:5" s="8" customFormat="1" x14ac:dyDescent="0.35">
      <c r="B82" s="17"/>
      <c r="D82" s="17"/>
      <c r="E82" s="17"/>
    </row>
    <row r="83" spans="2:5" s="8" customFormat="1" x14ac:dyDescent="0.35">
      <c r="B83" s="17"/>
      <c r="D83" s="17"/>
      <c r="E83" s="17"/>
    </row>
    <row r="84" spans="2:5" s="8" customFormat="1" x14ac:dyDescent="0.35">
      <c r="B84" s="17"/>
      <c r="D84" s="17"/>
      <c r="E84" s="17"/>
    </row>
    <row r="85" spans="2:5" s="8" customFormat="1" x14ac:dyDescent="0.35">
      <c r="B85" s="17"/>
      <c r="D85" s="17"/>
      <c r="E85" s="17"/>
    </row>
    <row r="86" spans="2:5" s="8" customFormat="1" x14ac:dyDescent="0.35">
      <c r="B86" s="17"/>
      <c r="D86" s="17"/>
      <c r="E86" s="17"/>
    </row>
    <row r="87" spans="2:5" s="8" customFormat="1" x14ac:dyDescent="0.35">
      <c r="B87" s="17"/>
      <c r="D87" s="17"/>
      <c r="E87" s="17"/>
    </row>
    <row r="88" spans="2:5" s="8" customFormat="1" x14ac:dyDescent="0.35">
      <c r="B88" s="17"/>
      <c r="D88" s="17"/>
      <c r="E88" s="17"/>
    </row>
    <row r="89" spans="2:5" s="8" customFormat="1" x14ac:dyDescent="0.35">
      <c r="B89" s="17"/>
      <c r="D89" s="17"/>
      <c r="E89" s="17"/>
    </row>
    <row r="90" spans="2:5" s="8" customFormat="1" x14ac:dyDescent="0.35">
      <c r="B90" s="17"/>
      <c r="D90" s="17"/>
      <c r="E90" s="17"/>
    </row>
    <row r="91" spans="2:5" s="8" customFormat="1" x14ac:dyDescent="0.35">
      <c r="B91" s="17"/>
      <c r="D91" s="17"/>
      <c r="E91" s="17"/>
    </row>
    <row r="92" spans="2:5" s="8" customFormat="1" x14ac:dyDescent="0.35">
      <c r="B92" s="17"/>
      <c r="D92" s="17"/>
      <c r="E92" s="17"/>
    </row>
    <row r="93" spans="2:5" s="8" customFormat="1" x14ac:dyDescent="0.35">
      <c r="B93" s="17"/>
      <c r="D93" s="17"/>
      <c r="E93" s="17"/>
    </row>
    <row r="94" spans="2:5" s="8" customFormat="1" x14ac:dyDescent="0.35">
      <c r="B94" s="17"/>
      <c r="D94" s="17"/>
      <c r="E94" s="17"/>
    </row>
    <row r="95" spans="2:5" s="8" customFormat="1" x14ac:dyDescent="0.35">
      <c r="B95" s="17"/>
      <c r="D95" s="17"/>
      <c r="E95" s="17"/>
    </row>
    <row r="96" spans="2:5" s="8" customFormat="1" x14ac:dyDescent="0.35">
      <c r="B96" s="17"/>
      <c r="D96" s="17"/>
      <c r="E96" s="17"/>
    </row>
    <row r="97" spans="1:21" s="8" customFormat="1" x14ac:dyDescent="0.35">
      <c r="B97" s="17"/>
      <c r="D97" s="17"/>
      <c r="E97" s="17"/>
    </row>
    <row r="98" spans="1:21" s="8" customFormat="1" x14ac:dyDescent="0.35">
      <c r="B98" s="17"/>
      <c r="D98" s="17"/>
      <c r="E98" s="17"/>
    </row>
    <row r="99" spans="1:21" s="8" customFormat="1" x14ac:dyDescent="0.35">
      <c r="B99" s="17"/>
      <c r="D99" s="17"/>
      <c r="E99" s="17"/>
    </row>
    <row r="100" spans="1:21" s="8" customFormat="1" x14ac:dyDescent="0.35">
      <c r="A100" s="18"/>
      <c r="B100" s="19"/>
      <c r="C100" s="18"/>
      <c r="D100" s="19"/>
      <c r="E100" s="19"/>
      <c r="F100" s="18"/>
      <c r="G100" s="18"/>
      <c r="H100" s="18"/>
      <c r="I100" s="18"/>
      <c r="J100" s="18"/>
      <c r="K100" s="18"/>
      <c r="L100" s="18"/>
      <c r="M100" s="18"/>
      <c r="N100" s="18"/>
      <c r="O100" s="18"/>
      <c r="P100" s="18"/>
      <c r="Q100" s="18"/>
      <c r="R100" s="18"/>
      <c r="S100" s="18"/>
      <c r="T100" s="18"/>
      <c r="U100" s="18"/>
    </row>
  </sheetData>
  <mergeCells count="28">
    <mergeCell ref="A1:A2"/>
    <mergeCell ref="U4:U5"/>
    <mergeCell ref="T4:T5"/>
    <mergeCell ref="M1:P2"/>
    <mergeCell ref="T3:U3"/>
    <mergeCell ref="S4:S5"/>
    <mergeCell ref="R1:U2"/>
    <mergeCell ref="R4:R5"/>
    <mergeCell ref="P3:P5"/>
    <mergeCell ref="R3:S3"/>
    <mergeCell ref="C3:C5"/>
    <mergeCell ref="C1:C2"/>
    <mergeCell ref="A6:A10"/>
    <mergeCell ref="A4:A5"/>
    <mergeCell ref="O3:O5"/>
    <mergeCell ref="I3:I5"/>
    <mergeCell ref="B1:B5"/>
    <mergeCell ref="D1:D2"/>
    <mergeCell ref="E1:K2"/>
    <mergeCell ref="D3:D5"/>
    <mergeCell ref="E3:E5"/>
    <mergeCell ref="F3:F5"/>
    <mergeCell ref="G3:G5"/>
    <mergeCell ref="H3:H5"/>
    <mergeCell ref="K3:K5"/>
    <mergeCell ref="J3:J5"/>
    <mergeCell ref="M3:M5"/>
    <mergeCell ref="N3:N5"/>
  </mergeCells>
  <phoneticPr fontId="13" type="noConversion"/>
  <pageMargins left="0.70866141732283472" right="0.70866141732283472" top="0.74803149606299213" bottom="0.74803149606299213" header="0.31496062992125984" footer="0.31496062992125984"/>
  <pageSetup paperSize="9"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63E-2922-48DC-AB08-9C70C54823D5}">
  <sheetPr>
    <pageSetUpPr fitToPage="1"/>
  </sheetPr>
  <dimension ref="A1:FH72"/>
  <sheetViews>
    <sheetView zoomScale="85" zoomScaleNormal="85" workbookViewId="0">
      <pane xSplit="3" ySplit="5" topLeftCell="D9" activePane="bottomRight" state="frozen"/>
      <selection activeCell="C8" sqref="C8"/>
      <selection pane="topRight" activeCell="C8" sqref="C8"/>
      <selection pane="bottomLeft" activeCell="C8" sqref="C8"/>
      <selection pane="bottomRight" activeCell="K31" sqref="K31"/>
    </sheetView>
  </sheetViews>
  <sheetFormatPr defaultColWidth="8.54296875" defaultRowHeight="10" x14ac:dyDescent="0.35"/>
  <cols>
    <col min="1" max="1" width="22.1796875" style="18" customWidth="1"/>
    <col min="2" max="2" width="7.453125" style="19" customWidth="1"/>
    <col min="3" max="3" width="42.453125" style="18" customWidth="1"/>
    <col min="4" max="4" width="17.54296875" style="19" customWidth="1"/>
    <col min="5" max="5" width="15.54296875" style="19" customWidth="1"/>
    <col min="6" max="6" width="17.54296875" style="18" customWidth="1"/>
    <col min="7" max="7" width="14.453125" style="18" customWidth="1"/>
    <col min="8" max="8" width="17.26953125" style="18" bestFit="1" customWidth="1"/>
    <col min="9" max="11" width="15.453125" style="18" customWidth="1"/>
    <col min="12" max="12" width="1.453125" style="8" customWidth="1"/>
    <col min="13" max="13" width="10.7265625" style="18" bestFit="1" customWidth="1"/>
    <col min="14" max="15" width="10.453125" style="18" customWidth="1"/>
    <col min="16" max="16" width="11.54296875" style="18" bestFit="1" customWidth="1"/>
    <col min="17" max="17" width="10.453125" style="18" customWidth="1"/>
    <col min="18" max="18" width="1.453125" style="8" customWidth="1"/>
    <col min="19" max="19" width="10.453125" style="142" customWidth="1"/>
    <col min="20" max="20" width="10.453125" style="147" customWidth="1"/>
    <col min="21" max="21" width="10.453125" style="142" customWidth="1"/>
    <col min="22" max="22" width="10.453125" style="147" customWidth="1"/>
    <col min="23" max="23" width="10.453125" style="142" customWidth="1"/>
    <col min="24" max="24" width="10.453125" style="147" customWidth="1"/>
    <col min="25" max="25" width="10.453125" style="142" customWidth="1"/>
    <col min="26" max="26" width="10.453125" style="147" customWidth="1"/>
    <col min="27" max="27" width="10.453125" style="18" customWidth="1"/>
    <col min="28" max="16384" width="8.54296875" style="18"/>
  </cols>
  <sheetData>
    <row r="1" spans="1:164" s="8" customFormat="1" ht="30" customHeight="1" x14ac:dyDescent="0.35">
      <c r="A1" s="160" t="s">
        <v>29</v>
      </c>
      <c r="B1" s="164" t="s">
        <v>30</v>
      </c>
      <c r="C1" s="160" t="s">
        <v>166</v>
      </c>
      <c r="D1" s="186" t="s">
        <v>32</v>
      </c>
      <c r="E1" s="187"/>
      <c r="F1" s="187"/>
      <c r="G1" s="187"/>
      <c r="H1" s="187"/>
      <c r="I1" s="187"/>
      <c r="J1" s="187"/>
      <c r="K1" s="188"/>
      <c r="M1" s="172" t="s">
        <v>143</v>
      </c>
      <c r="N1" s="173"/>
      <c r="O1" s="173"/>
      <c r="P1" s="174"/>
      <c r="Q1" s="69"/>
      <c r="S1" s="194" t="s">
        <v>52</v>
      </c>
      <c r="T1" s="195"/>
      <c r="U1" s="195"/>
      <c r="V1" s="195"/>
      <c r="W1" s="195"/>
      <c r="X1" s="195"/>
      <c r="Y1" s="195"/>
      <c r="Z1" s="196"/>
      <c r="AA1" s="133"/>
      <c r="AB1" s="7"/>
      <c r="AC1" s="7"/>
    </row>
    <row r="2" spans="1:164" s="8" customFormat="1" ht="8.5" customHeight="1" x14ac:dyDescent="0.35">
      <c r="A2" s="160"/>
      <c r="B2" s="164"/>
      <c r="C2" s="160"/>
      <c r="D2" s="189"/>
      <c r="E2" s="190"/>
      <c r="F2" s="190"/>
      <c r="G2" s="190"/>
      <c r="H2" s="190"/>
      <c r="I2" s="190"/>
      <c r="J2" s="190"/>
      <c r="K2" s="191"/>
      <c r="M2" s="175"/>
      <c r="N2" s="176"/>
      <c r="O2" s="176"/>
      <c r="P2" s="177"/>
      <c r="Q2" s="70"/>
      <c r="S2" s="197"/>
      <c r="T2" s="198"/>
      <c r="U2" s="198"/>
      <c r="V2" s="198"/>
      <c r="W2" s="198"/>
      <c r="X2" s="198"/>
      <c r="Y2" s="198"/>
      <c r="Z2" s="199"/>
      <c r="AA2" s="134"/>
      <c r="AB2" s="7"/>
      <c r="AC2" s="7"/>
    </row>
    <row r="3" spans="1:164" s="8" customFormat="1" ht="15" customHeight="1" x14ac:dyDescent="0.35">
      <c r="A3" s="23">
        <v>45713</v>
      </c>
      <c r="B3" s="164"/>
      <c r="C3" s="160"/>
      <c r="D3" s="165" t="s">
        <v>144</v>
      </c>
      <c r="E3" s="165" t="s">
        <v>36</v>
      </c>
      <c r="F3" s="200" t="s">
        <v>37</v>
      </c>
      <c r="G3" s="200" t="s">
        <v>38</v>
      </c>
      <c r="H3" s="200" t="s">
        <v>39</v>
      </c>
      <c r="I3" s="200" t="s">
        <v>40</v>
      </c>
      <c r="J3" s="200" t="s">
        <v>66</v>
      </c>
      <c r="K3" s="200" t="s">
        <v>42</v>
      </c>
      <c r="M3" s="203" t="s">
        <v>43</v>
      </c>
      <c r="N3" s="203" t="s">
        <v>44</v>
      </c>
      <c r="O3" s="203" t="s">
        <v>45</v>
      </c>
      <c r="P3" s="203" t="s">
        <v>46</v>
      </c>
      <c r="Q3" s="70"/>
      <c r="R3" s="28"/>
      <c r="S3" s="207" t="s">
        <v>47</v>
      </c>
      <c r="T3" s="208"/>
      <c r="U3" s="207" t="s">
        <v>48</v>
      </c>
      <c r="V3" s="208"/>
      <c r="W3" s="207" t="s">
        <v>67</v>
      </c>
      <c r="X3" s="208"/>
      <c r="Y3" s="207" t="s">
        <v>68</v>
      </c>
      <c r="Z3" s="208"/>
      <c r="AA3" s="134"/>
      <c r="AB3" s="7"/>
      <c r="AC3" s="7"/>
    </row>
    <row r="4" spans="1:164" s="8" customFormat="1" ht="15" customHeight="1" x14ac:dyDescent="0.35">
      <c r="A4" s="160" t="s">
        <v>145</v>
      </c>
      <c r="B4" s="164"/>
      <c r="C4" s="160" t="s">
        <v>50</v>
      </c>
      <c r="D4" s="180"/>
      <c r="E4" s="180"/>
      <c r="F4" s="201"/>
      <c r="G4" s="201"/>
      <c r="H4" s="201"/>
      <c r="I4" s="201"/>
      <c r="J4" s="201"/>
      <c r="K4" s="201"/>
      <c r="M4" s="204"/>
      <c r="N4" s="204"/>
      <c r="O4" s="204"/>
      <c r="P4" s="204"/>
      <c r="Q4" s="70"/>
      <c r="R4" s="28"/>
      <c r="S4" s="209" t="s">
        <v>51</v>
      </c>
      <c r="T4" s="209" t="s">
        <v>52</v>
      </c>
      <c r="U4" s="209" t="s">
        <v>51</v>
      </c>
      <c r="V4" s="209" t="s">
        <v>52</v>
      </c>
      <c r="W4" s="209" t="s">
        <v>51</v>
      </c>
      <c r="X4" s="209" t="s">
        <v>52</v>
      </c>
      <c r="Y4" s="209" t="s">
        <v>51</v>
      </c>
      <c r="Z4" s="209" t="s">
        <v>52</v>
      </c>
      <c r="AA4" s="134"/>
      <c r="AB4" s="7"/>
      <c r="AC4" s="7"/>
    </row>
    <row r="5" spans="1:164" s="11" customFormat="1" ht="15" customHeight="1" x14ac:dyDescent="0.35">
      <c r="A5" s="160"/>
      <c r="B5" s="164"/>
      <c r="C5" s="160"/>
      <c r="D5" s="166"/>
      <c r="E5" s="166"/>
      <c r="F5" s="202"/>
      <c r="G5" s="202"/>
      <c r="H5" s="202"/>
      <c r="I5" s="202"/>
      <c r="J5" s="202"/>
      <c r="K5" s="202"/>
      <c r="L5" s="10"/>
      <c r="M5" s="205"/>
      <c r="N5" s="205"/>
      <c r="O5" s="205"/>
      <c r="P5" s="206"/>
      <c r="Q5" s="71"/>
      <c r="R5" s="30"/>
      <c r="S5" s="210"/>
      <c r="T5" s="210"/>
      <c r="U5" s="210"/>
      <c r="V5" s="210"/>
      <c r="W5" s="210"/>
      <c r="X5" s="210"/>
      <c r="Y5" s="210"/>
      <c r="Z5" s="210"/>
      <c r="AA5" s="135"/>
      <c r="AB5" s="9"/>
      <c r="AC5" s="9"/>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row>
    <row r="6" spans="1:164" s="11" customFormat="1" ht="62.25" customHeight="1" x14ac:dyDescent="0.35">
      <c r="A6" s="192" t="s">
        <v>146</v>
      </c>
      <c r="B6" s="66">
        <v>1</v>
      </c>
      <c r="C6" s="22" t="s">
        <v>156</v>
      </c>
      <c r="D6" s="101" t="s">
        <v>53</v>
      </c>
      <c r="E6" s="16" t="s">
        <v>157</v>
      </c>
      <c r="F6" s="16" t="s">
        <v>59</v>
      </c>
      <c r="G6" s="16" t="s">
        <v>152</v>
      </c>
      <c r="H6" s="16" t="s">
        <v>61</v>
      </c>
      <c r="I6" s="16" t="s">
        <v>60</v>
      </c>
      <c r="J6" s="16" t="s">
        <v>55</v>
      </c>
      <c r="K6" s="127" t="s">
        <v>153</v>
      </c>
      <c r="L6" s="120"/>
      <c r="M6" s="53" t="s">
        <v>56</v>
      </c>
      <c r="N6" s="53" t="s">
        <v>56</v>
      </c>
      <c r="O6" s="106" t="s">
        <v>56</v>
      </c>
      <c r="P6" s="151" t="e">
        <f>K6/1</f>
        <v>#VALUE!</v>
      </c>
      <c r="Q6" s="119"/>
      <c r="R6" s="28"/>
      <c r="S6" s="145" t="s">
        <v>56</v>
      </c>
      <c r="T6" s="53" t="s">
        <v>56</v>
      </c>
      <c r="U6" s="145" t="s">
        <v>56</v>
      </c>
      <c r="V6" s="53" t="s">
        <v>56</v>
      </c>
      <c r="W6" s="145" t="s">
        <v>56</v>
      </c>
      <c r="X6" s="53" t="s">
        <v>56</v>
      </c>
      <c r="Y6" s="126">
        <v>0</v>
      </c>
      <c r="Z6" s="121" t="e">
        <f>P6*Y6/10</f>
        <v>#VALUE!</v>
      </c>
      <c r="AA6" s="73"/>
      <c r="AB6" s="9"/>
      <c r="AC6" s="9"/>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row>
    <row r="7" spans="1:164" s="11" customFormat="1" ht="69" customHeight="1" x14ac:dyDescent="0.35">
      <c r="A7" s="193"/>
      <c r="B7" s="66">
        <v>2</v>
      </c>
      <c r="C7" s="24" t="s">
        <v>149</v>
      </c>
      <c r="D7" s="26" t="s">
        <v>53</v>
      </c>
      <c r="E7" s="12" t="s">
        <v>157</v>
      </c>
      <c r="F7" s="12" t="s">
        <v>150</v>
      </c>
      <c r="G7" s="12" t="s">
        <v>151</v>
      </c>
      <c r="H7" s="12" t="s">
        <v>163</v>
      </c>
      <c r="I7" s="32" t="s">
        <v>60</v>
      </c>
      <c r="J7" s="12" t="s">
        <v>55</v>
      </c>
      <c r="K7" s="127" t="s">
        <v>153</v>
      </c>
      <c r="L7" s="10"/>
      <c r="M7" s="53" t="s">
        <v>56</v>
      </c>
      <c r="N7" s="121" t="e">
        <f>K7/2</f>
        <v>#VALUE!</v>
      </c>
      <c r="O7" s="53" t="s">
        <v>56</v>
      </c>
      <c r="P7" s="136" t="e">
        <f>K7/2</f>
        <v>#VALUE!</v>
      </c>
      <c r="Q7" s="119"/>
      <c r="R7" s="28"/>
      <c r="S7" s="145" t="s">
        <v>56</v>
      </c>
      <c r="T7" s="53" t="s">
        <v>56</v>
      </c>
      <c r="U7" s="128">
        <v>0</v>
      </c>
      <c r="V7" s="121" t="e">
        <f>N7*U7/10</f>
        <v>#VALUE!</v>
      </c>
      <c r="W7" s="145" t="s">
        <v>56</v>
      </c>
      <c r="X7" s="53" t="s">
        <v>56</v>
      </c>
      <c r="Y7" s="126">
        <v>0</v>
      </c>
      <c r="Z7" s="121" t="e">
        <f>P7*Y7/10</f>
        <v>#VALUE!</v>
      </c>
      <c r="AA7" s="73"/>
      <c r="AB7" s="9"/>
      <c r="AC7" s="9"/>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row>
    <row r="8" spans="1:164" s="11" customFormat="1" ht="69" customHeight="1" x14ac:dyDescent="0.35">
      <c r="A8" s="193"/>
      <c r="B8" s="66">
        <v>3</v>
      </c>
      <c r="C8" s="138" t="s">
        <v>162</v>
      </c>
      <c r="D8" s="26" t="s">
        <v>53</v>
      </c>
      <c r="E8" s="12" t="s">
        <v>157</v>
      </c>
      <c r="F8" s="12" t="s">
        <v>164</v>
      </c>
      <c r="G8" s="12" t="s">
        <v>151</v>
      </c>
      <c r="H8" s="12" t="s">
        <v>165</v>
      </c>
      <c r="I8" s="32" t="s">
        <v>60</v>
      </c>
      <c r="J8" s="12" t="s">
        <v>148</v>
      </c>
      <c r="K8" s="127" t="s">
        <v>153</v>
      </c>
      <c r="L8" s="10"/>
      <c r="M8" s="53" t="s">
        <v>56</v>
      </c>
      <c r="N8" s="121" t="e">
        <f>K8/2</f>
        <v>#VALUE!</v>
      </c>
      <c r="O8" s="53" t="s">
        <v>56</v>
      </c>
      <c r="P8" s="157" t="e">
        <f>K8/2</f>
        <v>#VALUE!</v>
      </c>
      <c r="Q8" s="119"/>
      <c r="R8" s="28"/>
      <c r="S8" s="145" t="s">
        <v>56</v>
      </c>
      <c r="T8" s="53" t="s">
        <v>56</v>
      </c>
      <c r="U8" s="128">
        <v>0</v>
      </c>
      <c r="V8" s="121" t="e">
        <f>N8*U8/10</f>
        <v>#VALUE!</v>
      </c>
      <c r="W8" s="145" t="s">
        <v>56</v>
      </c>
      <c r="X8" s="53" t="s">
        <v>56</v>
      </c>
      <c r="Y8" s="126">
        <v>0</v>
      </c>
      <c r="Z8" s="121" t="e">
        <f>P8*Y8/10</f>
        <v>#VALUE!</v>
      </c>
      <c r="AA8" s="73"/>
      <c r="AB8" s="9"/>
      <c r="AC8" s="9"/>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row>
    <row r="9" spans="1:164" s="11" customFormat="1" ht="69" customHeight="1" x14ac:dyDescent="0.35">
      <c r="A9" s="193"/>
      <c r="B9" s="66">
        <v>4</v>
      </c>
      <c r="C9" s="139" t="s">
        <v>154</v>
      </c>
      <c r="D9" s="26"/>
      <c r="E9" s="12"/>
      <c r="F9" s="12"/>
      <c r="G9" s="12"/>
      <c r="H9" s="12"/>
      <c r="I9" s="32"/>
      <c r="J9" s="12"/>
      <c r="K9" s="127" t="s">
        <v>153</v>
      </c>
      <c r="L9" s="10"/>
      <c r="M9" s="53" t="s">
        <v>56</v>
      </c>
      <c r="N9" s="53" t="s">
        <v>56</v>
      </c>
      <c r="O9" s="53" t="s">
        <v>56</v>
      </c>
      <c r="P9" s="106" t="s">
        <v>56</v>
      </c>
      <c r="Q9" s="119"/>
      <c r="R9" s="28"/>
      <c r="S9" s="145" t="s">
        <v>56</v>
      </c>
      <c r="T9" s="53" t="s">
        <v>56</v>
      </c>
      <c r="U9" s="145" t="s">
        <v>56</v>
      </c>
      <c r="V9" s="53" t="s">
        <v>56</v>
      </c>
      <c r="W9" s="145" t="s">
        <v>56</v>
      </c>
      <c r="X9" s="53" t="s">
        <v>56</v>
      </c>
      <c r="Y9" s="145" t="s">
        <v>56</v>
      </c>
      <c r="Z9" s="53" t="s">
        <v>56</v>
      </c>
      <c r="AA9" s="73"/>
      <c r="AB9" s="9"/>
      <c r="AC9" s="9"/>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row>
    <row r="10" spans="1:164" s="8" customFormat="1" ht="10.5" x14ac:dyDescent="0.35">
      <c r="A10" s="49"/>
      <c r="B10" s="43"/>
      <c r="C10" s="49"/>
      <c r="D10" s="43"/>
      <c r="E10" s="43"/>
      <c r="F10" s="43"/>
      <c r="G10" s="43"/>
      <c r="H10" s="43"/>
      <c r="I10" s="43"/>
      <c r="J10" s="43"/>
      <c r="K10" s="45">
        <f>SUM(K6:K9)</f>
        <v>0</v>
      </c>
      <c r="M10" s="46">
        <f>SUM(M6:M9)</f>
        <v>0</v>
      </c>
      <c r="N10" s="46" t="e">
        <f t="shared" ref="N10:P10" si="0">SUM(N6:N9)</f>
        <v>#VALUE!</v>
      </c>
      <c r="O10" s="46">
        <f>SUM(O6:O9)</f>
        <v>0</v>
      </c>
      <c r="P10" s="46" t="e">
        <f t="shared" si="0"/>
        <v>#VALUE!</v>
      </c>
      <c r="Q10" s="46" t="e">
        <f>SUM(M10:P10)</f>
        <v>#VALUE!</v>
      </c>
      <c r="R10" s="29"/>
      <c r="S10" s="47"/>
      <c r="T10" s="129">
        <f>SUM(T6:T9)</f>
        <v>0</v>
      </c>
      <c r="U10" s="129"/>
      <c r="V10" s="129" t="e">
        <f>SUM(V6:V9)</f>
        <v>#VALUE!</v>
      </c>
      <c r="W10" s="129"/>
      <c r="X10" s="129">
        <f>SUM(X6:X9)</f>
        <v>0</v>
      </c>
      <c r="Y10" s="130"/>
      <c r="Z10" s="130" t="e">
        <f>SUM(Z6:Z9)</f>
        <v>#VALUE!</v>
      </c>
      <c r="AA10" s="47" t="e">
        <f>SUM(S10:Z10)</f>
        <v>#VALUE!</v>
      </c>
      <c r="AB10" s="14"/>
      <c r="AC10" s="7"/>
    </row>
    <row r="11" spans="1:164" s="8" customFormat="1" ht="10.5" hidden="1" x14ac:dyDescent="0.35">
      <c r="A11" s="122"/>
      <c r="B11" s="123"/>
      <c r="C11" s="137"/>
      <c r="D11" s="37"/>
      <c r="E11" s="37"/>
      <c r="F11" s="37"/>
      <c r="G11" s="37"/>
      <c r="H11" s="37"/>
      <c r="I11" s="37"/>
      <c r="J11" s="37"/>
      <c r="K11" s="124"/>
      <c r="L11" s="30"/>
      <c r="M11" s="37"/>
      <c r="N11" s="37"/>
      <c r="O11" s="37"/>
      <c r="P11" s="37"/>
      <c r="Q11" s="37"/>
      <c r="R11" s="30"/>
      <c r="S11" s="144"/>
      <c r="T11" s="149"/>
      <c r="U11" s="144"/>
      <c r="V11" s="149"/>
      <c r="W11" s="144"/>
      <c r="X11" s="149"/>
      <c r="Y11" s="144"/>
      <c r="Z11" s="149"/>
      <c r="AA11" s="37"/>
      <c r="AB11" s="14"/>
      <c r="AC11" s="7"/>
    </row>
    <row r="12" spans="1:164" s="8" customFormat="1" ht="46.5" customHeight="1" x14ac:dyDescent="0.35">
      <c r="A12" s="183" t="s">
        <v>155</v>
      </c>
      <c r="B12" s="12">
        <v>5</v>
      </c>
      <c r="C12" s="139" t="s">
        <v>154</v>
      </c>
      <c r="D12" s="125"/>
      <c r="E12" s="12"/>
      <c r="F12" s="12"/>
      <c r="G12" s="12"/>
      <c r="H12" s="12"/>
      <c r="I12" s="12"/>
      <c r="J12" s="12"/>
      <c r="K12" s="127" t="s">
        <v>153</v>
      </c>
      <c r="L12" s="30"/>
      <c r="M12" s="53" t="s">
        <v>56</v>
      </c>
      <c r="N12" s="53" t="s">
        <v>56</v>
      </c>
      <c r="O12" s="53" t="s">
        <v>56</v>
      </c>
      <c r="P12" s="53" t="s">
        <v>56</v>
      </c>
      <c r="Q12" s="119"/>
      <c r="R12" s="28"/>
      <c r="S12" s="145" t="s">
        <v>56</v>
      </c>
      <c r="T12" s="53" t="s">
        <v>56</v>
      </c>
      <c r="U12" s="145" t="s">
        <v>56</v>
      </c>
      <c r="V12" s="145" t="s">
        <v>56</v>
      </c>
      <c r="W12" s="145" t="s">
        <v>56</v>
      </c>
      <c r="X12" s="53" t="s">
        <v>56</v>
      </c>
      <c r="Y12" s="53" t="s">
        <v>56</v>
      </c>
      <c r="Z12" s="53" t="s">
        <v>56</v>
      </c>
      <c r="AA12" s="75"/>
      <c r="AB12" s="14"/>
      <c r="AC12" s="7"/>
    </row>
    <row r="13" spans="1:164" s="8" customFormat="1" ht="46.5" customHeight="1" x14ac:dyDescent="0.35">
      <c r="A13" s="184"/>
      <c r="B13" s="16">
        <v>6</v>
      </c>
      <c r="C13" s="139" t="s">
        <v>154</v>
      </c>
      <c r="D13" s="125"/>
      <c r="E13" s="12"/>
      <c r="F13" s="12"/>
      <c r="G13" s="12"/>
      <c r="H13" s="12"/>
      <c r="I13" s="12"/>
      <c r="J13" s="12"/>
      <c r="K13" s="127" t="s">
        <v>153</v>
      </c>
      <c r="M13" s="53" t="s">
        <v>56</v>
      </c>
      <c r="N13" s="53" t="s">
        <v>56</v>
      </c>
      <c r="O13" s="53" t="s">
        <v>56</v>
      </c>
      <c r="P13" s="53" t="s">
        <v>56</v>
      </c>
      <c r="Q13" s="119"/>
      <c r="R13" s="28"/>
      <c r="S13" s="145" t="s">
        <v>56</v>
      </c>
      <c r="T13" s="53" t="s">
        <v>56</v>
      </c>
      <c r="U13" s="145" t="s">
        <v>56</v>
      </c>
      <c r="V13" s="53" t="s">
        <v>56</v>
      </c>
      <c r="W13" s="145" t="s">
        <v>56</v>
      </c>
      <c r="X13" s="53" t="s">
        <v>56</v>
      </c>
      <c r="Y13" s="53" t="s">
        <v>56</v>
      </c>
      <c r="Z13" s="53" t="s">
        <v>56</v>
      </c>
      <c r="AA13" s="75"/>
      <c r="AB13" s="118"/>
      <c r="AC13" s="7"/>
    </row>
    <row r="14" spans="1:164" s="8" customFormat="1" ht="46.5" customHeight="1" x14ac:dyDescent="0.35">
      <c r="A14" s="184"/>
      <c r="B14" s="16">
        <v>7</v>
      </c>
      <c r="C14" s="139" t="s">
        <v>154</v>
      </c>
      <c r="D14" s="150"/>
      <c r="E14" s="60"/>
      <c r="F14" s="60"/>
      <c r="G14" s="60"/>
      <c r="H14" s="60"/>
      <c r="I14" s="12"/>
      <c r="J14" s="60"/>
      <c r="K14" s="127" t="s">
        <v>153</v>
      </c>
      <c r="M14" s="53" t="s">
        <v>56</v>
      </c>
      <c r="N14" s="53" t="s">
        <v>56</v>
      </c>
      <c r="O14" s="53" t="s">
        <v>56</v>
      </c>
      <c r="P14" s="53" t="s">
        <v>56</v>
      </c>
      <c r="Q14" s="119"/>
      <c r="R14" s="28"/>
      <c r="S14" s="145" t="s">
        <v>56</v>
      </c>
      <c r="T14" s="53" t="s">
        <v>56</v>
      </c>
      <c r="U14" s="145" t="s">
        <v>56</v>
      </c>
      <c r="V14" s="53" t="s">
        <v>56</v>
      </c>
      <c r="W14" s="145" t="s">
        <v>56</v>
      </c>
      <c r="X14" s="53" t="s">
        <v>56</v>
      </c>
      <c r="Y14" s="145" t="s">
        <v>56</v>
      </c>
      <c r="Z14" s="53" t="s">
        <v>56</v>
      </c>
      <c r="AA14" s="75"/>
      <c r="AB14" s="118"/>
      <c r="AC14" s="7"/>
    </row>
    <row r="15" spans="1:164" s="8" customFormat="1" ht="46.5" customHeight="1" x14ac:dyDescent="0.35">
      <c r="A15" s="185"/>
      <c r="B15" s="16">
        <v>8</v>
      </c>
      <c r="C15" s="139" t="s">
        <v>154</v>
      </c>
      <c r="D15" s="150"/>
      <c r="E15" s="60"/>
      <c r="F15" s="60"/>
      <c r="G15" s="60"/>
      <c r="H15" s="60"/>
      <c r="I15" s="12"/>
      <c r="J15" s="60"/>
      <c r="K15" s="127" t="s">
        <v>153</v>
      </c>
      <c r="M15" s="53" t="s">
        <v>56</v>
      </c>
      <c r="N15" s="53" t="s">
        <v>56</v>
      </c>
      <c r="O15" s="53" t="s">
        <v>56</v>
      </c>
      <c r="P15" s="53" t="s">
        <v>56</v>
      </c>
      <c r="Q15" s="119"/>
      <c r="R15" s="28"/>
      <c r="S15" s="145" t="s">
        <v>56</v>
      </c>
      <c r="T15" s="53" t="s">
        <v>56</v>
      </c>
      <c r="U15" s="145" t="s">
        <v>56</v>
      </c>
      <c r="V15" s="53" t="s">
        <v>56</v>
      </c>
      <c r="W15" s="145" t="s">
        <v>56</v>
      </c>
      <c r="X15" s="53" t="s">
        <v>56</v>
      </c>
      <c r="Y15" s="145" t="s">
        <v>56</v>
      </c>
      <c r="Z15" s="53" t="s">
        <v>56</v>
      </c>
      <c r="AA15" s="75"/>
      <c r="AB15" s="118"/>
      <c r="AC15" s="7"/>
    </row>
    <row r="16" spans="1:164" s="8" customFormat="1" ht="10.5" x14ac:dyDescent="0.35">
      <c r="A16" s="49"/>
      <c r="B16" s="43"/>
      <c r="C16" s="49"/>
      <c r="D16" s="43"/>
      <c r="E16" s="43"/>
      <c r="F16" s="43"/>
      <c r="G16" s="43"/>
      <c r="H16" s="43"/>
      <c r="I16" s="43"/>
      <c r="J16" s="43"/>
      <c r="K16" s="45">
        <f>SUM(K12:K13)</f>
        <v>0</v>
      </c>
      <c r="M16" s="46">
        <f>SUM(M12:M15)</f>
        <v>0</v>
      </c>
      <c r="N16" s="46">
        <f t="shared" ref="N16:P16" si="1">SUM(N12:N15)</f>
        <v>0</v>
      </c>
      <c r="O16" s="46">
        <f t="shared" si="1"/>
        <v>0</v>
      </c>
      <c r="P16" s="46">
        <f t="shared" si="1"/>
        <v>0</v>
      </c>
      <c r="Q16" s="46">
        <f>SUM(M16:P16)</f>
        <v>0</v>
      </c>
      <c r="R16" s="29"/>
      <c r="S16" s="47"/>
      <c r="T16" s="47">
        <f>SUM(T12:T15)</f>
        <v>0</v>
      </c>
      <c r="U16" s="132"/>
      <c r="V16" s="47">
        <f>SUM(V12:V15)</f>
        <v>0</v>
      </c>
      <c r="W16" s="132"/>
      <c r="X16" s="47">
        <f>SUM(X12:X15)</f>
        <v>0</v>
      </c>
      <c r="Y16" s="131"/>
      <c r="Z16" s="48">
        <f>SUM(Z12:Z15)</f>
        <v>0</v>
      </c>
      <c r="AA16" s="47">
        <f>SUM(S16:Z16)</f>
        <v>0</v>
      </c>
      <c r="AB16" s="14"/>
      <c r="AC16" s="7"/>
    </row>
    <row r="17" spans="1:29" s="8" customFormat="1" ht="3" customHeight="1" x14ac:dyDescent="0.35">
      <c r="A17" s="34"/>
      <c r="B17" s="35"/>
      <c r="C17" s="34"/>
      <c r="D17" s="39"/>
      <c r="E17" s="39"/>
      <c r="F17" s="39"/>
      <c r="G17" s="39"/>
      <c r="H17" s="39"/>
      <c r="I17" s="39"/>
      <c r="J17" s="36"/>
      <c r="K17" s="36"/>
      <c r="M17" s="36"/>
      <c r="N17" s="36"/>
      <c r="O17" s="36"/>
      <c r="P17" s="36"/>
      <c r="Q17" s="36"/>
      <c r="S17" s="143"/>
      <c r="T17" s="148"/>
      <c r="U17" s="143"/>
      <c r="V17" s="148"/>
      <c r="W17" s="143"/>
      <c r="X17" s="148"/>
      <c r="Y17" s="143"/>
      <c r="Z17" s="148"/>
      <c r="AA17" s="36"/>
      <c r="AB17" s="14"/>
      <c r="AC17" s="7"/>
    </row>
    <row r="18" spans="1:29" s="8" customFormat="1" ht="46.5" customHeight="1" x14ac:dyDescent="0.35">
      <c r="A18" s="181" t="s">
        <v>147</v>
      </c>
      <c r="B18" s="64">
        <v>9</v>
      </c>
      <c r="C18" s="139" t="s">
        <v>154</v>
      </c>
      <c r="D18" s="26"/>
      <c r="E18" s="12"/>
      <c r="F18" s="12"/>
      <c r="G18" s="12"/>
      <c r="H18" s="12"/>
      <c r="I18" s="32"/>
      <c r="J18" s="12"/>
      <c r="K18" s="127" t="s">
        <v>153</v>
      </c>
      <c r="M18" s="53" t="s">
        <v>56</v>
      </c>
      <c r="N18" s="53" t="s">
        <v>56</v>
      </c>
      <c r="O18" s="53" t="s">
        <v>56</v>
      </c>
      <c r="P18" s="53" t="s">
        <v>56</v>
      </c>
      <c r="Q18" s="119"/>
      <c r="R18" s="30"/>
      <c r="S18" s="145" t="s">
        <v>56</v>
      </c>
      <c r="T18" s="53" t="s">
        <v>56</v>
      </c>
      <c r="U18" s="145" t="s">
        <v>56</v>
      </c>
      <c r="V18" s="53" t="s">
        <v>56</v>
      </c>
      <c r="W18" s="145" t="s">
        <v>56</v>
      </c>
      <c r="X18" s="53" t="s">
        <v>56</v>
      </c>
      <c r="Y18" s="145" t="s">
        <v>56</v>
      </c>
      <c r="Z18" s="53" t="s">
        <v>56</v>
      </c>
      <c r="AA18" s="75"/>
      <c r="AB18" s="15"/>
      <c r="AC18" s="7"/>
    </row>
    <row r="19" spans="1:29" s="8" customFormat="1" ht="46.5" customHeight="1" x14ac:dyDescent="0.35">
      <c r="A19" s="181"/>
      <c r="B19" s="64">
        <v>10</v>
      </c>
      <c r="C19" s="139" t="s">
        <v>154</v>
      </c>
      <c r="D19" s="101"/>
      <c r="E19" s="16"/>
      <c r="F19" s="16"/>
      <c r="G19" s="16"/>
      <c r="H19" s="16"/>
      <c r="I19" s="98"/>
      <c r="J19" s="12"/>
      <c r="K19" s="127" t="s">
        <v>153</v>
      </c>
      <c r="M19" s="53" t="s">
        <v>56</v>
      </c>
      <c r="N19" s="53" t="s">
        <v>56</v>
      </c>
      <c r="O19" s="53" t="s">
        <v>56</v>
      </c>
      <c r="P19" s="106" t="s">
        <v>56</v>
      </c>
      <c r="Q19" s="119"/>
      <c r="R19" s="28"/>
      <c r="S19" s="145" t="s">
        <v>56</v>
      </c>
      <c r="T19" s="53" t="s">
        <v>56</v>
      </c>
      <c r="U19" s="145" t="s">
        <v>56</v>
      </c>
      <c r="V19" s="53" t="s">
        <v>56</v>
      </c>
      <c r="W19" s="145" t="s">
        <v>56</v>
      </c>
      <c r="X19" s="53" t="s">
        <v>56</v>
      </c>
      <c r="Y19" s="145" t="s">
        <v>56</v>
      </c>
      <c r="Z19" s="53" t="s">
        <v>56</v>
      </c>
      <c r="AA19" s="75"/>
      <c r="AB19" s="15"/>
      <c r="AC19" s="7"/>
    </row>
    <row r="20" spans="1:29" s="8" customFormat="1" ht="46.5" customHeight="1" x14ac:dyDescent="0.35">
      <c r="A20" s="181"/>
      <c r="B20" s="64">
        <v>11</v>
      </c>
      <c r="C20" s="139" t="s">
        <v>154</v>
      </c>
      <c r="D20" s="101"/>
      <c r="E20" s="16"/>
      <c r="F20" s="16"/>
      <c r="G20" s="16"/>
      <c r="H20" s="16"/>
      <c r="I20" s="98"/>
      <c r="J20" s="12"/>
      <c r="K20" s="127" t="s">
        <v>153</v>
      </c>
      <c r="M20" s="53" t="s">
        <v>56</v>
      </c>
      <c r="N20" s="53" t="s">
        <v>56</v>
      </c>
      <c r="O20" s="53" t="s">
        <v>56</v>
      </c>
      <c r="P20" s="106" t="s">
        <v>56</v>
      </c>
      <c r="Q20" s="119"/>
      <c r="R20" s="28"/>
      <c r="S20" s="145" t="s">
        <v>56</v>
      </c>
      <c r="T20" s="53" t="s">
        <v>56</v>
      </c>
      <c r="U20" s="145" t="s">
        <v>56</v>
      </c>
      <c r="V20" s="53" t="s">
        <v>56</v>
      </c>
      <c r="W20" s="145" t="s">
        <v>56</v>
      </c>
      <c r="X20" s="53" t="s">
        <v>56</v>
      </c>
      <c r="Y20" s="145" t="s">
        <v>56</v>
      </c>
      <c r="Z20" s="53" t="s">
        <v>56</v>
      </c>
      <c r="AA20" s="75"/>
      <c r="AB20" s="15"/>
      <c r="AC20" s="7"/>
    </row>
    <row r="21" spans="1:29" s="8" customFormat="1" ht="46.5" customHeight="1" x14ac:dyDescent="0.35">
      <c r="A21" s="182"/>
      <c r="B21" s="64">
        <v>12</v>
      </c>
      <c r="C21" s="139" t="s">
        <v>154</v>
      </c>
      <c r="D21" s="101"/>
      <c r="E21" s="16"/>
      <c r="F21" s="16"/>
      <c r="G21" s="16"/>
      <c r="H21" s="16"/>
      <c r="I21" s="98"/>
      <c r="J21" s="12"/>
      <c r="K21" s="127" t="s">
        <v>153</v>
      </c>
      <c r="M21" s="53" t="s">
        <v>56</v>
      </c>
      <c r="N21" s="53" t="s">
        <v>56</v>
      </c>
      <c r="O21" s="53" t="s">
        <v>56</v>
      </c>
      <c r="P21" s="106" t="s">
        <v>56</v>
      </c>
      <c r="Q21" s="119"/>
      <c r="R21" s="28"/>
      <c r="S21" s="145" t="s">
        <v>56</v>
      </c>
      <c r="T21" s="53" t="s">
        <v>56</v>
      </c>
      <c r="U21" s="145" t="s">
        <v>56</v>
      </c>
      <c r="V21" s="53" t="s">
        <v>56</v>
      </c>
      <c r="W21" s="145" t="s">
        <v>56</v>
      </c>
      <c r="X21" s="53" t="s">
        <v>56</v>
      </c>
      <c r="Y21" s="145" t="s">
        <v>56</v>
      </c>
      <c r="Z21" s="53" t="s">
        <v>56</v>
      </c>
      <c r="AA21" s="75"/>
      <c r="AB21" s="15"/>
      <c r="AC21" s="7"/>
    </row>
    <row r="22" spans="1:29" s="8" customFormat="1" ht="10.5" x14ac:dyDescent="0.35">
      <c r="A22" s="43"/>
      <c r="B22" s="43"/>
      <c r="C22" s="44"/>
      <c r="D22" s="43"/>
      <c r="E22" s="43"/>
      <c r="F22" s="43"/>
      <c r="G22" s="43"/>
      <c r="H22" s="43"/>
      <c r="I22" s="43"/>
      <c r="J22" s="43"/>
      <c r="K22" s="45">
        <f>SUM(K18:K21)</f>
        <v>0</v>
      </c>
      <c r="M22" s="46">
        <f>SUM(M18:M21)</f>
        <v>0</v>
      </c>
      <c r="N22" s="46">
        <f t="shared" ref="N22:P22" si="2">SUM(N18:N21)</f>
        <v>0</v>
      </c>
      <c r="O22" s="46">
        <f t="shared" si="2"/>
        <v>0</v>
      </c>
      <c r="P22" s="46">
        <f t="shared" si="2"/>
        <v>0</v>
      </c>
      <c r="Q22" s="46">
        <f>SUM(M22:P22)</f>
        <v>0</v>
      </c>
      <c r="R22" s="29"/>
      <c r="S22" s="129"/>
      <c r="T22" s="47">
        <f>SUM(T18:T21)</f>
        <v>0</v>
      </c>
      <c r="U22" s="47"/>
      <c r="V22" s="47">
        <f>SUM(V18:V21)</f>
        <v>0</v>
      </c>
      <c r="W22" s="47"/>
      <c r="X22" s="47">
        <f>SUM(X18:X21)</f>
        <v>0</v>
      </c>
      <c r="Y22" s="48"/>
      <c r="Z22" s="47">
        <f>SUM(Z18:Z21)</f>
        <v>0</v>
      </c>
      <c r="AA22" s="47">
        <f>SUM(S22:Z22)</f>
        <v>0</v>
      </c>
      <c r="AB22" s="14"/>
      <c r="AC22" s="7"/>
    </row>
    <row r="23" spans="1:29" s="8" customFormat="1" ht="3" customHeight="1" x14ac:dyDescent="0.35">
      <c r="A23" s="34"/>
      <c r="B23" s="35"/>
      <c r="C23" s="36"/>
      <c r="D23" s="41"/>
      <c r="E23" s="35"/>
      <c r="F23" s="35"/>
      <c r="G23" s="35"/>
      <c r="H23" s="35"/>
      <c r="I23" s="35"/>
      <c r="J23" s="35"/>
      <c r="K23" s="42"/>
      <c r="M23" s="38"/>
      <c r="N23" s="38"/>
      <c r="O23" s="38"/>
      <c r="P23" s="38"/>
      <c r="Q23" s="38"/>
      <c r="S23" s="140"/>
      <c r="T23" s="40"/>
      <c r="U23" s="140"/>
      <c r="V23" s="40"/>
      <c r="W23" s="140"/>
      <c r="X23" s="40"/>
      <c r="Y23" s="140"/>
      <c r="Z23" s="40"/>
      <c r="AA23" s="40"/>
      <c r="AB23" s="14"/>
      <c r="AC23" s="7"/>
    </row>
    <row r="24" spans="1:29" s="8" customFormat="1" x14ac:dyDescent="0.35">
      <c r="B24" s="17"/>
      <c r="C24" s="25"/>
      <c r="D24" s="17"/>
      <c r="E24" s="17"/>
      <c r="S24" s="141"/>
      <c r="T24" s="146"/>
      <c r="U24" s="141"/>
      <c r="V24" s="146"/>
      <c r="W24" s="141"/>
      <c r="X24" s="146"/>
      <c r="Y24" s="141"/>
      <c r="Z24" s="146"/>
    </row>
    <row r="25" spans="1:29" s="8" customFormat="1" x14ac:dyDescent="0.35">
      <c r="B25" s="17"/>
      <c r="C25" s="25"/>
      <c r="D25" s="17"/>
      <c r="E25" s="17"/>
      <c r="S25" s="141"/>
      <c r="T25" s="146"/>
      <c r="U25" s="141"/>
      <c r="V25" s="146"/>
      <c r="W25" s="141"/>
      <c r="X25" s="146"/>
      <c r="Y25" s="141"/>
      <c r="Z25" s="146"/>
    </row>
    <row r="26" spans="1:29" s="8" customFormat="1" x14ac:dyDescent="0.35">
      <c r="B26" s="17"/>
      <c r="C26" s="25"/>
      <c r="D26" s="17"/>
      <c r="E26" s="17"/>
      <c r="S26" s="141"/>
      <c r="T26" s="146"/>
      <c r="U26" s="141"/>
      <c r="V26" s="146"/>
      <c r="W26" s="141"/>
      <c r="X26" s="146"/>
      <c r="Y26" s="141"/>
      <c r="Z26" s="146"/>
    </row>
    <row r="27" spans="1:29" s="8" customFormat="1" x14ac:dyDescent="0.35">
      <c r="B27" s="17"/>
      <c r="C27" s="25"/>
      <c r="D27" s="17"/>
      <c r="E27" s="17"/>
      <c r="S27" s="141"/>
      <c r="T27" s="146"/>
      <c r="U27" s="141"/>
      <c r="V27" s="146"/>
      <c r="W27" s="141"/>
      <c r="X27" s="146"/>
      <c r="Y27" s="141"/>
      <c r="Z27" s="146"/>
    </row>
    <row r="28" spans="1:29" s="8" customFormat="1" x14ac:dyDescent="0.35">
      <c r="B28" s="17"/>
      <c r="C28" s="25"/>
      <c r="D28" s="17"/>
      <c r="E28" s="17"/>
      <c r="S28" s="141"/>
      <c r="T28" s="146"/>
      <c r="U28" s="141"/>
      <c r="V28" s="146"/>
      <c r="W28" s="141"/>
      <c r="X28" s="146"/>
      <c r="Y28" s="141"/>
      <c r="Z28" s="146"/>
    </row>
    <row r="29" spans="1:29" s="8" customFormat="1" x14ac:dyDescent="0.35">
      <c r="B29" s="17"/>
      <c r="C29" s="25"/>
      <c r="D29" s="17"/>
      <c r="E29" s="17"/>
      <c r="S29" s="141"/>
      <c r="T29" s="146"/>
      <c r="U29" s="141"/>
      <c r="V29" s="146"/>
      <c r="W29" s="141"/>
      <c r="X29" s="146"/>
      <c r="Y29" s="141"/>
      <c r="Z29" s="146"/>
    </row>
    <row r="30" spans="1:29" s="8" customFormat="1" x14ac:dyDescent="0.35">
      <c r="B30" s="17"/>
      <c r="C30" s="25"/>
      <c r="D30" s="17"/>
      <c r="E30" s="17"/>
      <c r="S30" s="141"/>
      <c r="T30" s="146"/>
      <c r="U30" s="141"/>
      <c r="V30" s="146"/>
      <c r="W30" s="141"/>
      <c r="X30" s="146"/>
      <c r="Y30" s="141"/>
      <c r="Z30" s="146"/>
    </row>
    <row r="31" spans="1:29" s="8" customFormat="1" x14ac:dyDescent="0.35">
      <c r="B31" s="17"/>
      <c r="C31" s="25"/>
      <c r="D31" s="17"/>
      <c r="E31" s="17"/>
      <c r="S31" s="141"/>
      <c r="T31" s="146"/>
      <c r="U31" s="141"/>
      <c r="V31" s="146"/>
      <c r="W31" s="141"/>
      <c r="X31" s="146"/>
      <c r="Y31" s="141"/>
      <c r="Z31" s="146"/>
    </row>
    <row r="32" spans="1:29" s="8" customFormat="1" x14ac:dyDescent="0.35">
      <c r="B32" s="17"/>
      <c r="C32" s="25"/>
      <c r="D32" s="17"/>
      <c r="E32" s="17"/>
      <c r="S32" s="141"/>
      <c r="T32" s="146"/>
      <c r="U32" s="141"/>
      <c r="V32" s="146"/>
      <c r="W32" s="141"/>
      <c r="X32" s="146"/>
      <c r="Y32" s="141"/>
      <c r="Z32" s="146"/>
    </row>
    <row r="33" spans="2:26" s="8" customFormat="1" x14ac:dyDescent="0.35">
      <c r="B33" s="17"/>
      <c r="C33" s="25"/>
      <c r="D33" s="17"/>
      <c r="E33" s="17"/>
      <c r="S33" s="141"/>
      <c r="T33" s="146"/>
      <c r="U33" s="141"/>
      <c r="V33" s="146"/>
      <c r="W33" s="141"/>
      <c r="X33" s="146"/>
      <c r="Y33" s="141"/>
      <c r="Z33" s="146"/>
    </row>
    <row r="34" spans="2:26" s="8" customFormat="1" x14ac:dyDescent="0.35">
      <c r="B34" s="17"/>
      <c r="C34" s="25"/>
      <c r="D34" s="17"/>
      <c r="E34" s="17"/>
      <c r="S34" s="141"/>
      <c r="T34" s="146"/>
      <c r="U34" s="141"/>
      <c r="V34" s="146"/>
      <c r="W34" s="141"/>
      <c r="X34" s="146"/>
      <c r="Y34" s="141"/>
      <c r="Z34" s="146"/>
    </row>
    <row r="35" spans="2:26" s="8" customFormat="1" x14ac:dyDescent="0.35">
      <c r="B35" s="17"/>
      <c r="C35" s="25"/>
      <c r="D35" s="17"/>
      <c r="E35" s="17"/>
      <c r="S35" s="141"/>
      <c r="T35" s="146"/>
      <c r="U35" s="141"/>
      <c r="V35" s="146"/>
      <c r="W35" s="141"/>
      <c r="X35" s="146"/>
      <c r="Y35" s="141"/>
      <c r="Z35" s="146"/>
    </row>
    <row r="36" spans="2:26" s="8" customFormat="1" x14ac:dyDescent="0.35">
      <c r="B36" s="17"/>
      <c r="C36" s="25"/>
      <c r="D36" s="17"/>
      <c r="E36" s="17"/>
      <c r="S36" s="141"/>
      <c r="T36" s="146"/>
      <c r="U36" s="141"/>
      <c r="V36" s="146"/>
      <c r="W36" s="141"/>
      <c r="X36" s="146"/>
      <c r="Y36" s="141"/>
      <c r="Z36" s="146"/>
    </row>
    <row r="37" spans="2:26" s="8" customFormat="1" x14ac:dyDescent="0.35">
      <c r="B37" s="17"/>
      <c r="C37" s="25"/>
      <c r="D37" s="17"/>
      <c r="E37" s="17"/>
      <c r="S37" s="141"/>
      <c r="T37" s="146"/>
      <c r="U37" s="141"/>
      <c r="V37" s="146"/>
      <c r="W37" s="141"/>
      <c r="X37" s="146"/>
      <c r="Y37" s="141"/>
      <c r="Z37" s="146"/>
    </row>
    <row r="38" spans="2:26" s="8" customFormat="1" x14ac:dyDescent="0.35">
      <c r="B38" s="17"/>
      <c r="C38" s="25"/>
      <c r="D38" s="17"/>
      <c r="E38" s="17"/>
      <c r="S38" s="141"/>
      <c r="T38" s="146"/>
      <c r="U38" s="141"/>
      <c r="V38" s="146"/>
      <c r="W38" s="141"/>
      <c r="X38" s="146"/>
      <c r="Y38" s="141"/>
      <c r="Z38" s="146"/>
    </row>
    <row r="39" spans="2:26" s="8" customFormat="1" x14ac:dyDescent="0.35">
      <c r="B39" s="17"/>
      <c r="C39" s="25"/>
      <c r="D39" s="17"/>
      <c r="E39" s="17"/>
      <c r="S39" s="141"/>
      <c r="T39" s="146"/>
      <c r="U39" s="141"/>
      <c r="V39" s="146"/>
      <c r="W39" s="141"/>
      <c r="X39" s="146"/>
      <c r="Y39" s="141"/>
      <c r="Z39" s="146"/>
    </row>
    <row r="40" spans="2:26" s="8" customFormat="1" x14ac:dyDescent="0.35">
      <c r="B40" s="17"/>
      <c r="C40" s="25"/>
      <c r="D40" s="17"/>
      <c r="E40" s="17"/>
      <c r="S40" s="141"/>
      <c r="T40" s="146"/>
      <c r="U40" s="141"/>
      <c r="V40" s="146"/>
      <c r="W40" s="141"/>
      <c r="X40" s="146"/>
      <c r="Y40" s="141"/>
      <c r="Z40" s="146"/>
    </row>
    <row r="41" spans="2:26" s="8" customFormat="1" x14ac:dyDescent="0.35">
      <c r="B41" s="17"/>
      <c r="C41" s="25"/>
      <c r="D41" s="17"/>
      <c r="E41" s="17"/>
      <c r="S41" s="141"/>
      <c r="T41" s="146"/>
      <c r="U41" s="141"/>
      <c r="V41" s="146"/>
      <c r="W41" s="141"/>
      <c r="X41" s="146"/>
      <c r="Y41" s="141"/>
      <c r="Z41" s="146"/>
    </row>
    <row r="42" spans="2:26" s="8" customFormat="1" x14ac:dyDescent="0.35">
      <c r="B42" s="62"/>
      <c r="C42" s="25"/>
      <c r="D42" s="17"/>
      <c r="E42" s="17"/>
      <c r="S42" s="141"/>
      <c r="T42" s="146"/>
      <c r="U42" s="141"/>
      <c r="V42" s="146"/>
      <c r="W42" s="141"/>
      <c r="X42" s="146"/>
      <c r="Y42" s="141"/>
      <c r="Z42" s="146"/>
    </row>
    <row r="43" spans="2:26" s="8" customFormat="1" x14ac:dyDescent="0.35">
      <c r="B43" s="17"/>
      <c r="C43" s="25"/>
      <c r="D43" s="17"/>
      <c r="E43" s="17"/>
      <c r="S43" s="141"/>
      <c r="T43" s="146"/>
      <c r="U43" s="141"/>
      <c r="V43" s="146"/>
      <c r="W43" s="141"/>
      <c r="X43" s="146"/>
      <c r="Y43" s="141"/>
      <c r="Z43" s="146"/>
    </row>
    <row r="44" spans="2:26" s="8" customFormat="1" x14ac:dyDescent="0.35">
      <c r="B44" s="17"/>
      <c r="C44" s="25"/>
      <c r="D44" s="17"/>
      <c r="E44" s="17"/>
      <c r="S44" s="141"/>
      <c r="T44" s="146"/>
      <c r="U44" s="141"/>
      <c r="V44" s="146"/>
      <c r="W44" s="141"/>
      <c r="X44" s="146"/>
      <c r="Y44" s="141"/>
      <c r="Z44" s="146"/>
    </row>
    <row r="45" spans="2:26" s="8" customFormat="1" x14ac:dyDescent="0.35">
      <c r="B45" s="17"/>
      <c r="C45" s="25"/>
      <c r="D45" s="17"/>
      <c r="E45" s="17"/>
      <c r="S45" s="141"/>
      <c r="T45" s="146"/>
      <c r="U45" s="141"/>
      <c r="V45" s="146"/>
      <c r="W45" s="141"/>
      <c r="X45" s="146"/>
      <c r="Y45" s="141"/>
      <c r="Z45" s="146"/>
    </row>
    <row r="46" spans="2:26" s="8" customFormat="1" x14ac:dyDescent="0.35">
      <c r="B46" s="17"/>
      <c r="C46" s="25"/>
      <c r="D46" s="17"/>
      <c r="E46" s="17"/>
      <c r="S46" s="141"/>
      <c r="T46" s="146"/>
      <c r="U46" s="141"/>
      <c r="V46" s="146"/>
      <c r="W46" s="141"/>
      <c r="X46" s="146"/>
      <c r="Y46" s="141"/>
      <c r="Z46" s="146"/>
    </row>
    <row r="47" spans="2:26" s="8" customFormat="1" x14ac:dyDescent="0.35">
      <c r="B47" s="17"/>
      <c r="C47" s="25"/>
      <c r="D47" s="17"/>
      <c r="E47" s="17"/>
      <c r="S47" s="141"/>
      <c r="T47" s="146"/>
      <c r="U47" s="141"/>
      <c r="V47" s="146"/>
      <c r="W47" s="141"/>
      <c r="X47" s="146"/>
      <c r="Y47" s="141"/>
      <c r="Z47" s="146"/>
    </row>
    <row r="48" spans="2:26" s="8" customFormat="1" x14ac:dyDescent="0.35">
      <c r="B48" s="17"/>
      <c r="C48" s="25"/>
      <c r="D48" s="17"/>
      <c r="E48" s="17"/>
      <c r="S48" s="141"/>
      <c r="T48" s="146"/>
      <c r="U48" s="141"/>
      <c r="V48" s="146"/>
      <c r="W48" s="141"/>
      <c r="X48" s="146"/>
      <c r="Y48" s="141"/>
      <c r="Z48" s="146"/>
    </row>
    <row r="49" spans="2:26" s="8" customFormat="1" x14ac:dyDescent="0.35">
      <c r="B49" s="17"/>
      <c r="C49" s="25"/>
      <c r="D49" s="17"/>
      <c r="E49" s="17"/>
      <c r="S49" s="141"/>
      <c r="T49" s="146"/>
      <c r="U49" s="141"/>
      <c r="V49" s="146"/>
      <c r="W49" s="141"/>
      <c r="X49" s="146"/>
      <c r="Y49" s="141"/>
      <c r="Z49" s="146"/>
    </row>
    <row r="50" spans="2:26" s="8" customFormat="1" x14ac:dyDescent="0.35">
      <c r="B50" s="17"/>
      <c r="C50" s="25"/>
      <c r="D50" s="17"/>
      <c r="E50" s="17"/>
      <c r="S50" s="141"/>
      <c r="T50" s="146"/>
      <c r="U50" s="141"/>
      <c r="V50" s="146"/>
      <c r="W50" s="141"/>
      <c r="X50" s="146"/>
      <c r="Y50" s="141"/>
      <c r="Z50" s="146"/>
    </row>
    <row r="51" spans="2:26" s="8" customFormat="1" x14ac:dyDescent="0.35">
      <c r="B51" s="17"/>
      <c r="C51" s="25"/>
      <c r="D51" s="17"/>
      <c r="E51" s="17"/>
      <c r="S51" s="141"/>
      <c r="T51" s="146"/>
      <c r="U51" s="141"/>
      <c r="V51" s="146"/>
      <c r="W51" s="141"/>
      <c r="X51" s="146"/>
      <c r="Y51" s="141"/>
      <c r="Z51" s="146"/>
    </row>
    <row r="52" spans="2:26" s="8" customFormat="1" x14ac:dyDescent="0.35">
      <c r="B52" s="17"/>
      <c r="C52" s="25"/>
      <c r="D52" s="17"/>
      <c r="E52" s="17"/>
      <c r="S52" s="141"/>
      <c r="T52" s="146"/>
      <c r="U52" s="141"/>
      <c r="V52" s="146"/>
      <c r="W52" s="141"/>
      <c r="X52" s="146"/>
      <c r="Y52" s="141"/>
      <c r="Z52" s="146"/>
    </row>
    <row r="53" spans="2:26" s="8" customFormat="1" x14ac:dyDescent="0.35">
      <c r="B53" s="17"/>
      <c r="C53" s="25"/>
      <c r="D53" s="17"/>
      <c r="E53" s="17"/>
      <c r="S53" s="141"/>
      <c r="T53" s="146"/>
      <c r="U53" s="141"/>
      <c r="V53" s="146"/>
      <c r="W53" s="141"/>
      <c r="X53" s="146"/>
      <c r="Y53" s="141"/>
      <c r="Z53" s="146"/>
    </row>
    <row r="54" spans="2:26" s="8" customFormat="1" x14ac:dyDescent="0.35">
      <c r="B54" s="17"/>
      <c r="C54" s="25"/>
      <c r="D54" s="17"/>
      <c r="E54" s="17"/>
      <c r="S54" s="141"/>
      <c r="T54" s="146"/>
      <c r="U54" s="141"/>
      <c r="V54" s="146"/>
      <c r="W54" s="141"/>
      <c r="X54" s="146"/>
      <c r="Y54" s="141"/>
      <c r="Z54" s="146"/>
    </row>
    <row r="55" spans="2:26" s="8" customFormat="1" x14ac:dyDescent="0.35">
      <c r="B55" s="17"/>
      <c r="C55" s="25"/>
      <c r="D55" s="17"/>
      <c r="E55" s="17"/>
      <c r="S55" s="141"/>
      <c r="T55" s="146"/>
      <c r="U55" s="141"/>
      <c r="V55" s="146"/>
      <c r="W55" s="141"/>
      <c r="X55" s="146"/>
      <c r="Y55" s="141"/>
      <c r="Z55" s="146"/>
    </row>
    <row r="56" spans="2:26" s="8" customFormat="1" x14ac:dyDescent="0.35">
      <c r="B56" s="17"/>
      <c r="C56" s="25"/>
      <c r="D56" s="17"/>
      <c r="E56" s="17"/>
      <c r="S56" s="141"/>
      <c r="T56" s="146"/>
      <c r="U56" s="141"/>
      <c r="V56" s="146"/>
      <c r="W56" s="141"/>
      <c r="X56" s="146"/>
      <c r="Y56" s="141"/>
      <c r="Z56" s="146"/>
    </row>
    <row r="57" spans="2:26" s="8" customFormat="1" x14ac:dyDescent="0.35">
      <c r="B57" s="17"/>
      <c r="C57" s="25"/>
      <c r="D57" s="17"/>
      <c r="E57" s="17"/>
      <c r="S57" s="141"/>
      <c r="T57" s="146"/>
      <c r="U57" s="141"/>
      <c r="V57" s="146"/>
      <c r="W57" s="141"/>
      <c r="X57" s="146"/>
      <c r="Y57" s="141"/>
      <c r="Z57" s="146"/>
    </row>
    <row r="58" spans="2:26" s="8" customFormat="1" x14ac:dyDescent="0.35">
      <c r="B58" s="17"/>
      <c r="D58" s="17"/>
      <c r="E58" s="17"/>
      <c r="S58" s="141"/>
      <c r="T58" s="146"/>
      <c r="U58" s="141"/>
      <c r="V58" s="146"/>
      <c r="W58" s="141"/>
      <c r="X58" s="146"/>
      <c r="Y58" s="141"/>
      <c r="Z58" s="146"/>
    </row>
    <row r="59" spans="2:26" s="8" customFormat="1" x14ac:dyDescent="0.35">
      <c r="B59" s="17"/>
      <c r="D59" s="17"/>
      <c r="E59" s="17"/>
      <c r="S59" s="141"/>
      <c r="T59" s="146"/>
      <c r="U59" s="141"/>
      <c r="V59" s="146"/>
      <c r="W59" s="141"/>
      <c r="X59" s="146"/>
      <c r="Y59" s="141"/>
      <c r="Z59" s="146"/>
    </row>
    <row r="60" spans="2:26" s="8" customFormat="1" x14ac:dyDescent="0.35">
      <c r="B60" s="17"/>
      <c r="D60" s="17"/>
      <c r="E60" s="17"/>
      <c r="S60" s="141"/>
      <c r="T60" s="146"/>
      <c r="U60" s="141"/>
      <c r="V60" s="146"/>
      <c r="W60" s="141"/>
      <c r="X60" s="146"/>
      <c r="Y60" s="141"/>
      <c r="Z60" s="146"/>
    </row>
    <row r="61" spans="2:26" s="8" customFormat="1" x14ac:dyDescent="0.35">
      <c r="B61" s="17"/>
      <c r="D61" s="17"/>
      <c r="E61" s="17"/>
      <c r="S61" s="141"/>
      <c r="T61" s="146"/>
      <c r="U61" s="141"/>
      <c r="V61" s="146"/>
      <c r="W61" s="141"/>
      <c r="X61" s="146"/>
      <c r="Y61" s="141"/>
      <c r="Z61" s="146"/>
    </row>
    <row r="62" spans="2:26" s="8" customFormat="1" x14ac:dyDescent="0.35">
      <c r="B62" s="17"/>
      <c r="D62" s="17"/>
      <c r="E62" s="17"/>
      <c r="S62" s="141"/>
      <c r="T62" s="146"/>
      <c r="U62" s="141"/>
      <c r="V62" s="146"/>
      <c r="W62" s="141"/>
      <c r="X62" s="146"/>
      <c r="Y62" s="141"/>
      <c r="Z62" s="146"/>
    </row>
    <row r="63" spans="2:26" s="8" customFormat="1" x14ac:dyDescent="0.35">
      <c r="B63" s="17"/>
      <c r="D63" s="17"/>
      <c r="E63" s="17"/>
      <c r="S63" s="141"/>
      <c r="T63" s="146"/>
      <c r="U63" s="141"/>
      <c r="V63" s="146"/>
      <c r="W63" s="141"/>
      <c r="X63" s="146"/>
      <c r="Y63" s="141"/>
      <c r="Z63" s="146"/>
    </row>
    <row r="64" spans="2:26" s="8" customFormat="1" x14ac:dyDescent="0.35">
      <c r="B64" s="17"/>
      <c r="D64" s="17"/>
      <c r="E64" s="17"/>
      <c r="S64" s="141"/>
      <c r="T64" s="146"/>
      <c r="U64" s="141"/>
      <c r="V64" s="146"/>
      <c r="W64" s="141"/>
      <c r="X64" s="146"/>
      <c r="Y64" s="141"/>
      <c r="Z64" s="146"/>
    </row>
    <row r="65" spans="2:26" s="8" customFormat="1" x14ac:dyDescent="0.35">
      <c r="B65" s="17"/>
      <c r="D65" s="17"/>
      <c r="E65" s="17"/>
      <c r="S65" s="141"/>
      <c r="T65" s="146"/>
      <c r="U65" s="141"/>
      <c r="V65" s="146"/>
      <c r="W65" s="141"/>
      <c r="X65" s="146"/>
      <c r="Y65" s="141"/>
      <c r="Z65" s="146"/>
    </row>
    <row r="66" spans="2:26" s="8" customFormat="1" x14ac:dyDescent="0.35">
      <c r="B66" s="17"/>
      <c r="D66" s="17"/>
      <c r="E66" s="17"/>
      <c r="S66" s="141"/>
      <c r="T66" s="146"/>
      <c r="U66" s="141"/>
      <c r="V66" s="146"/>
      <c r="W66" s="141"/>
      <c r="X66" s="146"/>
      <c r="Y66" s="141"/>
      <c r="Z66" s="146"/>
    </row>
    <row r="67" spans="2:26" s="8" customFormat="1" x14ac:dyDescent="0.35">
      <c r="B67" s="17"/>
      <c r="D67" s="17"/>
      <c r="E67" s="17"/>
      <c r="S67" s="141"/>
      <c r="T67" s="146"/>
      <c r="U67" s="141"/>
      <c r="V67" s="146"/>
      <c r="W67" s="141"/>
      <c r="X67" s="146"/>
      <c r="Y67" s="141"/>
      <c r="Z67" s="146"/>
    </row>
    <row r="68" spans="2:26" s="8" customFormat="1" x14ac:dyDescent="0.35">
      <c r="B68" s="17"/>
      <c r="D68" s="17"/>
      <c r="E68" s="17"/>
      <c r="S68" s="141"/>
      <c r="T68" s="146"/>
      <c r="U68" s="141"/>
      <c r="V68" s="146"/>
      <c r="W68" s="141"/>
      <c r="X68" s="146"/>
      <c r="Y68" s="141"/>
      <c r="Z68" s="146"/>
    </row>
    <row r="69" spans="2:26" s="8" customFormat="1" x14ac:dyDescent="0.35">
      <c r="B69" s="17"/>
      <c r="D69" s="17"/>
      <c r="E69" s="17"/>
      <c r="S69" s="141"/>
      <c r="T69" s="146"/>
      <c r="U69" s="141"/>
      <c r="V69" s="146"/>
      <c r="W69" s="141"/>
      <c r="X69" s="146"/>
      <c r="Y69" s="141"/>
      <c r="Z69" s="146"/>
    </row>
    <row r="70" spans="2:26" s="8" customFormat="1" x14ac:dyDescent="0.35">
      <c r="B70" s="17"/>
      <c r="D70" s="17"/>
      <c r="E70" s="17"/>
      <c r="S70" s="141"/>
      <c r="T70" s="146"/>
      <c r="U70" s="141"/>
      <c r="V70" s="146"/>
      <c r="W70" s="141"/>
      <c r="X70" s="146"/>
      <c r="Y70" s="141"/>
      <c r="Z70" s="146"/>
    </row>
    <row r="71" spans="2:26" s="8" customFormat="1" x14ac:dyDescent="0.35">
      <c r="B71" s="17"/>
      <c r="D71" s="17"/>
      <c r="E71" s="17"/>
      <c r="S71" s="141"/>
      <c r="T71" s="146"/>
      <c r="U71" s="141"/>
      <c r="V71" s="146"/>
      <c r="W71" s="141"/>
      <c r="X71" s="146"/>
      <c r="Y71" s="141"/>
      <c r="Z71" s="146"/>
    </row>
    <row r="72" spans="2:26" s="8" customFormat="1" x14ac:dyDescent="0.35">
      <c r="B72" s="17"/>
      <c r="D72" s="17"/>
      <c r="E72" s="17"/>
      <c r="S72" s="141"/>
      <c r="T72" s="146"/>
      <c r="U72" s="141"/>
      <c r="V72" s="146"/>
      <c r="W72" s="141"/>
      <c r="X72" s="146"/>
      <c r="Y72" s="141"/>
      <c r="Z72" s="146"/>
    </row>
  </sheetData>
  <mergeCells count="35">
    <mergeCell ref="W3:X3"/>
    <mergeCell ref="Y3:Z3"/>
    <mergeCell ref="A4:A5"/>
    <mergeCell ref="C4:C5"/>
    <mergeCell ref="S4:S5"/>
    <mergeCell ref="T4:T5"/>
    <mergeCell ref="U4:U5"/>
    <mergeCell ref="V4:V5"/>
    <mergeCell ref="W4:W5"/>
    <mergeCell ref="X4:X5"/>
    <mergeCell ref="Y4:Y5"/>
    <mergeCell ref="Z4:Z5"/>
    <mergeCell ref="S1:Z2"/>
    <mergeCell ref="D3:D5"/>
    <mergeCell ref="E3:E5"/>
    <mergeCell ref="F3:F5"/>
    <mergeCell ref="G3:G5"/>
    <mergeCell ref="H3:H5"/>
    <mergeCell ref="I3:I5"/>
    <mergeCell ref="J3:J5"/>
    <mergeCell ref="K3:K5"/>
    <mergeCell ref="M3:M5"/>
    <mergeCell ref="M1:P2"/>
    <mergeCell ref="N3:N5"/>
    <mergeCell ref="O3:O5"/>
    <mergeCell ref="P3:P5"/>
    <mergeCell ref="S3:T3"/>
    <mergeCell ref="U3:V3"/>
    <mergeCell ref="A18:A21"/>
    <mergeCell ref="A12:A15"/>
    <mergeCell ref="D1:K2"/>
    <mergeCell ref="A1:A2"/>
    <mergeCell ref="B1:B5"/>
    <mergeCell ref="C1:C3"/>
    <mergeCell ref="A6:A9"/>
  </mergeCells>
  <phoneticPr fontId="13" type="noConversion"/>
  <pageMargins left="0.70866141732283472" right="0.70866141732283472" top="0.74803149606299213" bottom="0.74803149606299213" header="0.31496062992125984" footer="0.31496062992125984"/>
  <pageSetup paperSize="9" scale="37"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422B0-506F-4509-BFCB-56ACF153DA95}">
  <dimension ref="A1:Y82"/>
  <sheetViews>
    <sheetView zoomScale="115" zoomScaleNormal="115" workbookViewId="0">
      <selection activeCell="C6" sqref="C6"/>
    </sheetView>
  </sheetViews>
  <sheetFormatPr defaultRowHeight="14.5" x14ac:dyDescent="0.35"/>
  <cols>
    <col min="1" max="1" width="18.54296875" style="18" customWidth="1"/>
    <col min="2" max="2" width="7.453125" style="19" customWidth="1"/>
    <col min="3" max="3" width="42.453125" style="18" customWidth="1"/>
    <col min="4" max="4" width="17.54296875" style="19" customWidth="1"/>
    <col min="5" max="5" width="15.54296875" style="19" customWidth="1"/>
    <col min="6" max="6" width="17.54296875" style="18" customWidth="1"/>
    <col min="7" max="7" width="14.453125" style="18" customWidth="1"/>
    <col min="8" max="8" width="17.54296875" style="18" customWidth="1"/>
    <col min="9" max="11" width="15.453125" style="18" customWidth="1"/>
    <col min="12" max="12" width="1.453125" style="8" customWidth="1"/>
    <col min="13" max="15" width="10.453125" style="18" customWidth="1"/>
    <col min="16" max="16" width="1.453125" style="8" customWidth="1"/>
    <col min="17" max="20" width="10.453125" style="18" hidden="1" customWidth="1"/>
    <col min="21" max="25" width="10.453125" style="18" customWidth="1"/>
  </cols>
  <sheetData>
    <row r="1" spans="1:25" ht="21" customHeight="1" x14ac:dyDescent="0.35">
      <c r="A1" s="223" t="s">
        <v>62</v>
      </c>
      <c r="B1" s="165" t="s">
        <v>30</v>
      </c>
      <c r="C1" s="165" t="s">
        <v>63</v>
      </c>
      <c r="D1" s="165" t="s">
        <v>31</v>
      </c>
      <c r="E1" s="186" t="s">
        <v>32</v>
      </c>
      <c r="F1" s="187"/>
      <c r="G1" s="187"/>
      <c r="H1" s="187"/>
      <c r="I1" s="187"/>
      <c r="J1" s="187"/>
      <c r="K1" s="188"/>
      <c r="M1" s="172" t="s">
        <v>64</v>
      </c>
      <c r="N1" s="174"/>
      <c r="O1" s="69"/>
      <c r="Q1" s="72" t="s">
        <v>52</v>
      </c>
      <c r="R1" s="72"/>
      <c r="S1" s="72"/>
      <c r="T1" s="72"/>
      <c r="U1" s="172" t="s">
        <v>65</v>
      </c>
      <c r="V1" s="173"/>
      <c r="W1" s="173"/>
      <c r="X1" s="174"/>
      <c r="Y1" s="69"/>
    </row>
    <row r="2" spans="1:25" x14ac:dyDescent="0.35">
      <c r="A2" s="224"/>
      <c r="B2" s="180"/>
      <c r="C2" s="180"/>
      <c r="D2" s="166"/>
      <c r="E2" s="189"/>
      <c r="F2" s="190"/>
      <c r="G2" s="190"/>
      <c r="H2" s="190"/>
      <c r="I2" s="190"/>
      <c r="J2" s="190"/>
      <c r="K2" s="191"/>
      <c r="M2" s="175"/>
      <c r="N2" s="177"/>
      <c r="O2" s="70"/>
      <c r="Q2" s="72"/>
      <c r="R2" s="72"/>
      <c r="S2" s="72"/>
      <c r="T2" s="72"/>
      <c r="U2" s="175"/>
      <c r="V2" s="176"/>
      <c r="W2" s="176"/>
      <c r="X2" s="177"/>
      <c r="Y2" s="70"/>
    </row>
    <row r="3" spans="1:25" x14ac:dyDescent="0.35">
      <c r="A3" s="23">
        <v>45028</v>
      </c>
      <c r="B3" s="180"/>
      <c r="C3" s="166"/>
      <c r="D3" s="165" t="s">
        <v>35</v>
      </c>
      <c r="E3" s="165" t="s">
        <v>36</v>
      </c>
      <c r="F3" s="165" t="s">
        <v>37</v>
      </c>
      <c r="G3" s="165" t="s">
        <v>38</v>
      </c>
      <c r="H3" s="165" t="s">
        <v>39</v>
      </c>
      <c r="I3" s="165" t="s">
        <v>40</v>
      </c>
      <c r="J3" s="165" t="s">
        <v>66</v>
      </c>
      <c r="K3" s="165" t="s">
        <v>42</v>
      </c>
      <c r="M3" s="165" t="s">
        <v>45</v>
      </c>
      <c r="N3" s="165" t="s">
        <v>46</v>
      </c>
      <c r="O3" s="70"/>
      <c r="P3" s="28"/>
      <c r="Q3" s="67" t="s">
        <v>47</v>
      </c>
      <c r="R3" s="67"/>
      <c r="S3" s="67" t="s">
        <v>48</v>
      </c>
      <c r="T3" s="67"/>
      <c r="U3" s="178" t="s">
        <v>67</v>
      </c>
      <c r="V3" s="179"/>
      <c r="W3" s="178" t="s">
        <v>68</v>
      </c>
      <c r="X3" s="179"/>
      <c r="Y3" s="70"/>
    </row>
    <row r="4" spans="1:25" ht="21" customHeight="1" x14ac:dyDescent="0.35">
      <c r="A4" s="221" t="s">
        <v>69</v>
      </c>
      <c r="B4" s="180"/>
      <c r="C4" s="221" t="s">
        <v>50</v>
      </c>
      <c r="D4" s="180"/>
      <c r="E4" s="180"/>
      <c r="F4" s="180"/>
      <c r="G4" s="180"/>
      <c r="H4" s="180"/>
      <c r="I4" s="180"/>
      <c r="J4" s="180"/>
      <c r="K4" s="180"/>
      <c r="M4" s="180"/>
      <c r="N4" s="180"/>
      <c r="O4" s="70"/>
      <c r="P4" s="28"/>
      <c r="Q4" s="68" t="s">
        <v>51</v>
      </c>
      <c r="R4" s="68" t="s">
        <v>52</v>
      </c>
      <c r="S4" s="68" t="s">
        <v>51</v>
      </c>
      <c r="T4" s="68" t="s">
        <v>52</v>
      </c>
      <c r="U4" s="218" t="s">
        <v>51</v>
      </c>
      <c r="V4" s="218" t="s">
        <v>52</v>
      </c>
      <c r="W4" s="218" t="s">
        <v>51</v>
      </c>
      <c r="X4" s="218" t="s">
        <v>52</v>
      </c>
      <c r="Y4" s="70"/>
    </row>
    <row r="5" spans="1:25" ht="14.5" customHeight="1" x14ac:dyDescent="0.35">
      <c r="A5" s="222"/>
      <c r="B5" s="166"/>
      <c r="C5" s="222"/>
      <c r="D5" s="166"/>
      <c r="E5" s="166"/>
      <c r="F5" s="166"/>
      <c r="G5" s="166"/>
      <c r="H5" s="166"/>
      <c r="I5" s="166"/>
      <c r="J5" s="166"/>
      <c r="K5" s="166"/>
      <c r="L5" s="10"/>
      <c r="M5" s="166"/>
      <c r="N5" s="166"/>
      <c r="O5" s="71"/>
      <c r="P5" s="30"/>
      <c r="Q5" s="68"/>
      <c r="R5" s="68"/>
      <c r="S5" s="68"/>
      <c r="T5" s="68"/>
      <c r="U5" s="219"/>
      <c r="V5" s="219"/>
      <c r="W5" s="220"/>
      <c r="X5" s="220"/>
      <c r="Y5" s="71"/>
    </row>
    <row r="6" spans="1:25" ht="81.5" x14ac:dyDescent="0.35">
      <c r="A6" s="226" t="s">
        <v>70</v>
      </c>
      <c r="B6" s="12">
        <v>1</v>
      </c>
      <c r="C6" s="80" t="s">
        <v>71</v>
      </c>
      <c r="D6" s="20" t="s">
        <v>72</v>
      </c>
      <c r="E6" s="12" t="s">
        <v>73</v>
      </c>
      <c r="F6" s="12" t="s">
        <v>74</v>
      </c>
      <c r="G6" s="12" t="s">
        <v>75</v>
      </c>
      <c r="H6" s="12" t="s">
        <v>76</v>
      </c>
      <c r="I6" s="32" t="s">
        <v>77</v>
      </c>
      <c r="J6" s="12" t="s">
        <v>55</v>
      </c>
      <c r="K6" s="27">
        <v>0.05</v>
      </c>
      <c r="L6" s="10"/>
      <c r="M6" s="53" t="s">
        <v>56</v>
      </c>
      <c r="N6" s="50">
        <f>K6/1</f>
        <v>0.05</v>
      </c>
      <c r="O6" s="225"/>
      <c r="P6" s="28"/>
      <c r="Q6" s="53" t="s">
        <v>56</v>
      </c>
      <c r="R6" s="53" t="s">
        <v>56</v>
      </c>
      <c r="S6" s="53" t="s">
        <v>56</v>
      </c>
      <c r="T6" s="53" t="s">
        <v>56</v>
      </c>
      <c r="U6" s="53" t="s">
        <v>56</v>
      </c>
      <c r="V6" s="53" t="s">
        <v>56</v>
      </c>
      <c r="W6" s="59">
        <v>0</v>
      </c>
      <c r="X6" s="51">
        <f>SUM(W6*N6/10)</f>
        <v>0</v>
      </c>
      <c r="Y6" s="225"/>
    </row>
    <row r="7" spans="1:25" ht="30" x14ac:dyDescent="0.35">
      <c r="A7" s="227"/>
      <c r="B7" s="12">
        <f>B6+1</f>
        <v>2</v>
      </c>
      <c r="C7" s="80" t="s">
        <v>78</v>
      </c>
      <c r="D7" s="20" t="s">
        <v>79</v>
      </c>
      <c r="E7" s="12" t="s">
        <v>73</v>
      </c>
      <c r="F7" s="12" t="s">
        <v>80</v>
      </c>
      <c r="G7" s="12" t="s">
        <v>75</v>
      </c>
      <c r="H7" s="12" t="s">
        <v>76</v>
      </c>
      <c r="I7" s="32" t="s">
        <v>81</v>
      </c>
      <c r="J7" s="12" t="s">
        <v>55</v>
      </c>
      <c r="K7" s="27">
        <v>0.1</v>
      </c>
      <c r="L7" s="10"/>
      <c r="M7" s="53" t="s">
        <v>56</v>
      </c>
      <c r="N7" s="50">
        <f>K7/1</f>
        <v>0.1</v>
      </c>
      <c r="O7" s="211"/>
      <c r="P7" s="28"/>
      <c r="Q7" s="53" t="s">
        <v>56</v>
      </c>
      <c r="R7" s="53" t="s">
        <v>56</v>
      </c>
      <c r="S7" s="53" t="s">
        <v>56</v>
      </c>
      <c r="T7" s="53" t="s">
        <v>56</v>
      </c>
      <c r="U7" s="53" t="s">
        <v>56</v>
      </c>
      <c r="V7" s="53" t="s">
        <v>56</v>
      </c>
      <c r="W7" s="59">
        <v>0</v>
      </c>
      <c r="X7" s="51">
        <f>SUM(W7*N7/10)</f>
        <v>0</v>
      </c>
      <c r="Y7" s="211"/>
    </row>
    <row r="8" spans="1:25" ht="36" customHeight="1" x14ac:dyDescent="0.35">
      <c r="A8" s="227"/>
      <c r="B8" s="12">
        <f t="shared" ref="B8:B9" si="0">B7+1</f>
        <v>3</v>
      </c>
      <c r="C8" s="80" t="s">
        <v>82</v>
      </c>
      <c r="D8" s="20" t="s">
        <v>83</v>
      </c>
      <c r="E8" s="12" t="s">
        <v>73</v>
      </c>
      <c r="F8" s="12" t="s">
        <v>84</v>
      </c>
      <c r="G8" s="12" t="s">
        <v>75</v>
      </c>
      <c r="H8" s="12" t="s">
        <v>85</v>
      </c>
      <c r="I8" s="32" t="s">
        <v>81</v>
      </c>
      <c r="J8" s="12" t="s">
        <v>55</v>
      </c>
      <c r="K8" s="27">
        <v>0.1</v>
      </c>
      <c r="L8" s="10"/>
      <c r="M8" s="53" t="s">
        <v>56</v>
      </c>
      <c r="N8" s="50">
        <f t="shared" ref="N8:N9" si="1">K8/1</f>
        <v>0.1</v>
      </c>
      <c r="O8" s="211"/>
      <c r="P8" s="28"/>
      <c r="Q8" s="53"/>
      <c r="R8" s="53"/>
      <c r="S8" s="53"/>
      <c r="T8" s="53"/>
      <c r="U8" s="53" t="s">
        <v>56</v>
      </c>
      <c r="V8" s="53" t="s">
        <v>56</v>
      </c>
      <c r="W8" s="59">
        <v>0</v>
      </c>
      <c r="X8" s="51">
        <f t="shared" ref="X8:X9" si="2">SUM(W8*N8/10)</f>
        <v>0</v>
      </c>
      <c r="Y8" s="211"/>
    </row>
    <row r="9" spans="1:25" ht="44.5" customHeight="1" x14ac:dyDescent="0.35">
      <c r="A9" s="228"/>
      <c r="B9" s="12">
        <f t="shared" si="0"/>
        <v>4</v>
      </c>
      <c r="C9" s="80" t="s">
        <v>86</v>
      </c>
      <c r="D9" s="20" t="s">
        <v>87</v>
      </c>
      <c r="E9" s="12" t="s">
        <v>73</v>
      </c>
      <c r="F9" s="12" t="s">
        <v>80</v>
      </c>
      <c r="G9" s="12" t="s">
        <v>75</v>
      </c>
      <c r="H9" s="12" t="s">
        <v>76</v>
      </c>
      <c r="I9" s="32" t="s">
        <v>77</v>
      </c>
      <c r="J9" s="12" t="s">
        <v>55</v>
      </c>
      <c r="K9" s="27">
        <v>0.05</v>
      </c>
      <c r="L9" s="10"/>
      <c r="M9" s="53" t="s">
        <v>56</v>
      </c>
      <c r="N9" s="50">
        <f t="shared" si="1"/>
        <v>0.05</v>
      </c>
      <c r="O9" s="212"/>
      <c r="P9" s="28"/>
      <c r="Q9" s="53"/>
      <c r="R9" s="53"/>
      <c r="S9" s="53"/>
      <c r="T9" s="53"/>
      <c r="U9" s="53" t="s">
        <v>56</v>
      </c>
      <c r="V9" s="53" t="s">
        <v>56</v>
      </c>
      <c r="W9" s="59">
        <v>0</v>
      </c>
      <c r="X9" s="51">
        <f t="shared" si="2"/>
        <v>0</v>
      </c>
      <c r="Y9" s="212"/>
    </row>
    <row r="10" spans="1:25" ht="12" customHeight="1" x14ac:dyDescent="0.35">
      <c r="A10" s="49"/>
      <c r="B10" s="43"/>
      <c r="C10" s="44"/>
      <c r="D10" s="49"/>
      <c r="E10" s="49"/>
      <c r="F10" s="49"/>
      <c r="G10" s="49"/>
      <c r="H10" s="49"/>
      <c r="I10" s="49"/>
      <c r="J10" s="49"/>
      <c r="K10" s="45">
        <f>SUM(K6:K9)</f>
        <v>0.3</v>
      </c>
      <c r="M10" s="46"/>
      <c r="N10" s="46">
        <f>SUM(N6:N9)</f>
        <v>0.3</v>
      </c>
      <c r="O10" s="46">
        <f>SUM(M10:N10)</f>
        <v>0.3</v>
      </c>
      <c r="P10" s="29"/>
      <c r="Q10" s="47"/>
      <c r="R10" s="47">
        <f>SUM(R6:R9)</f>
        <v>0</v>
      </c>
      <c r="S10" s="47"/>
      <c r="T10" s="47">
        <f>SUM(T6:T9)</f>
        <v>0</v>
      </c>
      <c r="U10" s="47"/>
      <c r="V10" s="47"/>
      <c r="W10" s="48"/>
      <c r="X10" s="47">
        <f>SUM(X6:X9)</f>
        <v>0</v>
      </c>
      <c r="Y10" s="47">
        <f>SUM(Q10:X10)</f>
        <v>0</v>
      </c>
    </row>
    <row r="11" spans="1:25" x14ac:dyDescent="0.35">
      <c r="A11" s="34"/>
      <c r="B11" s="35"/>
      <c r="C11" s="36"/>
      <c r="D11" s="37"/>
      <c r="E11" s="37"/>
      <c r="F11" s="37"/>
      <c r="G11" s="37"/>
      <c r="H11" s="37"/>
      <c r="I11" s="37"/>
      <c r="J11" s="37"/>
      <c r="K11" s="58"/>
      <c r="L11" s="30"/>
      <c r="M11" s="37"/>
      <c r="N11" s="37"/>
      <c r="O11" s="37"/>
      <c r="P11" s="30"/>
      <c r="Q11" s="37"/>
      <c r="R11" s="37"/>
      <c r="S11" s="37"/>
      <c r="T11" s="37"/>
      <c r="U11" s="37"/>
      <c r="V11" s="37"/>
      <c r="W11" s="37"/>
      <c r="X11" s="37"/>
      <c r="Y11" s="37"/>
    </row>
    <row r="12" spans="1:25" ht="31.5" x14ac:dyDescent="0.35">
      <c r="A12" s="215" t="s">
        <v>88</v>
      </c>
      <c r="B12" s="81">
        <f>B9+1</f>
        <v>5</v>
      </c>
      <c r="C12" s="82" t="s">
        <v>89</v>
      </c>
      <c r="D12" s="26" t="s">
        <v>53</v>
      </c>
      <c r="E12" s="12" t="s">
        <v>73</v>
      </c>
      <c r="F12" s="12" t="s">
        <v>90</v>
      </c>
      <c r="G12" s="12" t="s">
        <v>75</v>
      </c>
      <c r="H12" s="12" t="s">
        <v>91</v>
      </c>
      <c r="I12" s="32" t="s">
        <v>81</v>
      </c>
      <c r="J12" s="12" t="s">
        <v>55</v>
      </c>
      <c r="K12" s="27" t="s">
        <v>92</v>
      </c>
      <c r="M12" s="33" t="s">
        <v>93</v>
      </c>
      <c r="N12" s="50" t="e">
        <f>K12/1</f>
        <v>#VALUE!</v>
      </c>
      <c r="O12" s="211"/>
      <c r="P12" s="28"/>
      <c r="Q12" s="33" t="s">
        <v>93</v>
      </c>
      <c r="R12" s="33" t="s">
        <v>93</v>
      </c>
      <c r="S12" s="33" t="s">
        <v>93</v>
      </c>
      <c r="T12" s="33" t="s">
        <v>93</v>
      </c>
      <c r="U12" s="33" t="s">
        <v>93</v>
      </c>
      <c r="V12" s="33" t="s">
        <v>93</v>
      </c>
      <c r="W12" s="52">
        <v>0</v>
      </c>
      <c r="X12" s="50" t="e">
        <f t="shared" ref="X12:X13" si="3">SUM(W12*N12/10)</f>
        <v>#VALUE!</v>
      </c>
      <c r="Y12" s="213"/>
    </row>
    <row r="13" spans="1:25" ht="30" x14ac:dyDescent="0.35">
      <c r="A13" s="216"/>
      <c r="B13" s="81">
        <f t="shared" ref="B13:B21" si="4">B12+1</f>
        <v>6</v>
      </c>
      <c r="C13" s="24" t="s">
        <v>94</v>
      </c>
      <c r="D13" s="26" t="s">
        <v>53</v>
      </c>
      <c r="E13" s="12" t="s">
        <v>95</v>
      </c>
      <c r="F13" s="12" t="s">
        <v>96</v>
      </c>
      <c r="G13" s="12" t="s">
        <v>97</v>
      </c>
      <c r="H13" s="12" t="s">
        <v>98</v>
      </c>
      <c r="I13" s="32" t="s">
        <v>77</v>
      </c>
      <c r="J13" s="12" t="s">
        <v>55</v>
      </c>
      <c r="K13" s="27" t="s">
        <v>92</v>
      </c>
      <c r="M13" s="33" t="s">
        <v>93</v>
      </c>
      <c r="N13" s="50" t="e">
        <f>K13/4</f>
        <v>#VALUE!</v>
      </c>
      <c r="O13" s="211"/>
      <c r="P13" s="28"/>
      <c r="Q13" s="52">
        <v>0</v>
      </c>
      <c r="R13" s="50" t="e">
        <f>SUM(Q13*#REF!/10)</f>
        <v>#REF!</v>
      </c>
      <c r="S13" s="52">
        <v>0</v>
      </c>
      <c r="T13" s="50" t="e">
        <f>SUM(S13*#REF!/10)</f>
        <v>#REF!</v>
      </c>
      <c r="U13" s="33" t="s">
        <v>93</v>
      </c>
      <c r="V13" s="33" t="s">
        <v>93</v>
      </c>
      <c r="W13" s="52">
        <v>0</v>
      </c>
      <c r="X13" s="50" t="e">
        <f t="shared" si="3"/>
        <v>#VALUE!</v>
      </c>
      <c r="Y13" s="213"/>
    </row>
    <row r="14" spans="1:25" ht="71.5" x14ac:dyDescent="0.35">
      <c r="A14" s="216"/>
      <c r="B14" s="81">
        <f t="shared" si="4"/>
        <v>7</v>
      </c>
      <c r="C14" s="82" t="s">
        <v>99</v>
      </c>
      <c r="D14" s="26" t="s">
        <v>53</v>
      </c>
      <c r="E14" s="12" t="s">
        <v>73</v>
      </c>
      <c r="F14" s="12" t="s">
        <v>96</v>
      </c>
      <c r="G14" s="12" t="s">
        <v>100</v>
      </c>
      <c r="H14" s="12" t="s">
        <v>101</v>
      </c>
      <c r="I14" s="32" t="s">
        <v>77</v>
      </c>
      <c r="J14" s="12" t="s">
        <v>55</v>
      </c>
      <c r="K14" s="27" t="s">
        <v>92</v>
      </c>
      <c r="M14" s="33" t="s">
        <v>93</v>
      </c>
      <c r="N14" s="50" t="e">
        <f t="shared" ref="N14:N19" si="5">K14/1</f>
        <v>#VALUE!</v>
      </c>
      <c r="O14" s="211"/>
      <c r="P14" s="28"/>
      <c r="Q14" s="33"/>
      <c r="R14" s="33"/>
      <c r="S14" s="33"/>
      <c r="T14" s="33"/>
      <c r="U14" s="33" t="s">
        <v>93</v>
      </c>
      <c r="V14" s="33" t="s">
        <v>93</v>
      </c>
      <c r="W14" s="52">
        <v>0</v>
      </c>
      <c r="X14" s="50" t="e">
        <f t="shared" ref="X14:X19" si="6">SUM(W14*N14/10)</f>
        <v>#VALUE!</v>
      </c>
      <c r="Y14" s="213"/>
    </row>
    <row r="15" spans="1:25" ht="80" x14ac:dyDescent="0.35">
      <c r="A15" s="216"/>
      <c r="B15" s="81">
        <f t="shared" si="4"/>
        <v>8</v>
      </c>
      <c r="C15" s="83" t="s">
        <v>102</v>
      </c>
      <c r="D15" s="26" t="s">
        <v>53</v>
      </c>
      <c r="E15" s="12" t="s">
        <v>95</v>
      </c>
      <c r="F15" s="12" t="s">
        <v>96</v>
      </c>
      <c r="G15" s="12" t="s">
        <v>103</v>
      </c>
      <c r="H15" s="12" t="s">
        <v>101</v>
      </c>
      <c r="I15" s="32" t="s">
        <v>77</v>
      </c>
      <c r="J15" s="12" t="s">
        <v>55</v>
      </c>
      <c r="K15" s="27" t="s">
        <v>92</v>
      </c>
      <c r="M15" s="33" t="s">
        <v>93</v>
      </c>
      <c r="N15" s="50" t="e">
        <f t="shared" si="5"/>
        <v>#VALUE!</v>
      </c>
      <c r="O15" s="211"/>
      <c r="P15" s="28"/>
      <c r="Q15" s="33"/>
      <c r="R15" s="33"/>
      <c r="S15" s="33"/>
      <c r="T15" s="33"/>
      <c r="U15" s="33" t="s">
        <v>93</v>
      </c>
      <c r="V15" s="33" t="s">
        <v>93</v>
      </c>
      <c r="W15" s="52">
        <v>0</v>
      </c>
      <c r="X15" s="50" t="e">
        <f t="shared" si="6"/>
        <v>#VALUE!</v>
      </c>
      <c r="Y15" s="213"/>
    </row>
    <row r="16" spans="1:25" ht="44.5" customHeight="1" x14ac:dyDescent="0.35">
      <c r="A16" s="216"/>
      <c r="B16" s="81">
        <f t="shared" si="4"/>
        <v>9</v>
      </c>
      <c r="C16" s="82" t="s">
        <v>104</v>
      </c>
      <c r="D16" s="26" t="s">
        <v>53</v>
      </c>
      <c r="E16" s="12" t="s">
        <v>73</v>
      </c>
      <c r="F16" s="12" t="s">
        <v>105</v>
      </c>
      <c r="G16" s="12" t="s">
        <v>97</v>
      </c>
      <c r="H16" s="12" t="s">
        <v>106</v>
      </c>
      <c r="I16" s="32" t="s">
        <v>77</v>
      </c>
      <c r="J16" s="12" t="s">
        <v>55</v>
      </c>
      <c r="K16" s="27" t="s">
        <v>92</v>
      </c>
      <c r="M16" s="33" t="s">
        <v>93</v>
      </c>
      <c r="N16" s="50" t="e">
        <f t="shared" si="5"/>
        <v>#VALUE!</v>
      </c>
      <c r="O16" s="211"/>
      <c r="P16" s="28"/>
      <c r="Q16" s="33"/>
      <c r="R16" s="33"/>
      <c r="S16" s="33"/>
      <c r="T16" s="33"/>
      <c r="U16" s="33" t="s">
        <v>93</v>
      </c>
      <c r="V16" s="33" t="s">
        <v>93</v>
      </c>
      <c r="W16" s="52">
        <v>0</v>
      </c>
      <c r="X16" s="50" t="e">
        <f t="shared" si="6"/>
        <v>#VALUE!</v>
      </c>
      <c r="Y16" s="213"/>
    </row>
    <row r="17" spans="1:25" ht="24" customHeight="1" x14ac:dyDescent="0.35">
      <c r="A17" s="216"/>
      <c r="B17" s="81">
        <f t="shared" si="4"/>
        <v>10</v>
      </c>
      <c r="C17" s="82" t="s">
        <v>107</v>
      </c>
      <c r="D17" s="26" t="s">
        <v>53</v>
      </c>
      <c r="E17" s="12" t="s">
        <v>95</v>
      </c>
      <c r="F17" s="12" t="s">
        <v>96</v>
      </c>
      <c r="G17" s="12" t="s">
        <v>103</v>
      </c>
      <c r="H17" s="12" t="s">
        <v>108</v>
      </c>
      <c r="I17" s="32" t="s">
        <v>77</v>
      </c>
      <c r="J17" s="12" t="s">
        <v>55</v>
      </c>
      <c r="K17" s="27" t="s">
        <v>92</v>
      </c>
      <c r="M17" s="33" t="s">
        <v>93</v>
      </c>
      <c r="N17" s="50" t="e">
        <f t="shared" si="5"/>
        <v>#VALUE!</v>
      </c>
      <c r="O17" s="211"/>
      <c r="P17" s="28"/>
      <c r="Q17" s="33"/>
      <c r="R17" s="33"/>
      <c r="S17" s="33"/>
      <c r="T17" s="33"/>
      <c r="U17" s="33" t="s">
        <v>93</v>
      </c>
      <c r="V17" s="33" t="s">
        <v>93</v>
      </c>
      <c r="W17" s="52">
        <v>0</v>
      </c>
      <c r="X17" s="50" t="e">
        <f t="shared" si="6"/>
        <v>#VALUE!</v>
      </c>
      <c r="Y17" s="213"/>
    </row>
    <row r="18" spans="1:25" ht="61.5" x14ac:dyDescent="0.35">
      <c r="A18" s="216"/>
      <c r="B18" s="81">
        <f t="shared" si="4"/>
        <v>11</v>
      </c>
      <c r="C18" s="82" t="s">
        <v>109</v>
      </c>
      <c r="D18" s="26" t="s">
        <v>53</v>
      </c>
      <c r="E18" s="12" t="s">
        <v>95</v>
      </c>
      <c r="F18" s="12" t="s">
        <v>96</v>
      </c>
      <c r="G18" s="12" t="s">
        <v>110</v>
      </c>
      <c r="H18" s="12" t="s">
        <v>111</v>
      </c>
      <c r="I18" s="32" t="s">
        <v>81</v>
      </c>
      <c r="J18" s="12" t="s">
        <v>55</v>
      </c>
      <c r="K18" s="27" t="s">
        <v>92</v>
      </c>
      <c r="M18" s="33" t="s">
        <v>93</v>
      </c>
      <c r="N18" s="50" t="e">
        <f t="shared" si="5"/>
        <v>#VALUE!</v>
      </c>
      <c r="O18" s="211"/>
      <c r="P18" s="28"/>
      <c r="Q18" s="33"/>
      <c r="R18" s="33"/>
      <c r="S18" s="33"/>
      <c r="T18" s="33"/>
      <c r="U18" s="33" t="s">
        <v>93</v>
      </c>
      <c r="V18" s="33" t="s">
        <v>93</v>
      </c>
      <c r="W18" s="52">
        <v>0</v>
      </c>
      <c r="X18" s="50" t="e">
        <f t="shared" si="6"/>
        <v>#VALUE!</v>
      </c>
      <c r="Y18" s="213"/>
    </row>
    <row r="19" spans="1:25" ht="40" x14ac:dyDescent="0.35">
      <c r="A19" s="216"/>
      <c r="B19" s="77">
        <f t="shared" si="4"/>
        <v>12</v>
      </c>
      <c r="C19" s="65" t="s">
        <v>112</v>
      </c>
      <c r="D19" s="97" t="s">
        <v>53</v>
      </c>
      <c r="E19" s="12" t="s">
        <v>73</v>
      </c>
      <c r="F19" s="32" t="s">
        <v>113</v>
      </c>
      <c r="G19" s="32" t="s">
        <v>114</v>
      </c>
      <c r="H19" s="98" t="s">
        <v>115</v>
      </c>
      <c r="I19" s="32" t="s">
        <v>81</v>
      </c>
      <c r="J19" s="12" t="s">
        <v>55</v>
      </c>
      <c r="K19" s="27" t="s">
        <v>92</v>
      </c>
      <c r="M19" s="33" t="s">
        <v>93</v>
      </c>
      <c r="N19" s="50" t="e">
        <f t="shared" si="5"/>
        <v>#VALUE!</v>
      </c>
      <c r="O19" s="211"/>
      <c r="P19" s="28"/>
      <c r="Q19" s="33"/>
      <c r="R19" s="33"/>
      <c r="S19" s="33"/>
      <c r="T19" s="33"/>
      <c r="U19" s="33" t="s">
        <v>93</v>
      </c>
      <c r="V19" s="33" t="s">
        <v>93</v>
      </c>
      <c r="W19" s="52">
        <v>0</v>
      </c>
      <c r="X19" s="50" t="e">
        <f t="shared" si="6"/>
        <v>#VALUE!</v>
      </c>
      <c r="Y19" s="213"/>
    </row>
    <row r="20" spans="1:25" ht="50" x14ac:dyDescent="0.35">
      <c r="A20" s="216"/>
      <c r="B20" s="16">
        <f t="shared" si="4"/>
        <v>13</v>
      </c>
      <c r="C20" s="99" t="s">
        <v>116</v>
      </c>
      <c r="D20" s="95" t="s">
        <v>53</v>
      </c>
      <c r="E20" s="96" t="s">
        <v>73</v>
      </c>
      <c r="F20" s="96" t="s">
        <v>96</v>
      </c>
      <c r="G20" s="96" t="s">
        <v>114</v>
      </c>
      <c r="H20" s="96" t="s">
        <v>117</v>
      </c>
      <c r="I20" s="96" t="s">
        <v>81</v>
      </c>
      <c r="J20" s="96" t="s">
        <v>55</v>
      </c>
      <c r="K20" s="100" t="s">
        <v>92</v>
      </c>
      <c r="M20" s="33" t="s">
        <v>93</v>
      </c>
      <c r="N20" s="50" t="e">
        <f t="shared" ref="N20:N21" si="7">K20/1</f>
        <v>#VALUE!</v>
      </c>
      <c r="O20" s="212"/>
      <c r="P20" s="28"/>
      <c r="Q20" s="33"/>
      <c r="R20" s="33"/>
      <c r="S20" s="33"/>
      <c r="T20" s="33"/>
      <c r="U20" s="33" t="s">
        <v>93</v>
      </c>
      <c r="V20" s="33" t="s">
        <v>93</v>
      </c>
      <c r="W20" s="52">
        <v>0</v>
      </c>
      <c r="X20" s="50" t="e">
        <f t="shared" ref="X20" si="8">SUM(W20*N20/10)</f>
        <v>#VALUE!</v>
      </c>
      <c r="Y20" s="214"/>
    </row>
    <row r="21" spans="1:25" ht="50" x14ac:dyDescent="0.35">
      <c r="A21" s="217"/>
      <c r="B21" s="16">
        <f t="shared" si="4"/>
        <v>14</v>
      </c>
      <c r="C21" s="99" t="s">
        <v>118</v>
      </c>
      <c r="D21" s="95" t="s">
        <v>53</v>
      </c>
      <c r="E21" s="96" t="s">
        <v>73</v>
      </c>
      <c r="F21" s="96" t="s">
        <v>96</v>
      </c>
      <c r="G21" s="96" t="s">
        <v>103</v>
      </c>
      <c r="H21" s="96" t="s">
        <v>119</v>
      </c>
      <c r="I21" s="96" t="s">
        <v>81</v>
      </c>
      <c r="J21" s="96" t="s">
        <v>55</v>
      </c>
      <c r="K21" s="100" t="s">
        <v>92</v>
      </c>
      <c r="M21" s="33"/>
      <c r="N21" s="50" t="e">
        <f t="shared" si="7"/>
        <v>#VALUE!</v>
      </c>
      <c r="O21" s="74"/>
      <c r="P21" s="28"/>
      <c r="Q21" s="33"/>
      <c r="R21" s="33"/>
      <c r="S21" s="33"/>
      <c r="T21" s="33"/>
      <c r="U21" s="33"/>
      <c r="V21" s="33"/>
      <c r="W21" s="92"/>
      <c r="X21" s="94"/>
      <c r="Y21" s="76"/>
    </row>
    <row r="22" spans="1:25" x14ac:dyDescent="0.35">
      <c r="A22" s="49"/>
      <c r="B22" s="43"/>
      <c r="C22" s="44"/>
      <c r="D22" s="43"/>
      <c r="E22" s="43"/>
      <c r="F22" s="43"/>
      <c r="G22" s="43"/>
      <c r="H22" s="43"/>
      <c r="I22" s="43"/>
      <c r="J22" s="43"/>
      <c r="K22" s="45">
        <f>SUM(K12:K21)</f>
        <v>0</v>
      </c>
      <c r="M22" s="45"/>
      <c r="N22" s="46" t="e">
        <f>SUM(N12:N21)</f>
        <v>#VALUE!</v>
      </c>
      <c r="O22" s="46" t="e">
        <f>SUM(M22:N22)</f>
        <v>#VALUE!</v>
      </c>
      <c r="P22" s="29"/>
      <c r="Q22" s="47"/>
      <c r="R22" s="47" t="e">
        <f>SUM(R12:R19)</f>
        <v>#REF!</v>
      </c>
      <c r="S22" s="47"/>
      <c r="T22" s="47" t="e">
        <f>SUM(T12:T19)</f>
        <v>#REF!</v>
      </c>
      <c r="U22" s="47"/>
      <c r="V22" s="47"/>
      <c r="W22" s="48"/>
      <c r="X22" s="48" t="e">
        <f>SUM(X12:X20)</f>
        <v>#VALUE!</v>
      </c>
      <c r="Y22" s="47" t="e">
        <f>SUM(U22:X22)</f>
        <v>#VALUE!</v>
      </c>
    </row>
    <row r="23" spans="1:25" x14ac:dyDescent="0.35">
      <c r="A23" s="34"/>
      <c r="B23" s="35"/>
      <c r="C23" s="78"/>
      <c r="D23" s="39"/>
      <c r="E23" s="39"/>
      <c r="F23" s="39"/>
      <c r="G23" s="39"/>
      <c r="H23" s="39"/>
      <c r="I23" s="39"/>
      <c r="J23" s="36"/>
      <c r="K23" s="36"/>
      <c r="M23" s="36"/>
      <c r="N23" s="36"/>
      <c r="O23" s="36"/>
      <c r="Q23" s="36"/>
      <c r="R23" s="36"/>
      <c r="S23" s="36"/>
      <c r="T23" s="36"/>
      <c r="U23" s="36"/>
      <c r="V23" s="36"/>
      <c r="W23" s="36"/>
      <c r="X23" s="36"/>
      <c r="Y23" s="36"/>
    </row>
    <row r="24" spans="1:25" ht="80" x14ac:dyDescent="0.35">
      <c r="A24" s="215" t="s">
        <v>120</v>
      </c>
      <c r="B24" s="77">
        <f>B21+1</f>
        <v>15</v>
      </c>
      <c r="C24" s="24" t="s">
        <v>121</v>
      </c>
      <c r="D24" s="20" t="s">
        <v>53</v>
      </c>
      <c r="E24" s="12" t="s">
        <v>73</v>
      </c>
      <c r="F24" s="12" t="s">
        <v>122</v>
      </c>
      <c r="G24" s="12" t="s">
        <v>103</v>
      </c>
      <c r="H24" s="12" t="s">
        <v>123</v>
      </c>
      <c r="I24" s="32" t="s">
        <v>77</v>
      </c>
      <c r="J24" s="12" t="s">
        <v>55</v>
      </c>
      <c r="K24" s="27" t="s">
        <v>92</v>
      </c>
      <c r="M24" s="33" t="s">
        <v>93</v>
      </c>
      <c r="N24" s="50" t="e">
        <f t="shared" ref="N24:N30" si="9">K24/1</f>
        <v>#VALUE!</v>
      </c>
      <c r="O24" s="84"/>
      <c r="P24" s="28"/>
      <c r="Q24" s="33" t="s">
        <v>93</v>
      </c>
      <c r="R24" s="33" t="s">
        <v>93</v>
      </c>
      <c r="S24" s="33" t="s">
        <v>93</v>
      </c>
      <c r="T24" s="33" t="s">
        <v>93</v>
      </c>
      <c r="U24" s="33" t="s">
        <v>93</v>
      </c>
      <c r="V24" s="33" t="s">
        <v>93</v>
      </c>
      <c r="W24" s="52">
        <v>0</v>
      </c>
      <c r="X24" s="50" t="e">
        <f t="shared" ref="X24:X30" si="10">SUM(W24*N24/10)</f>
        <v>#VALUE!</v>
      </c>
      <c r="Y24" s="86"/>
    </row>
    <row r="25" spans="1:25" ht="40" x14ac:dyDescent="0.35">
      <c r="A25" s="216"/>
      <c r="B25" s="77">
        <f>B24+1</f>
        <v>16</v>
      </c>
      <c r="C25" s="79" t="s">
        <v>124</v>
      </c>
      <c r="D25" s="20" t="s">
        <v>53</v>
      </c>
      <c r="E25" s="12" t="s">
        <v>73</v>
      </c>
      <c r="F25" s="12" t="s">
        <v>125</v>
      </c>
      <c r="G25" s="12" t="s">
        <v>103</v>
      </c>
      <c r="H25" s="12" t="s">
        <v>126</v>
      </c>
      <c r="I25" s="32" t="s">
        <v>127</v>
      </c>
      <c r="J25" s="12" t="s">
        <v>55</v>
      </c>
      <c r="K25" s="27" t="s">
        <v>92</v>
      </c>
      <c r="M25" s="33" t="s">
        <v>93</v>
      </c>
      <c r="N25" s="50" t="e">
        <f t="shared" si="9"/>
        <v>#VALUE!</v>
      </c>
      <c r="O25" s="85"/>
      <c r="Q25" s="33" t="s">
        <v>93</v>
      </c>
      <c r="R25" s="33" t="s">
        <v>93</v>
      </c>
      <c r="S25" s="33" t="s">
        <v>93</v>
      </c>
      <c r="T25" s="33" t="s">
        <v>93</v>
      </c>
      <c r="U25" s="33" t="s">
        <v>93</v>
      </c>
      <c r="V25" s="33" t="s">
        <v>93</v>
      </c>
      <c r="W25" s="52">
        <v>0</v>
      </c>
      <c r="X25" s="50" t="e">
        <f t="shared" si="10"/>
        <v>#VALUE!</v>
      </c>
      <c r="Y25" s="86"/>
    </row>
    <row r="26" spans="1:25" ht="30" x14ac:dyDescent="0.35">
      <c r="A26" s="216"/>
      <c r="B26" s="77">
        <f t="shared" ref="B26:B30" si="11">B25+1</f>
        <v>17</v>
      </c>
      <c r="C26" s="24" t="s">
        <v>128</v>
      </c>
      <c r="D26" s="20" t="s">
        <v>53</v>
      </c>
      <c r="E26" s="12" t="s">
        <v>73</v>
      </c>
      <c r="F26" s="12" t="s">
        <v>129</v>
      </c>
      <c r="G26" s="12" t="s">
        <v>103</v>
      </c>
      <c r="H26" s="12" t="s">
        <v>130</v>
      </c>
      <c r="I26" s="32" t="s">
        <v>77</v>
      </c>
      <c r="J26" s="12" t="s">
        <v>55</v>
      </c>
      <c r="K26" s="27" t="s">
        <v>92</v>
      </c>
      <c r="M26" s="33" t="s">
        <v>93</v>
      </c>
      <c r="N26" s="50" t="e">
        <f t="shared" si="9"/>
        <v>#VALUE!</v>
      </c>
      <c r="O26" s="85"/>
      <c r="P26" s="29"/>
      <c r="Q26" s="33" t="s">
        <v>93</v>
      </c>
      <c r="R26" s="33" t="s">
        <v>93</v>
      </c>
      <c r="S26" s="33" t="s">
        <v>93</v>
      </c>
      <c r="T26" s="33" t="s">
        <v>93</v>
      </c>
      <c r="U26" s="33" t="s">
        <v>93</v>
      </c>
      <c r="V26" s="33" t="s">
        <v>93</v>
      </c>
      <c r="W26" s="52">
        <v>0</v>
      </c>
      <c r="X26" s="50" t="e">
        <f t="shared" si="10"/>
        <v>#VALUE!</v>
      </c>
      <c r="Y26" s="86"/>
    </row>
    <row r="27" spans="1:25" ht="30" x14ac:dyDescent="0.35">
      <c r="A27" s="216"/>
      <c r="B27" s="77">
        <f t="shared" si="11"/>
        <v>18</v>
      </c>
      <c r="C27" s="31" t="s">
        <v>131</v>
      </c>
      <c r="D27" s="20" t="s">
        <v>53</v>
      </c>
      <c r="E27" s="12" t="s">
        <v>73</v>
      </c>
      <c r="F27" s="13" t="s">
        <v>132</v>
      </c>
      <c r="G27" s="12" t="s">
        <v>103</v>
      </c>
      <c r="H27" s="16" t="s">
        <v>133</v>
      </c>
      <c r="I27" s="32" t="s">
        <v>127</v>
      </c>
      <c r="J27" s="12" t="s">
        <v>55</v>
      </c>
      <c r="K27" s="27" t="s">
        <v>92</v>
      </c>
      <c r="M27" s="33" t="s">
        <v>93</v>
      </c>
      <c r="N27" s="50" t="e">
        <f t="shared" si="9"/>
        <v>#VALUE!</v>
      </c>
      <c r="O27" s="85"/>
      <c r="P27" s="29"/>
      <c r="Q27" s="33" t="s">
        <v>93</v>
      </c>
      <c r="R27" s="33" t="s">
        <v>93</v>
      </c>
      <c r="S27" s="33" t="s">
        <v>93</v>
      </c>
      <c r="T27" s="33" t="s">
        <v>93</v>
      </c>
      <c r="U27" s="33" t="s">
        <v>93</v>
      </c>
      <c r="V27" s="33" t="s">
        <v>93</v>
      </c>
      <c r="W27" s="52">
        <v>0</v>
      </c>
      <c r="X27" s="50" t="e">
        <f t="shared" si="10"/>
        <v>#VALUE!</v>
      </c>
      <c r="Y27" s="86"/>
    </row>
    <row r="28" spans="1:25" ht="50" x14ac:dyDescent="0.35">
      <c r="A28" s="216"/>
      <c r="B28" s="77">
        <f t="shared" si="11"/>
        <v>19</v>
      </c>
      <c r="C28" s="31" t="s">
        <v>134</v>
      </c>
      <c r="D28" s="20" t="s">
        <v>53</v>
      </c>
      <c r="E28" s="12" t="s">
        <v>95</v>
      </c>
      <c r="F28" s="13" t="s">
        <v>135</v>
      </c>
      <c r="G28" s="12" t="s">
        <v>103</v>
      </c>
      <c r="H28" s="60" t="s">
        <v>136</v>
      </c>
      <c r="I28" s="32" t="s">
        <v>77</v>
      </c>
      <c r="J28" s="12" t="s">
        <v>55</v>
      </c>
      <c r="K28" s="27" t="s">
        <v>92</v>
      </c>
      <c r="M28" s="33" t="s">
        <v>93</v>
      </c>
      <c r="N28" s="50" t="e">
        <f t="shared" si="9"/>
        <v>#VALUE!</v>
      </c>
      <c r="O28" s="85"/>
      <c r="P28" s="29"/>
      <c r="Q28" s="33" t="s">
        <v>93</v>
      </c>
      <c r="R28" s="33" t="s">
        <v>93</v>
      </c>
      <c r="S28" s="33" t="s">
        <v>93</v>
      </c>
      <c r="T28" s="33" t="s">
        <v>93</v>
      </c>
      <c r="U28" s="33" t="s">
        <v>93</v>
      </c>
      <c r="V28" s="33" t="s">
        <v>93</v>
      </c>
      <c r="W28" s="52">
        <v>0</v>
      </c>
      <c r="X28" s="50" t="e">
        <f t="shared" si="10"/>
        <v>#VALUE!</v>
      </c>
      <c r="Y28" s="86"/>
    </row>
    <row r="29" spans="1:25" ht="20" x14ac:dyDescent="0.35">
      <c r="A29" s="216"/>
      <c r="B29" s="77">
        <f t="shared" si="11"/>
        <v>20</v>
      </c>
      <c r="C29" s="88" t="s">
        <v>137</v>
      </c>
      <c r="D29" s="89" t="s">
        <v>53</v>
      </c>
      <c r="E29" s="90" t="s">
        <v>73</v>
      </c>
      <c r="F29" s="90" t="s">
        <v>59</v>
      </c>
      <c r="G29" s="90" t="s">
        <v>138</v>
      </c>
      <c r="H29" s="90" t="s">
        <v>61</v>
      </c>
      <c r="I29" s="90" t="s">
        <v>60</v>
      </c>
      <c r="J29" s="90" t="s">
        <v>55</v>
      </c>
      <c r="K29" s="91" t="s">
        <v>92</v>
      </c>
      <c r="M29" s="33" t="s">
        <v>93</v>
      </c>
      <c r="N29" s="50" t="e">
        <f t="shared" si="9"/>
        <v>#VALUE!</v>
      </c>
      <c r="O29" s="85"/>
      <c r="P29" s="29"/>
      <c r="Q29" s="33"/>
      <c r="R29" s="33"/>
      <c r="S29" s="33"/>
      <c r="T29" s="33"/>
      <c r="U29" s="33" t="s">
        <v>93</v>
      </c>
      <c r="V29" s="33" t="s">
        <v>93</v>
      </c>
      <c r="W29" s="52">
        <v>0</v>
      </c>
      <c r="X29" s="50" t="e">
        <f t="shared" si="10"/>
        <v>#VALUE!</v>
      </c>
      <c r="Y29" s="86"/>
    </row>
    <row r="30" spans="1:25" ht="30" x14ac:dyDescent="0.35">
      <c r="A30" s="216"/>
      <c r="B30" s="16">
        <f t="shared" si="11"/>
        <v>21</v>
      </c>
      <c r="C30" s="22" t="s">
        <v>139</v>
      </c>
      <c r="D30" s="20" t="s">
        <v>53</v>
      </c>
      <c r="E30" s="12" t="s">
        <v>73</v>
      </c>
      <c r="F30" s="12" t="s">
        <v>140</v>
      </c>
      <c r="G30" s="12" t="s">
        <v>75</v>
      </c>
      <c r="H30" s="16" t="s">
        <v>141</v>
      </c>
      <c r="I30" s="32" t="s">
        <v>77</v>
      </c>
      <c r="J30" s="12" t="s">
        <v>55</v>
      </c>
      <c r="K30" s="27" t="s">
        <v>92</v>
      </c>
      <c r="M30" s="33" t="s">
        <v>93</v>
      </c>
      <c r="N30" s="50" t="e">
        <f t="shared" si="9"/>
        <v>#VALUE!</v>
      </c>
      <c r="O30" s="85"/>
      <c r="P30" s="28"/>
      <c r="Q30" s="33" t="s">
        <v>93</v>
      </c>
      <c r="R30" s="33" t="s">
        <v>93</v>
      </c>
      <c r="S30" s="33" t="s">
        <v>93</v>
      </c>
      <c r="T30" s="33" t="s">
        <v>93</v>
      </c>
      <c r="U30" s="33" t="s">
        <v>93</v>
      </c>
      <c r="V30" s="33" t="s">
        <v>93</v>
      </c>
      <c r="W30" s="52">
        <v>0</v>
      </c>
      <c r="X30" s="50" t="e">
        <f t="shared" si="10"/>
        <v>#VALUE!</v>
      </c>
      <c r="Y30" s="86"/>
    </row>
    <row r="31" spans="1:25" x14ac:dyDescent="0.35">
      <c r="A31" s="217"/>
      <c r="B31" s="16"/>
      <c r="C31" s="22"/>
      <c r="D31" s="20"/>
      <c r="E31" s="12"/>
      <c r="F31" s="12"/>
      <c r="G31" s="12"/>
      <c r="H31" s="16"/>
      <c r="I31" s="32"/>
      <c r="J31" s="12"/>
      <c r="K31" s="27"/>
      <c r="M31" s="33"/>
      <c r="N31" s="50"/>
      <c r="O31" s="85"/>
      <c r="P31" s="28"/>
      <c r="Q31" s="33"/>
      <c r="R31" s="33"/>
      <c r="S31" s="33"/>
      <c r="T31" s="33"/>
      <c r="U31" s="33"/>
      <c r="V31" s="33"/>
      <c r="W31" s="92"/>
      <c r="X31" s="50"/>
      <c r="Y31" s="93"/>
    </row>
    <row r="32" spans="1:25" x14ac:dyDescent="0.35">
      <c r="A32" s="43"/>
      <c r="B32" s="43"/>
      <c r="C32" s="44"/>
      <c r="D32" s="43"/>
      <c r="E32" s="43"/>
      <c r="F32" s="43"/>
      <c r="G32" s="43"/>
      <c r="H32" s="43"/>
      <c r="I32" s="43"/>
      <c r="J32" s="43"/>
      <c r="K32" s="45">
        <f>SUM(K24:K30)</f>
        <v>0</v>
      </c>
      <c r="M32" s="46"/>
      <c r="N32" s="46" t="e">
        <f>SUM(N24:N30)</f>
        <v>#VALUE!</v>
      </c>
      <c r="O32" s="46" t="e">
        <f>SUM(M32:N32)</f>
        <v>#VALUE!</v>
      </c>
      <c r="P32" s="29"/>
      <c r="Q32" s="47"/>
      <c r="R32" s="47">
        <f>SUM(R24:R30)</f>
        <v>0</v>
      </c>
      <c r="S32" s="47"/>
      <c r="T32" s="47">
        <f>SUM(T24:T30)</f>
        <v>0</v>
      </c>
      <c r="U32" s="47"/>
      <c r="V32" s="47"/>
      <c r="W32" s="48"/>
      <c r="X32" s="47" t="e">
        <f>SUM(X24:X30)</f>
        <v>#VALUE!</v>
      </c>
      <c r="Y32" s="48" t="e">
        <f>SUM(Q32:X32)</f>
        <v>#VALUE!</v>
      </c>
    </row>
    <row r="33" spans="1:25" x14ac:dyDescent="0.35">
      <c r="A33" s="34"/>
      <c r="B33" s="35"/>
      <c r="C33" s="36"/>
      <c r="D33" s="41"/>
      <c r="E33" s="35"/>
      <c r="F33" s="35"/>
      <c r="G33" s="35"/>
      <c r="H33" s="35"/>
      <c r="I33" s="35"/>
      <c r="J33" s="35"/>
      <c r="K33" s="42"/>
      <c r="M33" s="38"/>
      <c r="N33" s="38"/>
      <c r="O33" s="38"/>
      <c r="Q33" s="40"/>
      <c r="R33" s="40"/>
      <c r="S33" s="40"/>
      <c r="T33" s="40"/>
      <c r="U33" s="40"/>
      <c r="V33" s="40"/>
      <c r="W33" s="40"/>
      <c r="X33" s="40"/>
      <c r="Y33" s="40"/>
    </row>
    <row r="34" spans="1:25" x14ac:dyDescent="0.35">
      <c r="A34" s="8"/>
      <c r="B34" s="17"/>
      <c r="C34" s="25"/>
      <c r="D34" s="17"/>
      <c r="E34" s="17"/>
      <c r="F34" s="8"/>
      <c r="G34" s="8"/>
      <c r="H34" s="8"/>
      <c r="I34" s="8"/>
      <c r="J34" s="8"/>
      <c r="K34" s="8"/>
      <c r="M34" s="8"/>
      <c r="N34" s="8"/>
      <c r="O34" s="8"/>
      <c r="Q34" s="8"/>
      <c r="R34" s="8"/>
      <c r="S34" s="8"/>
      <c r="T34" s="8"/>
      <c r="U34" s="8"/>
      <c r="V34" s="8"/>
      <c r="W34" s="8"/>
      <c r="X34" s="8"/>
      <c r="Y34" s="8"/>
    </row>
    <row r="35" spans="1:25" x14ac:dyDescent="0.35">
      <c r="A35" s="8"/>
      <c r="B35" s="17"/>
      <c r="C35" s="25"/>
      <c r="D35" s="17"/>
      <c r="E35" s="17"/>
      <c r="F35" s="8"/>
      <c r="G35" s="8"/>
      <c r="H35" s="8"/>
      <c r="I35" s="8"/>
      <c r="J35" s="8"/>
      <c r="K35" s="8"/>
      <c r="M35" s="8"/>
      <c r="N35" s="8"/>
      <c r="O35" s="8"/>
      <c r="Q35" s="8"/>
      <c r="R35" s="8"/>
      <c r="S35" s="8"/>
      <c r="T35" s="8"/>
      <c r="U35" s="8"/>
      <c r="V35" s="8"/>
      <c r="W35" s="8"/>
      <c r="X35" s="8"/>
      <c r="Y35" s="8"/>
    </row>
    <row r="36" spans="1:25" x14ac:dyDescent="0.35">
      <c r="A36" s="8"/>
      <c r="B36" s="17"/>
      <c r="C36" s="25"/>
      <c r="D36" s="17"/>
      <c r="E36" s="17"/>
      <c r="F36" s="8"/>
      <c r="G36" s="8"/>
      <c r="H36" s="8"/>
      <c r="I36" s="8"/>
      <c r="J36" s="8"/>
      <c r="K36" s="8"/>
      <c r="M36" s="8"/>
      <c r="N36" s="8"/>
      <c r="O36" s="8"/>
      <c r="Q36" s="8"/>
      <c r="R36" s="8"/>
      <c r="S36" s="8"/>
      <c r="T36" s="8"/>
      <c r="U36" s="8"/>
      <c r="V36" s="8"/>
      <c r="W36" s="8"/>
      <c r="X36" s="8"/>
      <c r="Y36" s="8"/>
    </row>
    <row r="37" spans="1:25" x14ac:dyDescent="0.35">
      <c r="A37" s="8"/>
      <c r="B37" s="17"/>
      <c r="C37" s="25"/>
      <c r="D37" s="17"/>
      <c r="E37" s="17"/>
      <c r="F37" s="8"/>
      <c r="G37" s="8"/>
      <c r="H37" s="8"/>
      <c r="I37" s="8"/>
      <c r="J37" s="8"/>
      <c r="K37" s="8"/>
      <c r="M37" s="8"/>
      <c r="N37" s="8"/>
      <c r="O37" s="8"/>
      <c r="Q37" s="8"/>
      <c r="R37" s="8"/>
      <c r="S37" s="8"/>
      <c r="T37" s="8"/>
      <c r="U37" s="8"/>
      <c r="V37" s="8"/>
      <c r="W37" s="8"/>
      <c r="X37" s="8"/>
      <c r="Y37" s="8"/>
    </row>
    <row r="38" spans="1:25" x14ac:dyDescent="0.35">
      <c r="A38" s="8"/>
      <c r="B38" s="17"/>
      <c r="C38" s="25"/>
      <c r="D38" s="17"/>
      <c r="E38" s="17"/>
      <c r="F38" s="8"/>
      <c r="G38" s="8"/>
      <c r="H38" s="8"/>
      <c r="I38" s="8"/>
      <c r="J38" s="8"/>
      <c r="K38" s="8"/>
      <c r="M38" s="8"/>
      <c r="N38" s="8"/>
      <c r="O38" s="8"/>
      <c r="Q38" s="8"/>
      <c r="R38" s="8"/>
      <c r="S38" s="8"/>
      <c r="T38" s="8"/>
      <c r="U38" s="8"/>
      <c r="V38" s="8"/>
      <c r="W38" s="8"/>
      <c r="X38" s="8"/>
      <c r="Y38" s="8"/>
    </row>
    <row r="39" spans="1:25" x14ac:dyDescent="0.35">
      <c r="A39" s="8"/>
      <c r="B39" s="17"/>
      <c r="C39" s="25"/>
      <c r="D39" s="17"/>
      <c r="E39" s="17"/>
      <c r="F39" s="8"/>
      <c r="G39" s="8"/>
      <c r="H39" s="8"/>
      <c r="I39" s="8"/>
      <c r="J39" s="8"/>
      <c r="K39" s="8"/>
      <c r="M39" s="8"/>
      <c r="N39" s="8"/>
      <c r="O39" s="8"/>
      <c r="Q39" s="8"/>
      <c r="R39" s="8"/>
      <c r="S39" s="8"/>
      <c r="T39" s="8"/>
      <c r="U39" s="8"/>
      <c r="V39" s="8"/>
      <c r="W39" s="8"/>
      <c r="X39" s="8"/>
      <c r="Y39" s="8"/>
    </row>
    <row r="40" spans="1:25" x14ac:dyDescent="0.35">
      <c r="A40" s="8"/>
      <c r="B40" s="17"/>
      <c r="C40" s="25"/>
      <c r="D40" s="17"/>
      <c r="E40" s="17"/>
      <c r="F40" s="8"/>
      <c r="G40" s="8"/>
      <c r="H40" s="8"/>
      <c r="I40" s="8"/>
      <c r="J40" s="8"/>
      <c r="K40" s="8"/>
      <c r="M40" s="8"/>
      <c r="N40" s="8"/>
      <c r="O40" s="8"/>
      <c r="Q40" s="8"/>
      <c r="R40" s="8"/>
      <c r="S40" s="8"/>
      <c r="T40" s="8"/>
      <c r="U40" s="8"/>
      <c r="V40" s="8"/>
      <c r="W40" s="8"/>
      <c r="X40" s="8"/>
      <c r="Y40" s="8"/>
    </row>
    <row r="41" spans="1:25" x14ac:dyDescent="0.35">
      <c r="A41" s="8"/>
      <c r="B41" s="17"/>
      <c r="C41" s="25"/>
      <c r="D41" s="17"/>
      <c r="E41" s="17"/>
      <c r="F41" s="8"/>
      <c r="G41" s="8"/>
      <c r="H41" s="8"/>
      <c r="I41" s="8"/>
      <c r="J41" s="8"/>
      <c r="K41" s="8"/>
      <c r="M41" s="8"/>
      <c r="N41" s="8"/>
      <c r="O41" s="8"/>
      <c r="Q41" s="8"/>
      <c r="R41" s="8"/>
      <c r="S41" s="8"/>
      <c r="T41" s="8"/>
      <c r="U41" s="8"/>
      <c r="V41" s="8"/>
      <c r="W41" s="8"/>
      <c r="X41" s="8"/>
      <c r="Y41" s="8"/>
    </row>
    <row r="42" spans="1:25" x14ac:dyDescent="0.35">
      <c r="A42" s="8"/>
      <c r="B42" s="17"/>
      <c r="C42" s="25"/>
      <c r="D42" s="17"/>
      <c r="E42" s="17"/>
      <c r="F42" s="8"/>
      <c r="G42" s="8"/>
      <c r="H42" s="8"/>
      <c r="I42" s="8"/>
      <c r="J42" s="8"/>
      <c r="K42" s="8"/>
      <c r="M42" s="8"/>
      <c r="N42" s="8"/>
      <c r="O42" s="8"/>
      <c r="Q42" s="8"/>
      <c r="R42" s="8"/>
      <c r="S42" s="8"/>
      <c r="T42" s="8"/>
      <c r="U42" s="8"/>
      <c r="V42" s="8"/>
      <c r="W42" s="8"/>
      <c r="X42" s="8"/>
      <c r="Y42" s="8"/>
    </row>
    <row r="43" spans="1:25" x14ac:dyDescent="0.35">
      <c r="A43" s="8"/>
      <c r="B43" s="17"/>
      <c r="C43" s="25"/>
      <c r="D43" s="17"/>
      <c r="E43" s="17"/>
      <c r="F43" s="8"/>
      <c r="G43" s="8"/>
      <c r="H43" s="8"/>
      <c r="I43" s="8"/>
      <c r="J43" s="8"/>
      <c r="K43" s="8"/>
      <c r="M43" s="8"/>
      <c r="N43" s="8"/>
      <c r="O43" s="8"/>
      <c r="Q43" s="8"/>
      <c r="R43" s="8"/>
      <c r="S43" s="8"/>
      <c r="T43" s="8"/>
      <c r="U43" s="8"/>
      <c r="V43" s="8"/>
      <c r="W43" s="8"/>
      <c r="X43" s="8"/>
      <c r="Y43" s="8"/>
    </row>
    <row r="44" spans="1:25" x14ac:dyDescent="0.35">
      <c r="A44" s="8"/>
      <c r="B44" s="17"/>
      <c r="C44" s="25"/>
      <c r="D44" s="17"/>
      <c r="E44" s="17"/>
      <c r="F44" s="8"/>
      <c r="G44" s="8"/>
      <c r="H44" s="8"/>
      <c r="I44" s="8"/>
      <c r="J44" s="8"/>
      <c r="K44" s="8"/>
      <c r="M44" s="8"/>
      <c r="N44" s="8"/>
      <c r="O44" s="8"/>
      <c r="Q44" s="8"/>
      <c r="R44" s="8"/>
      <c r="S44" s="8"/>
      <c r="T44" s="8"/>
      <c r="U44" s="8"/>
      <c r="V44" s="8"/>
      <c r="W44" s="8"/>
      <c r="X44" s="8"/>
      <c r="Y44" s="8"/>
    </row>
    <row r="45" spans="1:25" x14ac:dyDescent="0.35">
      <c r="A45" s="8"/>
      <c r="B45" s="17"/>
      <c r="C45" s="25"/>
      <c r="D45" s="17"/>
      <c r="E45" s="17"/>
      <c r="F45" s="8"/>
      <c r="G45" s="8"/>
      <c r="H45" s="8"/>
      <c r="I45" s="8"/>
      <c r="J45" s="8"/>
      <c r="K45" s="8"/>
      <c r="M45" s="8"/>
      <c r="N45" s="8"/>
      <c r="O45" s="8"/>
      <c r="Q45" s="8"/>
      <c r="R45" s="8"/>
      <c r="S45" s="8"/>
      <c r="T45" s="8"/>
      <c r="U45" s="8"/>
      <c r="V45" s="8"/>
      <c r="W45" s="8"/>
      <c r="X45" s="8"/>
      <c r="Y45" s="8"/>
    </row>
    <row r="46" spans="1:25" x14ac:dyDescent="0.35">
      <c r="A46" s="8"/>
      <c r="B46" s="17"/>
      <c r="C46" s="25"/>
      <c r="D46" s="17"/>
      <c r="E46" s="17"/>
      <c r="F46" s="8"/>
      <c r="G46" s="8"/>
      <c r="H46" s="8"/>
      <c r="I46" s="8"/>
      <c r="J46" s="8"/>
      <c r="K46" s="8"/>
      <c r="M46" s="8"/>
      <c r="N46" s="8"/>
      <c r="O46" s="8"/>
      <c r="Q46" s="8"/>
      <c r="R46" s="8"/>
      <c r="S46" s="8"/>
      <c r="T46" s="8"/>
      <c r="U46" s="8"/>
      <c r="V46" s="8"/>
      <c r="W46" s="8"/>
      <c r="X46" s="8"/>
      <c r="Y46" s="8"/>
    </row>
    <row r="47" spans="1:25" x14ac:dyDescent="0.35">
      <c r="A47" s="8"/>
      <c r="B47" s="17"/>
      <c r="C47" s="25"/>
      <c r="D47" s="17"/>
      <c r="E47" s="17"/>
      <c r="F47" s="8"/>
      <c r="G47" s="8"/>
      <c r="H47" s="8"/>
      <c r="I47" s="8"/>
      <c r="J47" s="8"/>
      <c r="K47" s="8"/>
      <c r="M47" s="8"/>
      <c r="N47" s="8"/>
      <c r="O47" s="8"/>
      <c r="Q47" s="8"/>
      <c r="R47" s="8"/>
      <c r="S47" s="8"/>
      <c r="T47" s="8"/>
      <c r="U47" s="8"/>
      <c r="V47" s="8"/>
      <c r="W47" s="8"/>
      <c r="X47" s="8"/>
      <c r="Y47" s="8"/>
    </row>
    <row r="48" spans="1:25" x14ac:dyDescent="0.35">
      <c r="A48" s="8"/>
      <c r="B48" s="17"/>
      <c r="C48" s="25"/>
      <c r="D48" s="17"/>
      <c r="E48" s="17"/>
      <c r="F48" s="8"/>
      <c r="G48" s="8"/>
      <c r="H48" s="8"/>
      <c r="I48" s="8"/>
      <c r="J48" s="8"/>
      <c r="K48" s="8"/>
      <c r="M48" s="8"/>
      <c r="N48" s="8"/>
      <c r="O48" s="8"/>
      <c r="Q48" s="8"/>
      <c r="R48" s="8"/>
      <c r="S48" s="8"/>
      <c r="T48" s="8"/>
      <c r="U48" s="8"/>
      <c r="V48" s="8"/>
      <c r="W48" s="8"/>
      <c r="X48" s="8"/>
      <c r="Y48" s="8"/>
    </row>
    <row r="49" spans="1:25" x14ac:dyDescent="0.35">
      <c r="A49" s="8"/>
      <c r="B49" s="17"/>
      <c r="C49" s="25"/>
      <c r="D49" s="17"/>
      <c r="E49" s="17"/>
      <c r="F49" s="8"/>
      <c r="G49" s="8"/>
      <c r="H49" s="8"/>
      <c r="I49" s="8"/>
      <c r="J49" s="8"/>
      <c r="K49" s="8"/>
      <c r="M49" s="8"/>
      <c r="N49" s="8"/>
      <c r="O49" s="8"/>
      <c r="Q49" s="8"/>
      <c r="R49" s="8"/>
      <c r="S49" s="8"/>
      <c r="T49" s="8"/>
      <c r="U49" s="8"/>
      <c r="V49" s="8"/>
      <c r="W49" s="8"/>
      <c r="X49" s="8"/>
      <c r="Y49" s="8"/>
    </row>
    <row r="50" spans="1:25" x14ac:dyDescent="0.35">
      <c r="A50" s="8"/>
      <c r="B50" s="17"/>
      <c r="C50" s="25"/>
      <c r="D50" s="17"/>
      <c r="E50" s="17"/>
      <c r="F50" s="8"/>
      <c r="G50" s="8"/>
      <c r="H50" s="8"/>
      <c r="I50" s="8"/>
      <c r="J50" s="8"/>
      <c r="K50" s="8"/>
      <c r="M50" s="8"/>
      <c r="N50" s="8"/>
      <c r="O50" s="8"/>
      <c r="Q50" s="8"/>
      <c r="R50" s="8"/>
      <c r="S50" s="8"/>
      <c r="T50" s="8"/>
      <c r="U50" s="8"/>
      <c r="V50" s="8"/>
      <c r="W50" s="8"/>
      <c r="X50" s="8"/>
      <c r="Y50" s="8"/>
    </row>
    <row r="51" spans="1:25" x14ac:dyDescent="0.35">
      <c r="A51" s="8"/>
      <c r="B51" s="17"/>
      <c r="C51" s="25"/>
      <c r="D51" s="17"/>
      <c r="E51" s="17"/>
      <c r="F51" s="8"/>
      <c r="G51" s="8"/>
      <c r="H51" s="8"/>
      <c r="I51" s="8"/>
      <c r="J51" s="8"/>
      <c r="K51" s="8"/>
      <c r="M51" s="8"/>
      <c r="N51" s="8"/>
      <c r="O51" s="8"/>
      <c r="Q51" s="8"/>
      <c r="R51" s="8"/>
      <c r="S51" s="8"/>
      <c r="T51" s="8"/>
      <c r="U51" s="8"/>
      <c r="V51" s="8"/>
      <c r="W51" s="8"/>
      <c r="X51" s="8"/>
      <c r="Y51" s="8"/>
    </row>
    <row r="52" spans="1:25" x14ac:dyDescent="0.35">
      <c r="A52" s="61"/>
      <c r="B52" s="62" t="s">
        <v>142</v>
      </c>
      <c r="C52" s="25"/>
      <c r="D52" s="17"/>
      <c r="E52" s="17"/>
      <c r="F52" s="8"/>
      <c r="G52" s="8"/>
      <c r="H52" s="8"/>
      <c r="I52" s="8"/>
      <c r="J52" s="8"/>
      <c r="K52" s="8"/>
      <c r="M52" s="8"/>
      <c r="N52" s="8"/>
      <c r="O52" s="8"/>
      <c r="Q52" s="8"/>
      <c r="R52" s="8"/>
      <c r="S52" s="8"/>
      <c r="T52" s="8"/>
      <c r="U52" s="8"/>
      <c r="V52" s="8"/>
      <c r="W52" s="8"/>
      <c r="X52" s="8"/>
      <c r="Y52" s="8"/>
    </row>
    <row r="53" spans="1:25" x14ac:dyDescent="0.35">
      <c r="A53" s="63"/>
      <c r="B53" s="17"/>
      <c r="C53" s="25"/>
      <c r="D53" s="17"/>
      <c r="E53" s="17"/>
      <c r="F53" s="8"/>
      <c r="G53" s="8"/>
      <c r="H53" s="8"/>
      <c r="I53" s="8"/>
      <c r="J53" s="8"/>
      <c r="K53" s="8"/>
      <c r="M53" s="8"/>
      <c r="N53" s="8"/>
      <c r="O53" s="8"/>
      <c r="Q53" s="8"/>
      <c r="R53" s="8"/>
      <c r="S53" s="8"/>
      <c r="T53" s="8"/>
      <c r="U53" s="8"/>
      <c r="V53" s="8"/>
      <c r="W53" s="8"/>
      <c r="X53" s="8"/>
      <c r="Y53" s="8"/>
    </row>
    <row r="54" spans="1:25" x14ac:dyDescent="0.35">
      <c r="A54" s="8"/>
      <c r="B54" s="17"/>
      <c r="C54" s="25"/>
      <c r="D54" s="17"/>
      <c r="E54" s="17"/>
      <c r="F54" s="8"/>
      <c r="G54" s="8"/>
      <c r="H54" s="8"/>
      <c r="I54" s="8"/>
      <c r="J54" s="8"/>
      <c r="K54" s="8"/>
      <c r="M54" s="8"/>
      <c r="N54" s="8"/>
      <c r="O54" s="8"/>
      <c r="Q54" s="8"/>
      <c r="R54" s="8"/>
      <c r="S54" s="8"/>
      <c r="T54" s="8"/>
      <c r="U54" s="8"/>
      <c r="V54" s="8"/>
      <c r="W54" s="8"/>
      <c r="X54" s="8"/>
      <c r="Y54" s="8"/>
    </row>
    <row r="55" spans="1:25" x14ac:dyDescent="0.35">
      <c r="A55" s="8"/>
      <c r="B55" s="17"/>
      <c r="C55" s="25"/>
      <c r="D55" s="17"/>
      <c r="E55" s="17"/>
      <c r="F55" s="8"/>
      <c r="G55" s="8"/>
      <c r="H55" s="8"/>
      <c r="I55" s="8"/>
      <c r="J55" s="8"/>
      <c r="K55" s="8"/>
      <c r="M55" s="8"/>
      <c r="N55" s="8"/>
      <c r="O55" s="8"/>
      <c r="Q55" s="8"/>
      <c r="R55" s="8"/>
      <c r="S55" s="8"/>
      <c r="T55" s="8"/>
      <c r="U55" s="8"/>
      <c r="V55" s="8"/>
      <c r="W55" s="8"/>
      <c r="X55" s="8"/>
      <c r="Y55" s="8"/>
    </row>
    <row r="56" spans="1:25" x14ac:dyDescent="0.35">
      <c r="A56" s="8"/>
      <c r="B56" s="17"/>
      <c r="C56" s="25"/>
      <c r="D56" s="17"/>
      <c r="E56" s="17"/>
      <c r="F56" s="8"/>
      <c r="G56" s="8"/>
      <c r="H56" s="8"/>
      <c r="I56" s="8"/>
      <c r="J56" s="8"/>
      <c r="K56" s="8"/>
      <c r="M56" s="8"/>
      <c r="N56" s="8"/>
      <c r="O56" s="8"/>
      <c r="Q56" s="8"/>
      <c r="R56" s="8"/>
      <c r="S56" s="8"/>
      <c r="T56" s="8"/>
      <c r="U56" s="8"/>
      <c r="V56" s="8"/>
      <c r="W56" s="8"/>
      <c r="X56" s="8"/>
      <c r="Y56" s="8"/>
    </row>
    <row r="57" spans="1:25" x14ac:dyDescent="0.35">
      <c r="A57" s="8"/>
      <c r="B57" s="17"/>
      <c r="C57" s="25"/>
      <c r="D57" s="17"/>
      <c r="E57" s="17"/>
      <c r="F57" s="8"/>
      <c r="G57" s="8"/>
      <c r="H57" s="8"/>
      <c r="I57" s="8"/>
      <c r="J57" s="8"/>
      <c r="K57" s="8"/>
      <c r="M57" s="8"/>
      <c r="N57" s="8"/>
      <c r="O57" s="8"/>
      <c r="Q57" s="8"/>
      <c r="R57" s="8"/>
      <c r="S57" s="8"/>
      <c r="T57" s="8"/>
      <c r="U57" s="8"/>
      <c r="V57" s="8"/>
      <c r="W57" s="8"/>
      <c r="X57" s="8"/>
      <c r="Y57" s="8"/>
    </row>
    <row r="58" spans="1:25" x14ac:dyDescent="0.35">
      <c r="A58" s="8"/>
      <c r="B58" s="17"/>
      <c r="C58" s="25"/>
      <c r="D58" s="17"/>
      <c r="E58" s="17"/>
      <c r="F58" s="8"/>
      <c r="G58" s="8"/>
      <c r="H58" s="8"/>
      <c r="I58" s="8"/>
      <c r="J58" s="8"/>
      <c r="K58" s="8"/>
      <c r="M58" s="8"/>
      <c r="N58" s="8"/>
      <c r="O58" s="8"/>
      <c r="Q58" s="8"/>
      <c r="R58" s="8"/>
      <c r="S58" s="8"/>
      <c r="T58" s="8"/>
      <c r="U58" s="8"/>
      <c r="V58" s="8"/>
      <c r="W58" s="8"/>
      <c r="X58" s="8"/>
      <c r="Y58" s="8"/>
    </row>
    <row r="59" spans="1:25" x14ac:dyDescent="0.35">
      <c r="A59" s="8"/>
      <c r="B59" s="17"/>
      <c r="C59" s="25"/>
      <c r="D59" s="17"/>
      <c r="E59" s="17"/>
      <c r="F59" s="8"/>
      <c r="G59" s="8"/>
      <c r="H59" s="8"/>
      <c r="I59" s="8"/>
      <c r="J59" s="8"/>
      <c r="K59" s="8"/>
      <c r="M59" s="8"/>
      <c r="N59" s="8"/>
      <c r="O59" s="8"/>
      <c r="Q59" s="8"/>
      <c r="R59" s="8"/>
      <c r="S59" s="8"/>
      <c r="T59" s="8"/>
      <c r="U59" s="8"/>
      <c r="V59" s="8"/>
      <c r="W59" s="8"/>
      <c r="X59" s="8"/>
      <c r="Y59" s="8"/>
    </row>
    <row r="60" spans="1:25" x14ac:dyDescent="0.35">
      <c r="A60" s="8"/>
      <c r="B60" s="17"/>
      <c r="C60" s="25"/>
      <c r="D60" s="17"/>
      <c r="E60" s="17"/>
      <c r="F60" s="8"/>
      <c r="G60" s="8"/>
      <c r="H60" s="8"/>
      <c r="I60" s="8"/>
      <c r="J60" s="8"/>
      <c r="K60" s="8"/>
      <c r="M60" s="8"/>
      <c r="N60" s="8"/>
      <c r="O60" s="8"/>
      <c r="Q60" s="8"/>
      <c r="R60" s="8"/>
      <c r="S60" s="8"/>
      <c r="T60" s="8"/>
      <c r="U60" s="8"/>
      <c r="V60" s="8"/>
      <c r="W60" s="8"/>
      <c r="X60" s="8"/>
      <c r="Y60" s="8"/>
    </row>
    <row r="61" spans="1:25" x14ac:dyDescent="0.35">
      <c r="A61" s="8"/>
      <c r="B61" s="17"/>
      <c r="C61" s="25"/>
      <c r="D61" s="17"/>
      <c r="E61" s="17"/>
      <c r="F61" s="8"/>
      <c r="G61" s="8"/>
      <c r="H61" s="8"/>
      <c r="I61" s="8"/>
      <c r="J61" s="8"/>
      <c r="K61" s="8"/>
      <c r="M61" s="8"/>
      <c r="N61" s="8"/>
      <c r="O61" s="8"/>
      <c r="Q61" s="8"/>
      <c r="R61" s="8"/>
      <c r="S61" s="8"/>
      <c r="T61" s="8"/>
      <c r="U61" s="8"/>
      <c r="V61" s="8"/>
      <c r="W61" s="8"/>
      <c r="X61" s="8"/>
      <c r="Y61" s="8"/>
    </row>
    <row r="62" spans="1:25" x14ac:dyDescent="0.35">
      <c r="A62" s="8"/>
      <c r="B62" s="17"/>
      <c r="C62" s="25"/>
      <c r="D62" s="17"/>
      <c r="E62" s="17"/>
      <c r="F62" s="8"/>
      <c r="G62" s="8"/>
      <c r="H62" s="8"/>
      <c r="I62" s="8"/>
      <c r="J62" s="8"/>
      <c r="K62" s="8"/>
      <c r="M62" s="8"/>
      <c r="N62" s="8"/>
      <c r="O62" s="8"/>
      <c r="Q62" s="8"/>
      <c r="R62" s="8"/>
      <c r="S62" s="8"/>
      <c r="T62" s="8"/>
      <c r="U62" s="8"/>
      <c r="V62" s="8"/>
      <c r="W62" s="8"/>
      <c r="X62" s="8"/>
      <c r="Y62" s="8"/>
    </row>
    <row r="63" spans="1:25" x14ac:dyDescent="0.35">
      <c r="A63" s="8"/>
      <c r="B63" s="17"/>
      <c r="C63" s="25"/>
      <c r="D63" s="17"/>
      <c r="E63" s="17"/>
      <c r="F63" s="8"/>
      <c r="G63" s="8"/>
      <c r="H63" s="8"/>
      <c r="I63" s="8"/>
      <c r="J63" s="8"/>
      <c r="K63" s="8"/>
      <c r="M63" s="8"/>
      <c r="N63" s="8"/>
      <c r="O63" s="8"/>
      <c r="Q63" s="8"/>
      <c r="R63" s="8"/>
      <c r="S63" s="8"/>
      <c r="T63" s="8"/>
      <c r="U63" s="8"/>
      <c r="V63" s="8"/>
      <c r="W63" s="8"/>
      <c r="X63" s="8"/>
      <c r="Y63" s="8"/>
    </row>
    <row r="64" spans="1:25" x14ac:dyDescent="0.35">
      <c r="A64" s="8"/>
      <c r="B64" s="17"/>
      <c r="C64" s="25"/>
      <c r="D64" s="17"/>
      <c r="E64" s="17"/>
      <c r="F64" s="8"/>
      <c r="G64" s="8"/>
      <c r="H64" s="8"/>
      <c r="I64" s="8"/>
      <c r="J64" s="8"/>
      <c r="K64" s="8"/>
      <c r="M64" s="8"/>
      <c r="N64" s="8"/>
      <c r="O64" s="8"/>
      <c r="Q64" s="8"/>
      <c r="R64" s="8"/>
      <c r="S64" s="8"/>
      <c r="T64" s="8"/>
      <c r="U64" s="8"/>
      <c r="V64" s="8"/>
      <c r="W64" s="8"/>
      <c r="X64" s="8"/>
      <c r="Y64" s="8"/>
    </row>
    <row r="65" spans="1:25" x14ac:dyDescent="0.35">
      <c r="A65" s="8"/>
      <c r="B65" s="17"/>
      <c r="C65" s="25"/>
      <c r="D65" s="17"/>
      <c r="E65" s="17"/>
      <c r="F65" s="8"/>
      <c r="G65" s="8"/>
      <c r="H65" s="8"/>
      <c r="I65" s="8"/>
      <c r="J65" s="8"/>
      <c r="K65" s="8"/>
      <c r="M65" s="8"/>
      <c r="N65" s="8"/>
      <c r="O65" s="8"/>
      <c r="Q65" s="8"/>
      <c r="R65" s="8"/>
      <c r="S65" s="8"/>
      <c r="T65" s="8"/>
      <c r="U65" s="8"/>
      <c r="V65" s="8"/>
      <c r="W65" s="8"/>
      <c r="X65" s="8"/>
      <c r="Y65" s="8"/>
    </row>
    <row r="66" spans="1:25" x14ac:dyDescent="0.35">
      <c r="A66" s="8"/>
      <c r="B66" s="17"/>
      <c r="C66" s="25"/>
      <c r="D66" s="17"/>
      <c r="E66" s="17"/>
      <c r="F66" s="8"/>
      <c r="G66" s="8"/>
      <c r="H66" s="8"/>
      <c r="I66" s="8"/>
      <c r="J66" s="8"/>
      <c r="K66" s="8"/>
      <c r="M66" s="8"/>
      <c r="N66" s="8"/>
      <c r="O66" s="8"/>
      <c r="Q66" s="8"/>
      <c r="R66" s="8"/>
      <c r="S66" s="8"/>
      <c r="T66" s="8"/>
      <c r="U66" s="8"/>
      <c r="V66" s="8"/>
      <c r="W66" s="8"/>
      <c r="X66" s="8"/>
      <c r="Y66" s="8"/>
    </row>
    <row r="67" spans="1:25" x14ac:dyDescent="0.35">
      <c r="A67" s="8"/>
      <c r="B67" s="17"/>
      <c r="C67" s="25"/>
      <c r="D67" s="17"/>
      <c r="E67" s="17"/>
      <c r="F67" s="8"/>
      <c r="G67" s="8"/>
      <c r="H67" s="8"/>
      <c r="I67" s="8"/>
      <c r="J67" s="8"/>
      <c r="K67" s="8"/>
      <c r="M67" s="8"/>
      <c r="N67" s="8"/>
      <c r="O67" s="8"/>
      <c r="Q67" s="8"/>
      <c r="R67" s="8"/>
      <c r="S67" s="8"/>
      <c r="T67" s="8"/>
      <c r="U67" s="8"/>
      <c r="V67" s="8"/>
      <c r="W67" s="8"/>
      <c r="X67" s="8"/>
      <c r="Y67" s="8"/>
    </row>
    <row r="68" spans="1:25" x14ac:dyDescent="0.35">
      <c r="A68" s="8"/>
      <c r="B68" s="17"/>
      <c r="C68" s="8"/>
      <c r="D68" s="17"/>
      <c r="E68" s="17"/>
      <c r="F68" s="8"/>
      <c r="G68" s="8"/>
      <c r="H68" s="8"/>
      <c r="I68" s="8"/>
      <c r="J68" s="8"/>
      <c r="K68" s="8"/>
      <c r="M68" s="8"/>
      <c r="N68" s="8"/>
      <c r="O68" s="8"/>
      <c r="Q68" s="8"/>
      <c r="R68" s="8"/>
      <c r="S68" s="8"/>
      <c r="T68" s="8"/>
      <c r="U68" s="8"/>
      <c r="V68" s="8"/>
      <c r="W68" s="8"/>
      <c r="X68" s="8"/>
      <c r="Y68" s="8"/>
    </row>
    <row r="69" spans="1:25" x14ac:dyDescent="0.35">
      <c r="A69" s="8"/>
      <c r="B69" s="17"/>
      <c r="C69" s="8"/>
      <c r="D69" s="17"/>
      <c r="E69" s="17"/>
      <c r="F69" s="8"/>
      <c r="G69" s="8"/>
      <c r="H69" s="8"/>
      <c r="I69" s="8"/>
      <c r="J69" s="8"/>
      <c r="K69" s="8"/>
      <c r="M69" s="8"/>
      <c r="N69" s="8"/>
      <c r="O69" s="8"/>
      <c r="Q69" s="8"/>
      <c r="R69" s="8"/>
      <c r="S69" s="8"/>
      <c r="T69" s="8"/>
      <c r="U69" s="8"/>
      <c r="V69" s="8"/>
      <c r="W69" s="8"/>
      <c r="X69" s="8"/>
      <c r="Y69" s="8"/>
    </row>
    <row r="70" spans="1:25" x14ac:dyDescent="0.35">
      <c r="A70" s="8"/>
      <c r="B70" s="17"/>
      <c r="C70" s="8"/>
      <c r="D70" s="17"/>
      <c r="E70" s="17"/>
      <c r="F70" s="8"/>
      <c r="G70" s="8"/>
      <c r="H70" s="8"/>
      <c r="I70" s="8"/>
      <c r="J70" s="8"/>
      <c r="K70" s="8"/>
      <c r="M70" s="8"/>
      <c r="N70" s="8"/>
      <c r="O70" s="8"/>
      <c r="Q70" s="8"/>
      <c r="R70" s="8"/>
      <c r="S70" s="8"/>
      <c r="T70" s="8"/>
      <c r="U70" s="8"/>
      <c r="V70" s="8"/>
      <c r="W70" s="8"/>
      <c r="X70" s="8"/>
      <c r="Y70" s="8"/>
    </row>
    <row r="71" spans="1:25" x14ac:dyDescent="0.35">
      <c r="A71" s="8"/>
      <c r="B71" s="17"/>
      <c r="C71" s="8"/>
      <c r="D71" s="17"/>
      <c r="E71" s="17"/>
      <c r="F71" s="8"/>
      <c r="G71" s="8"/>
      <c r="H71" s="8"/>
      <c r="I71" s="8"/>
      <c r="J71" s="8"/>
      <c r="K71" s="8"/>
      <c r="M71" s="8"/>
      <c r="N71" s="8"/>
      <c r="O71" s="8"/>
      <c r="Q71" s="8"/>
      <c r="R71" s="8"/>
      <c r="S71" s="8"/>
      <c r="T71" s="8"/>
      <c r="U71" s="8"/>
      <c r="V71" s="8"/>
      <c r="W71" s="8"/>
      <c r="X71" s="8"/>
      <c r="Y71" s="8"/>
    </row>
    <row r="72" spans="1:25" x14ac:dyDescent="0.35">
      <c r="A72" s="8"/>
      <c r="B72" s="17"/>
      <c r="C72" s="8"/>
      <c r="D72" s="17"/>
      <c r="E72" s="17"/>
      <c r="F72" s="8"/>
      <c r="G72" s="8"/>
      <c r="H72" s="8"/>
      <c r="I72" s="8"/>
      <c r="J72" s="8"/>
      <c r="K72" s="8"/>
      <c r="M72" s="8"/>
      <c r="N72" s="8"/>
      <c r="O72" s="8"/>
      <c r="Q72" s="8"/>
      <c r="R72" s="8"/>
      <c r="S72" s="8"/>
      <c r="T72" s="8"/>
      <c r="U72" s="8"/>
      <c r="V72" s="8"/>
      <c r="W72" s="8"/>
      <c r="X72" s="8"/>
      <c r="Y72" s="8"/>
    </row>
    <row r="73" spans="1:25" x14ac:dyDescent="0.35">
      <c r="A73" s="8"/>
      <c r="B73" s="17"/>
      <c r="C73" s="8"/>
      <c r="D73" s="17"/>
      <c r="E73" s="17"/>
      <c r="F73" s="8"/>
      <c r="G73" s="8"/>
      <c r="H73" s="8"/>
      <c r="I73" s="8"/>
      <c r="J73" s="8"/>
      <c r="K73" s="8"/>
      <c r="M73" s="8"/>
      <c r="N73" s="8"/>
      <c r="O73" s="8"/>
      <c r="Q73" s="8"/>
      <c r="R73" s="8"/>
      <c r="S73" s="8"/>
      <c r="T73" s="8"/>
      <c r="U73" s="8"/>
      <c r="V73" s="8"/>
      <c r="W73" s="8"/>
      <c r="X73" s="8"/>
      <c r="Y73" s="8"/>
    </row>
    <row r="74" spans="1:25" x14ac:dyDescent="0.35">
      <c r="A74" s="8"/>
      <c r="B74" s="17"/>
      <c r="C74" s="8"/>
      <c r="D74" s="17"/>
      <c r="E74" s="17"/>
      <c r="F74" s="8"/>
      <c r="G74" s="8"/>
      <c r="H74" s="8"/>
      <c r="I74" s="8"/>
      <c r="J74" s="8"/>
      <c r="K74" s="8"/>
      <c r="M74" s="8"/>
      <c r="N74" s="8"/>
      <c r="O74" s="8"/>
      <c r="Q74" s="8"/>
      <c r="R74" s="8"/>
      <c r="S74" s="8"/>
      <c r="T74" s="8"/>
      <c r="U74" s="8"/>
      <c r="V74" s="8"/>
      <c r="W74" s="8"/>
      <c r="X74" s="8"/>
      <c r="Y74" s="8"/>
    </row>
    <row r="75" spans="1:25" x14ac:dyDescent="0.35">
      <c r="A75" s="8"/>
      <c r="B75" s="17"/>
      <c r="C75" s="8"/>
      <c r="D75" s="17"/>
      <c r="E75" s="17"/>
      <c r="F75" s="8"/>
      <c r="G75" s="8"/>
      <c r="H75" s="8"/>
      <c r="I75" s="8"/>
      <c r="J75" s="8"/>
      <c r="K75" s="8"/>
      <c r="M75" s="8"/>
      <c r="N75" s="8"/>
      <c r="O75" s="8"/>
      <c r="Q75" s="8"/>
      <c r="R75" s="8"/>
      <c r="S75" s="8"/>
      <c r="T75" s="8"/>
      <c r="U75" s="8"/>
      <c r="V75" s="8"/>
      <c r="W75" s="8"/>
      <c r="X75" s="8"/>
      <c r="Y75" s="8"/>
    </row>
    <row r="76" spans="1:25" x14ac:dyDescent="0.35">
      <c r="A76" s="8"/>
      <c r="B76" s="17"/>
      <c r="C76" s="8"/>
      <c r="D76" s="17"/>
      <c r="E76" s="17"/>
      <c r="F76" s="8"/>
      <c r="G76" s="8"/>
      <c r="H76" s="8"/>
      <c r="I76" s="8"/>
      <c r="J76" s="8"/>
      <c r="K76" s="8"/>
      <c r="M76" s="8"/>
      <c r="N76" s="8"/>
      <c r="O76" s="8"/>
      <c r="Q76" s="8"/>
      <c r="R76" s="8"/>
      <c r="S76" s="8"/>
      <c r="T76" s="8"/>
      <c r="U76" s="8"/>
      <c r="V76" s="8"/>
      <c r="W76" s="8"/>
      <c r="X76" s="8"/>
      <c r="Y76" s="8"/>
    </row>
    <row r="77" spans="1:25" x14ac:dyDescent="0.35">
      <c r="A77" s="8"/>
      <c r="B77" s="17"/>
      <c r="C77" s="8"/>
      <c r="D77" s="17"/>
      <c r="E77" s="17"/>
      <c r="F77" s="8"/>
      <c r="G77" s="8"/>
      <c r="H77" s="8"/>
      <c r="I77" s="8"/>
      <c r="J77" s="8"/>
      <c r="K77" s="8"/>
      <c r="M77" s="8"/>
      <c r="N77" s="8"/>
      <c r="O77" s="8"/>
      <c r="Q77" s="8"/>
      <c r="R77" s="8"/>
      <c r="S77" s="8"/>
      <c r="T77" s="8"/>
      <c r="U77" s="8"/>
      <c r="V77" s="8"/>
      <c r="W77" s="8"/>
      <c r="X77" s="8"/>
      <c r="Y77" s="8"/>
    </row>
    <row r="78" spans="1:25" x14ac:dyDescent="0.35">
      <c r="A78" s="8"/>
      <c r="B78" s="17"/>
      <c r="C78" s="8"/>
      <c r="D78" s="17"/>
      <c r="E78" s="17"/>
      <c r="F78" s="8"/>
      <c r="G78" s="8"/>
      <c r="H78" s="8"/>
      <c r="I78" s="8"/>
      <c r="J78" s="8"/>
      <c r="K78" s="8"/>
      <c r="M78" s="8"/>
      <c r="N78" s="8"/>
      <c r="O78" s="8"/>
      <c r="Q78" s="8"/>
      <c r="R78" s="8"/>
      <c r="S78" s="8"/>
      <c r="T78" s="8"/>
      <c r="U78" s="8"/>
      <c r="V78" s="8"/>
      <c r="W78" s="8"/>
      <c r="X78" s="8"/>
      <c r="Y78" s="8"/>
    </row>
    <row r="79" spans="1:25" x14ac:dyDescent="0.35">
      <c r="A79" s="8"/>
      <c r="B79" s="17"/>
      <c r="C79" s="8"/>
      <c r="D79" s="17"/>
      <c r="E79" s="17"/>
      <c r="F79" s="8"/>
      <c r="G79" s="8"/>
      <c r="H79" s="8"/>
      <c r="I79" s="8"/>
      <c r="J79" s="8"/>
      <c r="K79" s="8"/>
      <c r="M79" s="8"/>
      <c r="N79" s="8"/>
      <c r="O79" s="8"/>
      <c r="Q79" s="8"/>
      <c r="R79" s="8"/>
      <c r="S79" s="8"/>
      <c r="T79" s="8"/>
      <c r="U79" s="8"/>
      <c r="V79" s="8"/>
      <c r="W79" s="8"/>
      <c r="X79" s="8"/>
      <c r="Y79" s="8"/>
    </row>
    <row r="80" spans="1:25" x14ac:dyDescent="0.35">
      <c r="A80" s="8"/>
      <c r="B80" s="17"/>
      <c r="C80" s="8"/>
      <c r="D80" s="17"/>
      <c r="E80" s="17"/>
      <c r="F80" s="8"/>
      <c r="G80" s="8"/>
      <c r="H80" s="8"/>
      <c r="I80" s="8"/>
      <c r="J80" s="8"/>
      <c r="K80" s="8"/>
      <c r="M80" s="8"/>
      <c r="N80" s="8"/>
      <c r="O80" s="8"/>
      <c r="Q80" s="8"/>
      <c r="R80" s="8"/>
      <c r="S80" s="8"/>
      <c r="T80" s="8"/>
      <c r="U80" s="8"/>
      <c r="V80" s="8"/>
      <c r="W80" s="8"/>
      <c r="X80" s="8"/>
      <c r="Y80" s="8"/>
    </row>
    <row r="81" spans="1:25" x14ac:dyDescent="0.35">
      <c r="A81" s="8"/>
      <c r="B81" s="17"/>
      <c r="C81" s="8"/>
      <c r="D81" s="17"/>
      <c r="E81" s="17"/>
      <c r="F81" s="8"/>
      <c r="G81" s="8"/>
      <c r="H81" s="8"/>
      <c r="I81" s="8"/>
      <c r="J81" s="8"/>
      <c r="K81" s="8"/>
      <c r="M81" s="8"/>
      <c r="N81" s="8"/>
      <c r="O81" s="8"/>
      <c r="Q81" s="8"/>
      <c r="R81" s="8"/>
      <c r="S81" s="8"/>
      <c r="T81" s="8"/>
      <c r="U81" s="8"/>
      <c r="V81" s="8"/>
      <c r="W81" s="8"/>
      <c r="X81" s="8"/>
      <c r="Y81" s="8"/>
    </row>
    <row r="82" spans="1:25" x14ac:dyDescent="0.35">
      <c r="A82" s="8"/>
      <c r="B82" s="17"/>
      <c r="C82" s="8"/>
      <c r="D82" s="17"/>
      <c r="E82" s="17"/>
      <c r="F82" s="8"/>
      <c r="G82" s="8"/>
      <c r="H82" s="8"/>
      <c r="I82" s="8"/>
      <c r="J82" s="8"/>
      <c r="K82" s="8"/>
      <c r="M82" s="8"/>
      <c r="N82" s="8"/>
      <c r="O82" s="8"/>
      <c r="Q82" s="8"/>
      <c r="R82" s="8"/>
      <c r="S82" s="8"/>
      <c r="T82" s="8"/>
      <c r="U82" s="8"/>
      <c r="V82" s="8"/>
      <c r="W82" s="8"/>
      <c r="X82" s="8"/>
      <c r="Y82" s="8"/>
    </row>
  </sheetData>
  <mergeCells count="32">
    <mergeCell ref="O6:O9"/>
    <mergeCell ref="Y6:Y9"/>
    <mergeCell ref="A6:A9"/>
    <mergeCell ref="D3:D5"/>
    <mergeCell ref="C1:C3"/>
    <mergeCell ref="C4:C5"/>
    <mergeCell ref="E3:E5"/>
    <mergeCell ref="F3:F5"/>
    <mergeCell ref="G3:G5"/>
    <mergeCell ref="D1:D2"/>
    <mergeCell ref="J3:J5"/>
    <mergeCell ref="K3:K5"/>
    <mergeCell ref="M3:M5"/>
    <mergeCell ref="N3:N5"/>
    <mergeCell ref="H3:H5"/>
    <mergeCell ref="I3:I5"/>
    <mergeCell ref="O12:O20"/>
    <mergeCell ref="Y12:Y20"/>
    <mergeCell ref="A24:A31"/>
    <mergeCell ref="A12:A21"/>
    <mergeCell ref="U1:X2"/>
    <mergeCell ref="U4:U5"/>
    <mergeCell ref="V4:V5"/>
    <mergeCell ref="W4:W5"/>
    <mergeCell ref="X4:X5"/>
    <mergeCell ref="U3:V3"/>
    <mergeCell ref="W3:X3"/>
    <mergeCell ref="A4:A5"/>
    <mergeCell ref="A1:A2"/>
    <mergeCell ref="B1:B5"/>
    <mergeCell ref="E1:K2"/>
    <mergeCell ref="M1:N2"/>
  </mergeCells>
  <phoneticPr fontId="1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a88d69f6-725d-45a3-ba3c-d623cdcfac60">TS01ACDF0CD-641899450-364</_dlc_DocId>
    <_dlc_DocIdUrl xmlns="a88d69f6-725d-45a3-ba3c-d623cdcfac60">
      <Url>https://prorailbv.sharepoint.com/teams/TenderLeasefietsen/_layouts/15/DocIdRedir.aspx?ID=TS01ACDF0CD-641899450-364</Url>
      <Description>TS01ACDF0CD-641899450-364</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5" ma:contentTypeDescription="Een nieuw document maken." ma:contentTypeScope="" ma:versionID="63a6047b092a4dba7042d995b4a3e274">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d7b49cab8c13ccd218b9006c3793a31b"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0976F-83F1-47FF-87A3-F66274C945DF}">
  <ds:schemaRefs>
    <ds:schemaRef ds:uri="http://schemas.microsoft.com/sharepoint/v3/contenttype/forms"/>
  </ds:schemaRefs>
</ds:datastoreItem>
</file>

<file path=customXml/itemProps2.xml><?xml version="1.0" encoding="utf-8"?>
<ds:datastoreItem xmlns:ds="http://schemas.openxmlformats.org/officeDocument/2006/customXml" ds:itemID="{9EFA6917-516A-4920-8788-7E02552F39C9}">
  <ds:schemaRefs>
    <ds:schemaRef ds:uri="http://purl.org/dc/terms/"/>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http://schemas.microsoft.com/office/infopath/2007/PartnerControls"/>
    <ds:schemaRef ds:uri="e3209c88-bc72-45f5-84b5-e30e30b0d52a"/>
    <ds:schemaRef ds:uri="a88d69f6-725d-45a3-ba3c-d623cdcfac60"/>
    <ds:schemaRef ds:uri="http://www.w3.org/XML/1998/namespace"/>
  </ds:schemaRefs>
</ds:datastoreItem>
</file>

<file path=customXml/itemProps3.xml><?xml version="1.0" encoding="utf-8"?>
<ds:datastoreItem xmlns:ds="http://schemas.openxmlformats.org/officeDocument/2006/customXml" ds:itemID="{6165C87A-E04F-46BB-BF91-B248871BC9F4}">
  <ds:schemaRefs>
    <ds:schemaRef ds:uri="http://schemas.microsoft.com/sharepoint/events"/>
  </ds:schemaRefs>
</ds:datastoreItem>
</file>

<file path=customXml/itemProps4.xml><?xml version="1.0" encoding="utf-8"?>
<ds:datastoreItem xmlns:ds="http://schemas.openxmlformats.org/officeDocument/2006/customXml" ds:itemID="{4939E097-777F-4487-A919-4CEB45A09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d69f6-725d-45a3-ba3c-d623cdcfac60"/>
    <ds:schemaRef ds:uri="e3209c88-bc72-45f5-84b5-e30e30b0d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Toelichting KPI model</vt:lpstr>
      <vt:lpstr>1 Implementatiefase</vt:lpstr>
      <vt:lpstr>2 Beheerfase</vt:lpstr>
      <vt:lpstr>2 Basis op Orde</vt:lpstr>
      <vt:lpstr>'1 Implementatiefase'!Afdrukbereik</vt:lpstr>
      <vt:lpstr>'2 Beheerfase'!Afdrukbereik</vt:lpstr>
      <vt:lpstr>'2 Beheerfase'!Afdruktitels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KPI Dashboard aangepast 10-11-2020</dc:title>
  <dc:subject/>
  <dc:creator>Jansen, A (Anoushka)</dc:creator>
  <cp:keywords/>
  <dc:description/>
  <cp:lastModifiedBy>Eeden, N. Van (Niek)</cp:lastModifiedBy>
  <cp:revision/>
  <dcterms:created xsi:type="dcterms:W3CDTF">2019-08-09T11:39:40Z</dcterms:created>
  <dcterms:modified xsi:type="dcterms:W3CDTF">2025-03-03T13:49:17Z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0x01010099A309D9B1A67843A794705C0E77F6E6</vt:lpwstr>
  </property>
  <property fmtid="{D5CDD505-2E9C-101B-9397-08002B2CF9AE}" pid="3" name="_dlc_DocIdItemGuid">
    <vt:lpwstr>aa6730b7-d08c-403d-9401-9cec0f0b12cb</vt:lpwstr>
  </property>
  <property fmtid="{D5CDD505-2E9C-101B-9397-08002B2CF9AE}" pid="4" name="TaxKeyword">
    <vt:lpwstr/>
  </property>
  <property fmtid="{D5CDD505-2E9C-101B-9397-08002B2CF9AE}" pid="5" name="Thema">
    <vt:lpwstr/>
  </property>
  <property fmtid="{D5CDD505-2E9C-101B-9397-08002B2CF9AE}" pid="6" name="Expertisegebied">
    <vt:lpwstr/>
  </property>
  <property fmtid="{D5CDD505-2E9C-101B-9397-08002B2CF9AE}" pid="7" name="Vertrouwelijkheid">
    <vt:lpwstr>2;#Intern|8a639747-e233-49a8-819f-e74cd9528f9e</vt:lpwstr>
  </property>
  <property fmtid="{D5CDD505-2E9C-101B-9397-08002B2CF9AE}" pid="8" name="Documentstatus">
    <vt:lpwstr>3;#Concept|b56e2604-821a-409c-9774-7587ed426a31</vt:lpwstr>
  </property>
  <property fmtid="{D5CDD505-2E9C-101B-9397-08002B2CF9AE}" pid="9" name="Handeling">
    <vt:lpwstr>8;#SL32B|4de50cac-1540-4c01-8a5b-e188c544ac5b</vt:lpwstr>
  </property>
  <property fmtid="{D5CDD505-2E9C-101B-9397-08002B2CF9AE}" pid="10" name="_dlc_policyId">
    <vt:lpwstr>0x010100C0B9283FC7311C488917E5A9876B01FD01|1681630146</vt:lpwstr>
  </property>
  <property fmtid="{D5CDD505-2E9C-101B-9397-08002B2CF9AE}" pid="11"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12" name="Type document">
    <vt:lpwstr/>
  </property>
  <property fmtid="{D5CDD505-2E9C-101B-9397-08002B2CF9AE}" pid="13" name="Verantwoordelijke afdeling">
    <vt:lpwstr/>
  </property>
  <property fmtid="{D5CDD505-2E9C-101B-9397-08002B2CF9AE}" pid="14" name="MSIP_Label_24e57bac-d225-40fb-8a9e-62b5be587a96_Enabled">
    <vt:lpwstr>true</vt:lpwstr>
  </property>
  <property fmtid="{D5CDD505-2E9C-101B-9397-08002B2CF9AE}" pid="15" name="MSIP_Label_24e57bac-d225-40fb-8a9e-62b5be587a96_SetDate">
    <vt:lpwstr>2023-04-03T13:15:41Z</vt:lpwstr>
  </property>
  <property fmtid="{D5CDD505-2E9C-101B-9397-08002B2CF9AE}" pid="16" name="MSIP_Label_24e57bac-d225-40fb-8a9e-62b5be587a96_Method">
    <vt:lpwstr>Standard</vt:lpwstr>
  </property>
  <property fmtid="{D5CDD505-2E9C-101B-9397-08002B2CF9AE}" pid="17" name="MSIP_Label_24e57bac-d225-40fb-8a9e-62b5be587a96_Name">
    <vt:lpwstr>Internal</vt:lpwstr>
  </property>
  <property fmtid="{D5CDD505-2E9C-101B-9397-08002B2CF9AE}" pid="18" name="MSIP_Label_24e57bac-d225-40fb-8a9e-62b5be587a96_SiteId">
    <vt:lpwstr>a398fcff-8d2b-4930-a7f7-e1c99a108d77</vt:lpwstr>
  </property>
  <property fmtid="{D5CDD505-2E9C-101B-9397-08002B2CF9AE}" pid="19" name="MSIP_Label_24e57bac-d225-40fb-8a9e-62b5be587a96_ActionId">
    <vt:lpwstr>10e9fac0-b7cb-41b8-98ce-965b6c4349de</vt:lpwstr>
  </property>
  <property fmtid="{D5CDD505-2E9C-101B-9397-08002B2CF9AE}" pid="20" name="MSIP_Label_24e57bac-d225-40fb-8a9e-62b5be587a96_ContentBits">
    <vt:lpwstr>0</vt:lpwstr>
  </property>
  <property fmtid="{D5CDD505-2E9C-101B-9397-08002B2CF9AE}" pid="21" name="MediaServiceImageTags">
    <vt:lpwstr/>
  </property>
  <property fmtid="{D5CDD505-2E9C-101B-9397-08002B2CF9AE}" pid="22" name="Order">
    <vt:r8>102500</vt:r8>
  </property>
  <property fmtid="{D5CDD505-2E9C-101B-9397-08002B2CF9AE}" pid="23" name="xd_Signature">
    <vt:bool>false</vt:bool>
  </property>
  <property fmtid="{D5CDD505-2E9C-101B-9397-08002B2CF9AE}" pid="24" name="xd_ProgID">
    <vt:lpwstr/>
  </property>
  <property fmtid="{D5CDD505-2E9C-101B-9397-08002B2CF9AE}" pid="25" name="ComplianceAssetId">
    <vt:lpwstr/>
  </property>
  <property fmtid="{D5CDD505-2E9C-101B-9397-08002B2CF9AE}" pid="26" name="TemplateUrl">
    <vt:lpwstr/>
  </property>
  <property fmtid="{D5CDD505-2E9C-101B-9397-08002B2CF9AE}" pid="27" name="_ExtendedDescription">
    <vt:lpwstr/>
  </property>
  <property fmtid="{D5CDD505-2E9C-101B-9397-08002B2CF9AE}" pid="28" name="TriggerFlowInfo">
    <vt:lpwstr/>
  </property>
</Properties>
</file>