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daconsult.sharepoint.com/sites/SodaConsult/Gedeelde  documenten/Commercie/Projecten/CJG Rotterdam/inkoop dd-jgz 2025/definitieve set/"/>
    </mc:Choice>
  </mc:AlternateContent>
  <xr:revisionPtr revIDLastSave="65" documentId="13_ncr:1_{5202D0AB-0354-4F15-A019-61EB66DE1BA3}" xr6:coauthVersionLast="47" xr6:coauthVersionMax="47" xr10:uidLastSave="{DC2B7416-CCA9-4137-BA87-74DC3C9A4821}"/>
  <bookViews>
    <workbookView xWindow="-4395" yWindow="-21720" windowWidth="51840" windowHeight="21120" xr2:uid="{00000000-000D-0000-FFFF-FFFF00000000}"/>
  </bookViews>
  <sheets>
    <sheet name="Uurtarieven" sheetId="3" r:id="rId1"/>
    <sheet name="TCO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4" l="1"/>
  <c r="E11" i="4" l="1"/>
  <c r="D5" i="3" l="1"/>
  <c r="D6" i="3"/>
  <c r="D7" i="3"/>
  <c r="D8" i="3"/>
  <c r="D9" i="3"/>
  <c r="D4" i="3"/>
  <c r="C10" i="3" l="1"/>
  <c r="D13" i="4" l="1"/>
  <c r="E13" i="4" s="1"/>
  <c r="E14" i="4" s="1"/>
  <c r="D17" i="4"/>
  <c r="E17" i="4" s="1"/>
  <c r="D22" i="4"/>
  <c r="E22" i="4" s="1"/>
  <c r="E18" i="4" l="1"/>
  <c r="E20" i="4" s="1"/>
</calcChain>
</file>

<file path=xl/sharedStrings.xml><?xml version="1.0" encoding="utf-8"?>
<sst xmlns="http://schemas.openxmlformats.org/spreadsheetml/2006/main" count="54" uniqueCount="50">
  <si>
    <t>Projectleider</t>
  </si>
  <si>
    <t>Programmeur</t>
  </si>
  <si>
    <t>Inrichten/Testen</t>
  </si>
  <si>
    <t>Functioneel beheerder</t>
  </si>
  <si>
    <t>Consultant</t>
  </si>
  <si>
    <t>Invulblad uurtarieven</t>
  </si>
  <si>
    <t>Technisch beheerder</t>
  </si>
  <si>
    <t>Aspect</t>
  </si>
  <si>
    <t>Dienst</t>
  </si>
  <si>
    <t>Tarief per uur</t>
  </si>
  <si>
    <t>Invulblad TCO</t>
  </si>
  <si>
    <t>Eenmalige kosten</t>
  </si>
  <si>
    <t>Subtotaal</t>
  </si>
  <si>
    <t>TCO</t>
  </si>
  <si>
    <t>gewicht</t>
  </si>
  <si>
    <t>gewogen tarief</t>
  </si>
  <si>
    <t>uren per jaar</t>
  </si>
  <si>
    <t>De TCO wordt berekend over de initiele contractperiode van 5 jaar</t>
  </si>
  <si>
    <t>Kosten per 5 jaar</t>
  </si>
  <si>
    <t>Kosten per jaar</t>
  </si>
  <si>
    <t>Een optie is opgenomen voor aanvullend 1500 uur ontwikkelbudget per jaar. Voor deze optie geldt geen afnameplicht en deze uren worden op basis van daadwerkelijk gebruik afgerekend.</t>
  </si>
  <si>
    <t>#</t>
  </si>
  <si>
    <t>Dit aantal uren wordt gewaardeerd tegen het gemiddelde uurtarief uit het tabblad Uurtarieven en in mindering gebracht op de gebruikskosten</t>
  </si>
  <si>
    <t>Een eventueel gemeenschappelijk ontwikkelbudget maakt deel uit van de licentieprijs en mag niet apart in rekening worden gebracht.</t>
  </si>
  <si>
    <t>Om de gebruikskosten voor alle inschrijvers vergelijkbaar te maken verrekenen wij een eventueel gemeenschappelijk ontwikkelbudget met de licentieprijs. Geef bij 2 de licentieprijs weer inclusief het eventuele gemeenschappelijke ontwikkelbudget</t>
  </si>
  <si>
    <t>Indien er geen sprake is van een gemeenschappelijk ontwikkelbudget dient u hier 0 in te vullen</t>
  </si>
  <si>
    <t>Individueel jaarlijks ontwikkelbudget inclusief in de licentie</t>
  </si>
  <si>
    <t>inclusief</t>
  </si>
  <si>
    <t xml:space="preserve">Uitsluitend de groene vlakken kunnen worden ingevuld. </t>
  </si>
  <si>
    <t>Alle tarieven zijn exclusief BTW</t>
  </si>
  <si>
    <t>Tarieven zijn per uur en incl. reis en verblijfkosten</t>
  </si>
  <si>
    <t>Tarieven zijn exclusief btw</t>
  </si>
  <si>
    <t>gewogen gemiddeld tarief</t>
  </si>
  <si>
    <t>NB. Voor een correct tarief moeten alle groene vlakken worden gevuld</t>
  </si>
  <si>
    <t xml:space="preserve">Uitsluitend de groene vlakken moeten worden ingevuld. </t>
  </si>
  <si>
    <t>Optie 1500 uur individuele ontwikkeling per jaar</t>
  </si>
  <si>
    <t>Toelichting per aspect:</t>
  </si>
  <si>
    <t>Gebruikskosten excl. gemeenschappelijke ontwikkeluren</t>
  </si>
  <si>
    <t>De TCO wordt berekend op basis van 650 gebruikers</t>
  </si>
  <si>
    <t>Gebruik (incl beheer, onderhoud en monitoring bij 650 gebruikers)</t>
  </si>
  <si>
    <t>Aandeel van CJG Rijnmond in gemeenschappelijk ontwikkelbudget per jaar</t>
  </si>
  <si>
    <t>Onderdeel van de licentieprijs is een jaarlijks individueel ontwikkelbudget van 240 uren dat ingezet kan worden voor organisatiespecifieke ontwikkeling door CJG Rijnmond</t>
  </si>
  <si>
    <t>Indien er sprake is van een gemeenschappelijk ontwikkelbudget geeft u hier aan hoeveel uur van het totale gemeenschappelijke ontwikkelbudget ten gunste van CJG Rijnmond komt. Dit doet u door het totaal aantal uren van het gemeenschappelijk ontwikkelbudget te vermenigvuldigen met het percentage dat CJG Rijnmond uit gaat maken van het totaal aantal gebruikers van al uw DD-JGZ klanten.</t>
  </si>
  <si>
    <t>Indien er sprake is van een gemeenschappelijke ontwikkelbudget, wordt dit budget eerst uitgenut voordat extra kosten aan CJG Rijnmond in rekening worden gebracht.</t>
  </si>
  <si>
    <t>Het versturen van 300.000 SMS per jaar</t>
  </si>
  <si>
    <t>CJG Rijnmond verstuurt jaarlijks circa 300.000 SMS berichten. Geef hiervoor de kosten aan. Deze kosten worden afgerekend op het daadwerkelijke gebruik.</t>
  </si>
  <si>
    <t>1600 uur voor landelijke doorontwikkelingen (aandeel voor CJG Rijnmond bij gunning)</t>
  </si>
  <si>
    <t>CJG Rijnmond schat in dat haar aandeel voor het realiseren van aanpassingen ten behoeve van landelijke wijzigingen als gevolg van wetswijzigingen en/of wijzigingen van richtlijnen 1600 uur per jaar bedraagt. De  kosten worden op basis van daadwerkelijk verbruik afgerekend en er geldt geen afnameplicht voor deze uren.</t>
  </si>
  <si>
    <t>De kosten voor het implementeren van de oplossing tellen niet mee bij de bepaling van de inschrijfprijs en zijn gemaximeerd op een bedrag van € 150.000,-. Deze implementatiekosten  mogen daarnast alleen in rekening worden gebracht indien een andere partij dan de huidige leverancier van het DD-JGZ de aanbesteding wint.</t>
  </si>
  <si>
    <t>Implementatie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</si>
</sst>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€&quot;\ * #,##0_ ;_ &quot;€&quot;\ * \-#,##0_ ;_ &quot;€&quot;\ * &quot;-&quot;??_ ;_ @_ "/>
  </numFmts>
  <fonts count="9" x14ac:knownFonts="1"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orbel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7558519241921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44" fontId="0" fillId="0" borderId="0" xfId="1" applyFont="1"/>
    <xf numFmtId="0" fontId="3" fillId="0" borderId="0" xfId="0" applyFont="1"/>
    <xf numFmtId="0" fontId="6" fillId="0" borderId="0" xfId="0" applyFont="1" applyAlignment="1">
      <alignment horizontal="left" vertical="center" indent="5"/>
    </xf>
    <xf numFmtId="0" fontId="4" fillId="4" borderId="0" xfId="0" applyFont="1" applyFill="1" applyAlignment="1">
      <alignment horizontal="right"/>
    </xf>
    <xf numFmtId="0" fontId="5" fillId="3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right"/>
    </xf>
    <xf numFmtId="44" fontId="4" fillId="4" borderId="0" xfId="0" applyNumberFormat="1" applyFont="1" applyFill="1"/>
    <xf numFmtId="44" fontId="4" fillId="2" borderId="3" xfId="1" applyFont="1" applyFill="1" applyBorder="1"/>
    <xf numFmtId="0" fontId="0" fillId="0" borderId="2" xfId="0" applyBorder="1"/>
    <xf numFmtId="0" fontId="0" fillId="5" borderId="2" xfId="0" applyFill="1" applyBorder="1"/>
    <xf numFmtId="0" fontId="0" fillId="6" borderId="2" xfId="0" applyFill="1" applyBorder="1"/>
    <xf numFmtId="44" fontId="0" fillId="2" borderId="2" xfId="0" applyNumberFormat="1" applyFill="1" applyBorder="1"/>
    <xf numFmtId="0" fontId="1" fillId="0" borderId="0" xfId="0" applyFont="1" applyAlignment="1">
      <alignment horizontal="left" vertical="top" wrapText="1"/>
    </xf>
    <xf numFmtId="164" fontId="0" fillId="2" borderId="2" xfId="2" applyNumberFormat="1" applyFont="1" applyFill="1" applyBorder="1"/>
    <xf numFmtId="0" fontId="4" fillId="0" borderId="0" xfId="0" applyFont="1" applyAlignment="1">
      <alignment horizontal="right"/>
    </xf>
    <xf numFmtId="44" fontId="4" fillId="0" borderId="0" xfId="0" applyNumberFormat="1" applyFont="1"/>
    <xf numFmtId="0" fontId="4" fillId="0" borderId="2" xfId="0" applyFont="1" applyBorder="1"/>
    <xf numFmtId="164" fontId="4" fillId="0" borderId="2" xfId="2" applyNumberFormat="1" applyFont="1" applyFill="1" applyBorder="1"/>
    <xf numFmtId="44" fontId="4" fillId="0" borderId="2" xfId="0" applyNumberFormat="1" applyFont="1" applyBorder="1"/>
    <xf numFmtId="44" fontId="4" fillId="0" borderId="2" xfId="0" applyNumberFormat="1" applyFont="1" applyBorder="1" applyAlignment="1">
      <alignment horizontal="right"/>
    </xf>
    <xf numFmtId="0" fontId="0" fillId="7" borderId="2" xfId="0" applyFill="1" applyBorder="1"/>
    <xf numFmtId="0" fontId="4" fillId="7" borderId="2" xfId="0" applyFont="1" applyFill="1" applyBorder="1"/>
    <xf numFmtId="164" fontId="4" fillId="7" borderId="2" xfId="2" applyNumberFormat="1" applyFont="1" applyFill="1" applyBorder="1"/>
    <xf numFmtId="44" fontId="4" fillId="7" borderId="2" xfId="0" applyNumberFormat="1" applyFont="1" applyFill="1" applyBorder="1" applyAlignment="1">
      <alignment horizontal="right"/>
    </xf>
    <xf numFmtId="44" fontId="4" fillId="7" borderId="2" xfId="0" applyNumberFormat="1" applyFont="1" applyFill="1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4" fillId="0" borderId="0" xfId="0" applyFont="1"/>
    <xf numFmtId="9" fontId="0" fillId="0" borderId="0" xfId="3" applyFont="1"/>
    <xf numFmtId="44" fontId="0" fillId="8" borderId="2" xfId="1" applyFont="1" applyFill="1" applyBorder="1"/>
    <xf numFmtId="164" fontId="0" fillId="9" borderId="2" xfId="2" applyNumberFormat="1" applyFont="1" applyFill="1" applyBorder="1"/>
    <xf numFmtId="164" fontId="0" fillId="8" borderId="2" xfId="2" applyNumberFormat="1" applyFont="1" applyFill="1" applyBorder="1"/>
    <xf numFmtId="0" fontId="0" fillId="0" borderId="2" xfId="0" applyBorder="1" applyAlignment="1">
      <alignment wrapText="1"/>
    </xf>
    <xf numFmtId="165" fontId="0" fillId="0" borderId="0" xfId="1" applyNumberFormat="1" applyFont="1"/>
    <xf numFmtId="44" fontId="0" fillId="10" borderId="2" xfId="1" applyFont="1" applyFill="1" applyBorder="1"/>
    <xf numFmtId="0" fontId="0" fillId="11" borderId="2" xfId="0" applyFill="1" applyBorder="1"/>
    <xf numFmtId="44" fontId="0" fillId="11" borderId="2" xfId="1" applyFont="1" applyFill="1" applyBorder="1"/>
    <xf numFmtId="44" fontId="0" fillId="11" borderId="2" xfId="0" applyNumberFormat="1" applyFill="1" applyBorder="1"/>
    <xf numFmtId="164" fontId="0" fillId="11" borderId="2" xfId="2" applyNumberFormat="1" applyFont="1" applyFill="1" applyBorder="1"/>
    <xf numFmtId="164" fontId="0" fillId="10" borderId="2" xfId="2" applyNumberFormat="1" applyFont="1" applyFill="1" applyBorder="1"/>
    <xf numFmtId="44" fontId="0" fillId="10" borderId="2" xfId="0" applyNumberFormat="1" applyFill="1" applyBorder="1"/>
    <xf numFmtId="44" fontId="0" fillId="9" borderId="2" xfId="1" applyFont="1" applyFill="1" applyBorder="1"/>
    <xf numFmtId="44" fontId="0" fillId="11" borderId="2" xfId="1" applyFont="1" applyFill="1" applyBorder="1" applyAlignment="1">
      <alignment horizontal="right"/>
    </xf>
    <xf numFmtId="44" fontId="0" fillId="9" borderId="0" xfId="1" applyFont="1" applyFill="1"/>
    <xf numFmtId="44" fontId="4" fillId="4" borderId="0" xfId="1" applyFont="1" applyFill="1"/>
    <xf numFmtId="0" fontId="4" fillId="9" borderId="0" xfId="0" applyFont="1" applyFill="1"/>
    <xf numFmtId="0" fontId="1" fillId="9" borderId="0" xfId="0" applyFont="1" applyFill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12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0" fillId="11" borderId="0" xfId="0" applyFill="1"/>
    <xf numFmtId="0" fontId="8" fillId="11" borderId="0" xfId="0" applyFont="1" applyFill="1"/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3:D10" totalsRowShown="0" dataDxfId="7">
  <tableColumns count="4">
    <tableColumn id="1" xr3:uid="{00000000-0010-0000-0000-000001000000}" name="Dienst" dataDxfId="6" totalsRowDxfId="5"/>
    <tableColumn id="3" xr3:uid="{00000000-0010-0000-0000-000003000000}" name="gewicht" dataDxfId="4" totalsRowDxfId="3"/>
    <tableColumn id="2" xr3:uid="{00000000-0010-0000-0000-000002000000}" name="Tarief per uur" dataDxfId="1" totalsRowDxfId="2" dataCellStyle="Valuta"/>
    <tableColumn id="4" xr3:uid="{00000000-0010-0000-0000-000004000000}" name="gewogen tarie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130" zoomScaleNormal="130" workbookViewId="0">
      <selection activeCell="F12" sqref="F12"/>
    </sheetView>
  </sheetViews>
  <sheetFormatPr defaultRowHeight="14.5" x14ac:dyDescent="0.35"/>
  <cols>
    <col min="1" max="1" width="26.54296875" customWidth="1"/>
    <col min="2" max="2" width="10.1796875" bestFit="1" customWidth="1"/>
    <col min="3" max="3" width="16.7265625" style="2" customWidth="1"/>
    <col min="4" max="4" width="13.08984375" customWidth="1"/>
    <col min="5" max="5" width="11.81640625" customWidth="1"/>
  </cols>
  <sheetData>
    <row r="1" spans="1:5" ht="18.5" x14ac:dyDescent="0.45">
      <c r="A1" s="3" t="s">
        <v>5</v>
      </c>
      <c r="B1" s="3"/>
    </row>
    <row r="3" spans="1:5" x14ac:dyDescent="0.35">
      <c r="A3" t="s">
        <v>8</v>
      </c>
      <c r="B3" t="s">
        <v>14</v>
      </c>
      <c r="C3" s="2" t="s">
        <v>9</v>
      </c>
      <c r="D3" s="55" t="s">
        <v>15</v>
      </c>
    </row>
    <row r="4" spans="1:5" x14ac:dyDescent="0.35">
      <c r="A4" t="s">
        <v>0</v>
      </c>
      <c r="B4">
        <v>2</v>
      </c>
      <c r="C4" s="47"/>
      <c r="D4" s="56">
        <f>Tabel1[[#This Row],[gewicht]]*Tabel1[[#This Row],[Tarief per uur]]</f>
        <v>0</v>
      </c>
    </row>
    <row r="5" spans="1:5" x14ac:dyDescent="0.35">
      <c r="A5" t="s">
        <v>3</v>
      </c>
      <c r="B5">
        <v>2</v>
      </c>
      <c r="C5" s="47"/>
      <c r="D5" s="56">
        <f>Tabel1[[#This Row],[gewicht]]*Tabel1[[#This Row],[Tarief per uur]]</f>
        <v>0</v>
      </c>
    </row>
    <row r="6" spans="1:5" x14ac:dyDescent="0.35">
      <c r="A6" t="s">
        <v>4</v>
      </c>
      <c r="B6">
        <v>2</v>
      </c>
      <c r="C6" s="47"/>
      <c r="D6" s="56">
        <f>Tabel1[[#This Row],[gewicht]]*Tabel1[[#This Row],[Tarief per uur]]</f>
        <v>0</v>
      </c>
    </row>
    <row r="7" spans="1:5" x14ac:dyDescent="0.35">
      <c r="A7" t="s">
        <v>1</v>
      </c>
      <c r="B7">
        <v>3</v>
      </c>
      <c r="C7" s="47"/>
      <c r="D7" s="56">
        <f>Tabel1[[#This Row],[gewicht]]*Tabel1[[#This Row],[Tarief per uur]]</f>
        <v>0</v>
      </c>
    </row>
    <row r="8" spans="1:5" x14ac:dyDescent="0.35">
      <c r="A8" t="s">
        <v>2</v>
      </c>
      <c r="B8">
        <v>2</v>
      </c>
      <c r="C8" s="47"/>
      <c r="D8" s="56">
        <f>Tabel1[[#This Row],[gewicht]]*Tabel1[[#This Row],[Tarief per uur]]</f>
        <v>0</v>
      </c>
    </row>
    <row r="9" spans="1:5" x14ac:dyDescent="0.35">
      <c r="A9" t="s">
        <v>6</v>
      </c>
      <c r="B9">
        <v>1</v>
      </c>
      <c r="C9" s="47"/>
      <c r="D9" s="56">
        <f>Tabel1[[#This Row],[gewicht]]*Tabel1[[#This Row],[Tarief per uur]]</f>
        <v>0</v>
      </c>
    </row>
    <row r="10" spans="1:5" x14ac:dyDescent="0.35">
      <c r="A10" s="10"/>
      <c r="B10" s="5" t="s">
        <v>32</v>
      </c>
      <c r="C10" s="48">
        <f>SUM(D4:D9)/SUM(B4:B9)</f>
        <v>0</v>
      </c>
      <c r="D10" s="55"/>
    </row>
    <row r="11" spans="1:5" x14ac:dyDescent="0.35">
      <c r="A11" s="1"/>
      <c r="B11" s="1"/>
    </row>
    <row r="12" spans="1:5" x14ac:dyDescent="0.35">
      <c r="A12" s="1" t="s">
        <v>30</v>
      </c>
      <c r="B12" s="1"/>
    </row>
    <row r="13" spans="1:5" x14ac:dyDescent="0.35">
      <c r="A13" s="1" t="s">
        <v>31</v>
      </c>
      <c r="B13" s="1"/>
    </row>
    <row r="14" spans="1:5" x14ac:dyDescent="0.35">
      <c r="A14" s="49" t="s">
        <v>28</v>
      </c>
      <c r="B14" s="50"/>
      <c r="C14" s="47"/>
      <c r="D14" s="49"/>
      <c r="E14" s="49"/>
    </row>
    <row r="15" spans="1:5" x14ac:dyDescent="0.35">
      <c r="A15" s="49" t="s">
        <v>33</v>
      </c>
      <c r="B15" s="49"/>
      <c r="C15" s="49"/>
      <c r="D15" s="49"/>
      <c r="E15" s="4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>
      <selection activeCell="D11" sqref="D11"/>
    </sheetView>
  </sheetViews>
  <sheetFormatPr defaultRowHeight="14.5" x14ac:dyDescent="0.35"/>
  <cols>
    <col min="1" max="1" width="6.453125" customWidth="1"/>
    <col min="2" max="2" width="71.7265625" customWidth="1"/>
    <col min="3" max="3" width="13.81640625" customWidth="1"/>
    <col min="4" max="4" width="18.81640625" style="2" bestFit="1" customWidth="1"/>
    <col min="5" max="5" width="19" customWidth="1"/>
    <col min="7" max="7" width="9.1796875"/>
    <col min="8" max="8" width="15.26953125" bestFit="1" customWidth="1"/>
    <col min="11" max="11" width="15.26953125" bestFit="1" customWidth="1"/>
  </cols>
  <sheetData>
    <row r="1" spans="1:8" ht="18.5" x14ac:dyDescent="0.45">
      <c r="B1" s="3" t="s">
        <v>10</v>
      </c>
      <c r="C1" s="3"/>
    </row>
    <row r="2" spans="1:8" ht="15" customHeight="1" x14ac:dyDescent="0.45">
      <c r="B2" s="49" t="s">
        <v>34</v>
      </c>
      <c r="C2" s="3"/>
    </row>
    <row r="3" spans="1:8" ht="15" customHeight="1" x14ac:dyDescent="0.45">
      <c r="B3" t="s">
        <v>29</v>
      </c>
      <c r="C3" s="3"/>
    </row>
    <row r="4" spans="1:8" ht="15" customHeight="1" x14ac:dyDescent="0.45">
      <c r="B4" t="s">
        <v>17</v>
      </c>
      <c r="C4" s="3"/>
    </row>
    <row r="5" spans="1:8" ht="15" customHeight="1" x14ac:dyDescent="0.45">
      <c r="B5" t="s">
        <v>38</v>
      </c>
      <c r="C5" s="3"/>
    </row>
    <row r="6" spans="1:8" ht="15" customHeight="1" x14ac:dyDescent="0.45">
      <c r="C6" s="3"/>
      <c r="H6" s="4"/>
    </row>
    <row r="7" spans="1:8" x14ac:dyDescent="0.35">
      <c r="A7" s="6" t="s">
        <v>21</v>
      </c>
      <c r="B7" s="6" t="s">
        <v>7</v>
      </c>
      <c r="C7" s="6"/>
      <c r="D7" s="6"/>
      <c r="E7" s="6" t="s">
        <v>11</v>
      </c>
      <c r="H7" s="4"/>
    </row>
    <row r="8" spans="1:8" x14ac:dyDescent="0.35">
      <c r="A8" s="8">
        <v>1</v>
      </c>
      <c r="B8" s="24" t="s">
        <v>49</v>
      </c>
      <c r="C8" s="24"/>
      <c r="D8" s="24"/>
      <c r="E8" s="45"/>
      <c r="H8" s="4"/>
    </row>
    <row r="9" spans="1:8" ht="18.5" x14ac:dyDescent="0.45">
      <c r="B9" s="3"/>
      <c r="C9" s="3"/>
      <c r="H9" s="4"/>
    </row>
    <row r="10" spans="1:8" x14ac:dyDescent="0.35">
      <c r="A10" s="6" t="s">
        <v>21</v>
      </c>
      <c r="B10" s="6" t="s">
        <v>7</v>
      </c>
      <c r="C10" s="6" t="s">
        <v>16</v>
      </c>
      <c r="D10" s="6" t="s">
        <v>19</v>
      </c>
      <c r="E10" s="6" t="s">
        <v>18</v>
      </c>
      <c r="H10" s="4"/>
    </row>
    <row r="11" spans="1:8" x14ac:dyDescent="0.35">
      <c r="A11" s="7">
        <v>2</v>
      </c>
      <c r="B11" s="7" t="s">
        <v>39</v>
      </c>
      <c r="C11" s="13"/>
      <c r="D11" s="33"/>
      <c r="E11" s="38">
        <f>D11*5</f>
        <v>0</v>
      </c>
      <c r="H11" s="4"/>
    </row>
    <row r="12" spans="1:8" x14ac:dyDescent="0.35">
      <c r="A12" s="12">
        <v>3</v>
      </c>
      <c r="B12" s="12" t="s">
        <v>26</v>
      </c>
      <c r="C12" s="39">
        <v>240</v>
      </c>
      <c r="D12" s="46" t="s">
        <v>27</v>
      </c>
      <c r="E12" s="46" t="s">
        <v>27</v>
      </c>
      <c r="H12" s="4"/>
    </row>
    <row r="13" spans="1:8" x14ac:dyDescent="0.35">
      <c r="A13">
        <v>4</v>
      </c>
      <c r="B13" s="12" t="s">
        <v>40</v>
      </c>
      <c r="C13" s="34"/>
      <c r="D13" s="41">
        <f>C13*-Uurtarieven!C10</f>
        <v>0</v>
      </c>
      <c r="E13" s="40">
        <f>D13*5</f>
        <v>0</v>
      </c>
    </row>
    <row r="14" spans="1:8" x14ac:dyDescent="0.35">
      <c r="A14" s="25"/>
      <c r="B14" s="25" t="s">
        <v>37</v>
      </c>
      <c r="C14" s="26"/>
      <c r="D14" s="27" t="s">
        <v>12</v>
      </c>
      <c r="E14" s="28">
        <f>E11+E13</f>
        <v>0</v>
      </c>
    </row>
    <row r="15" spans="1:8" x14ac:dyDescent="0.35">
      <c r="A15" s="20"/>
      <c r="B15" s="20"/>
      <c r="C15" s="21"/>
      <c r="D15" s="23"/>
      <c r="E15" s="22"/>
    </row>
    <row r="16" spans="1:8" x14ac:dyDescent="0.35">
      <c r="A16" s="24">
        <v>5</v>
      </c>
      <c r="B16" s="24" t="s">
        <v>44</v>
      </c>
      <c r="C16" s="14"/>
      <c r="D16" s="35"/>
      <c r="E16" s="38">
        <f>D16*5</f>
        <v>0</v>
      </c>
    </row>
    <row r="17" spans="1:11" ht="30.5" customHeight="1" x14ac:dyDescent="0.35">
      <c r="A17" s="12">
        <v>6</v>
      </c>
      <c r="B17" s="36" t="s">
        <v>46</v>
      </c>
      <c r="C17" s="42">
        <v>1600</v>
      </c>
      <c r="D17" s="40">
        <f>C17*Uurtarieven!C10</f>
        <v>0</v>
      </c>
      <c r="E17" s="40">
        <f>D17*5</f>
        <v>0</v>
      </c>
      <c r="F17" s="32"/>
    </row>
    <row r="18" spans="1:11" x14ac:dyDescent="0.35">
      <c r="A18" s="8"/>
      <c r="B18" s="8"/>
      <c r="C18" s="8"/>
      <c r="D18" s="9" t="s">
        <v>12</v>
      </c>
      <c r="E18" s="11">
        <f>E14+E16+E17</f>
        <v>0</v>
      </c>
      <c r="G18" s="4"/>
    </row>
    <row r="19" spans="1:11" x14ac:dyDescent="0.35">
      <c r="D19"/>
      <c r="G19" s="4"/>
    </row>
    <row r="20" spans="1:11" x14ac:dyDescent="0.35">
      <c r="D20" s="5" t="s">
        <v>13</v>
      </c>
      <c r="E20" s="10">
        <f>E18</f>
        <v>0</v>
      </c>
      <c r="G20" s="4"/>
    </row>
    <row r="21" spans="1:11" x14ac:dyDescent="0.35">
      <c r="D21" s="18"/>
      <c r="E21" s="19"/>
      <c r="G21" s="4"/>
    </row>
    <row r="22" spans="1:11" x14ac:dyDescent="0.35">
      <c r="A22" s="17">
        <v>7</v>
      </c>
      <c r="B22" s="15" t="s">
        <v>35</v>
      </c>
      <c r="C22" s="43">
        <v>1500</v>
      </c>
      <c r="D22" s="44">
        <f>C22*Uurtarieven!C10</f>
        <v>0</v>
      </c>
      <c r="E22" s="38">
        <f>D22*5</f>
        <v>0</v>
      </c>
      <c r="G22" s="4"/>
      <c r="J22" s="37"/>
      <c r="K22" s="37"/>
    </row>
    <row r="23" spans="1:11" x14ac:dyDescent="0.35">
      <c r="C23" s="31"/>
      <c r="D23" s="18"/>
      <c r="E23" s="19"/>
      <c r="G23" s="4"/>
      <c r="K23" s="37"/>
    </row>
    <row r="24" spans="1:11" x14ac:dyDescent="0.35">
      <c r="B24" s="1"/>
      <c r="C24" s="1"/>
      <c r="H24" s="37"/>
    </row>
    <row r="25" spans="1:11" x14ac:dyDescent="0.35">
      <c r="A25" s="51" t="s">
        <v>36</v>
      </c>
      <c r="B25" s="51"/>
      <c r="C25" s="16"/>
      <c r="D25" s="16"/>
      <c r="E25" s="16"/>
      <c r="H25" s="37"/>
    </row>
    <row r="26" spans="1:11" ht="48.5" customHeight="1" x14ac:dyDescent="0.35">
      <c r="A26" s="29">
        <v>1</v>
      </c>
      <c r="B26" s="54" t="s">
        <v>48</v>
      </c>
      <c r="C26" s="54"/>
      <c r="D26" s="54"/>
      <c r="E26" s="54"/>
      <c r="H26" s="37"/>
    </row>
    <row r="27" spans="1:11" ht="33" customHeight="1" x14ac:dyDescent="0.35">
      <c r="A27" s="30">
        <v>2</v>
      </c>
      <c r="B27" s="52" t="s">
        <v>24</v>
      </c>
      <c r="C27" s="52"/>
      <c r="D27" s="52"/>
      <c r="E27" s="52"/>
      <c r="H27" s="37"/>
    </row>
    <row r="28" spans="1:11" ht="33" customHeight="1" x14ac:dyDescent="0.35">
      <c r="A28" s="30">
        <v>3</v>
      </c>
      <c r="B28" s="52" t="s">
        <v>41</v>
      </c>
      <c r="C28" s="52"/>
      <c r="D28" s="52"/>
      <c r="E28" s="52"/>
      <c r="H28" s="37"/>
    </row>
    <row r="29" spans="1:11" ht="60" customHeight="1" x14ac:dyDescent="0.35">
      <c r="A29" s="29">
        <v>4</v>
      </c>
      <c r="B29" s="52" t="s">
        <v>42</v>
      </c>
      <c r="C29" s="52"/>
      <c r="D29" s="52"/>
      <c r="E29" s="52"/>
    </row>
    <row r="30" spans="1:11" x14ac:dyDescent="0.35">
      <c r="A30" s="30"/>
      <c r="B30" s="52" t="s">
        <v>25</v>
      </c>
      <c r="C30" s="52"/>
      <c r="D30" s="52"/>
      <c r="E30" s="52"/>
    </row>
    <row r="31" spans="1:11" x14ac:dyDescent="0.35">
      <c r="A31" s="29"/>
      <c r="B31" s="1" t="s">
        <v>22</v>
      </c>
    </row>
    <row r="32" spans="1:11" x14ac:dyDescent="0.35">
      <c r="A32" s="29"/>
      <c r="B32" s="1" t="s">
        <v>23</v>
      </c>
    </row>
    <row r="33" spans="1:5" ht="30.75" customHeight="1" x14ac:dyDescent="0.35">
      <c r="A33" s="29"/>
      <c r="B33" s="52" t="s">
        <v>43</v>
      </c>
      <c r="C33" s="52"/>
      <c r="D33" s="52"/>
      <c r="E33" s="52"/>
    </row>
    <row r="34" spans="1:5" ht="30.75" customHeight="1" x14ac:dyDescent="0.35">
      <c r="A34" s="29">
        <v>5</v>
      </c>
      <c r="B34" s="53" t="s">
        <v>45</v>
      </c>
      <c r="C34" s="53"/>
      <c r="D34" s="53"/>
      <c r="E34" s="53"/>
    </row>
    <row r="35" spans="1:5" ht="46.5" customHeight="1" x14ac:dyDescent="0.35">
      <c r="A35" s="29">
        <v>6</v>
      </c>
      <c r="B35" s="52" t="s">
        <v>47</v>
      </c>
      <c r="C35" s="52"/>
      <c r="D35" s="52"/>
      <c r="E35" s="52"/>
    </row>
    <row r="36" spans="1:5" ht="30" customHeight="1" x14ac:dyDescent="0.35">
      <c r="A36" s="29">
        <v>7</v>
      </c>
      <c r="B36" s="52" t="s">
        <v>20</v>
      </c>
      <c r="C36" s="52"/>
      <c r="D36" s="52"/>
      <c r="E36" s="52"/>
    </row>
    <row r="37" spans="1:5" x14ac:dyDescent="0.35">
      <c r="B37" s="1"/>
    </row>
    <row r="38" spans="1:5" x14ac:dyDescent="0.35">
      <c r="B38" s="1"/>
    </row>
  </sheetData>
  <mergeCells count="10">
    <mergeCell ref="A25:B25"/>
    <mergeCell ref="B35:E35"/>
    <mergeCell ref="B36:E36"/>
    <mergeCell ref="B27:E27"/>
    <mergeCell ref="B29:E29"/>
    <mergeCell ref="B33:E33"/>
    <mergeCell ref="B34:E34"/>
    <mergeCell ref="B30:E30"/>
    <mergeCell ref="B28:E28"/>
    <mergeCell ref="B26:E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5046412BFDC84AAF3D5190CD20925E" ma:contentTypeVersion="18" ma:contentTypeDescription="Een nieuw document maken." ma:contentTypeScope="" ma:versionID="45c7731889638db68a62d6d0e11756f1">
  <xsd:schema xmlns:xsd="http://www.w3.org/2001/XMLSchema" xmlns:xs="http://www.w3.org/2001/XMLSchema" xmlns:p="http://schemas.microsoft.com/office/2006/metadata/properties" xmlns:ns2="19f82452-b55e-45fa-8d79-6c23495661dd" xmlns:ns3="12004657-750e-48bb-acad-c674d3babeed" targetNamespace="http://schemas.microsoft.com/office/2006/metadata/properties" ma:root="true" ma:fieldsID="469020506a85b005a2e7c99ee2a0ad87" ns2:_="" ns3:_="">
    <xsd:import namespace="19f82452-b55e-45fa-8d79-6c23495661dd"/>
    <xsd:import namespace="12004657-750e-48bb-acad-c674d3babe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82452-b55e-45fa-8d79-6c2349566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00de042-7425-41e8-8789-58d99462c9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04657-750e-48bb-acad-c674d3babee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e387c7-a547-4951-a754-ef5a9bbc6bcd}" ma:internalName="TaxCatchAll" ma:showField="CatchAllData" ma:web="12004657-750e-48bb-acad-c674d3babe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f82452-b55e-45fa-8d79-6c23495661dd">
      <Terms xmlns="http://schemas.microsoft.com/office/infopath/2007/PartnerControls"/>
    </lcf76f155ced4ddcb4097134ff3c332f>
    <TaxCatchAll xmlns="12004657-750e-48bb-acad-c674d3babeed" xsi:nil="true"/>
  </documentManagement>
</p:properties>
</file>

<file path=customXml/itemProps1.xml><?xml version="1.0" encoding="utf-8"?>
<ds:datastoreItem xmlns:ds="http://schemas.openxmlformats.org/officeDocument/2006/customXml" ds:itemID="{756E2AD2-BFE6-4408-B3B3-88B552B84E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f82452-b55e-45fa-8d79-6c23495661dd"/>
    <ds:schemaRef ds:uri="12004657-750e-48bb-acad-c674d3babe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C69571-0E30-4145-9248-1175827B1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309A1B-30EF-4189-8526-C6636CD0A7EE}">
  <ds:schemaRefs>
    <ds:schemaRef ds:uri="12004657-750e-48bb-acad-c674d3babeed"/>
    <ds:schemaRef ds:uri="http://schemas.microsoft.com/office/2006/metadata/properties"/>
    <ds:schemaRef ds:uri="19f82452-b55e-45fa-8d79-6c23495661dd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Uurtarieven</vt:lpstr>
      <vt:lpstr>TCO</vt:lpstr>
    </vt:vector>
  </TitlesOfParts>
  <Company>GGD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Andre de la Porte</dc:creator>
  <cp:lastModifiedBy>Johan Andre de la Porte</cp:lastModifiedBy>
  <cp:lastPrinted>2015-11-03T10:23:13Z</cp:lastPrinted>
  <dcterms:created xsi:type="dcterms:W3CDTF">2015-11-03T09:34:30Z</dcterms:created>
  <dcterms:modified xsi:type="dcterms:W3CDTF">2025-12-23T10:31:26Z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0x010100235046412BFDC84AAF3D5190CD20925E</vt:lpwstr>
  </property>
  <property fmtid="{D5CDD505-2E9C-101B-9397-08002B2CF9AE}" pid="3" name="MediaServiceImageTags">
    <vt:lpwstr/>
  </property>
</Properties>
</file>