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mc:AlternateContent xmlns:mc="http://schemas.openxmlformats.org/markup-compatibility/2006">
    <mc:Choice Requires="x15">
      <x15ac:absPath xmlns:x15ac="http://schemas.microsoft.com/office/spreadsheetml/2010/11/ac" url="https://asgvo.sharepoint.com/sites/SB-Inkoop-AanbestedingAfvalinzameling2025/Gedeelde documenten/Vragen voor NvI/"/>
    </mc:Choice>
  </mc:AlternateContent>
  <xr:revisionPtr revIDLastSave="8" documentId="8_{B6B6559D-F1AF-42C8-94B4-E435572BDC6B}" xr6:coauthVersionLast="47" xr6:coauthVersionMax="47" xr10:uidLastSave="{6FC968E5-0877-4F49-B90B-CAB58D829F62}"/>
  <bookViews>
    <workbookView xWindow="28680" yWindow="-120" windowWidth="29040" windowHeight="15720" activeTab="1" xr2:uid="{BB6350C9-9B81-4B64-8766-15E67DBF7DA0}"/>
  </bookViews>
  <sheets>
    <sheet name="prijzenblad abonnement" sheetId="7" r:id="rId1"/>
    <sheet name="losse prijzen op afroep"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7" l="1"/>
  <c r="F49" i="7"/>
  <c r="F48"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F14" i="7"/>
  <c r="F16" i="7"/>
  <c r="F18" i="7"/>
  <c r="F23" i="7"/>
  <c r="F37" i="7"/>
  <c r="F43" i="7"/>
  <c r="F42" i="7"/>
  <c r="F30" i="7"/>
  <c r="F24" i="7"/>
  <c r="F25" i="7"/>
  <c r="F20" i="7"/>
  <c r="F21" i="7"/>
  <c r="F28" i="7"/>
  <c r="F29" i="7"/>
  <c r="F31" i="7"/>
  <c r="F34" i="7"/>
  <c r="F39" i="7"/>
  <c r="G16" i="9"/>
  <c r="G17" i="9" s="1"/>
  <c r="F44" i="7" s="1"/>
  <c r="H44" i="7" s="1"/>
  <c r="F27" i="7"/>
  <c r="F41" i="7"/>
  <c r="F22" i="7"/>
  <c r="F17" i="7"/>
  <c r="F15" i="7"/>
  <c r="F35" i="7"/>
  <c r="F36" i="7"/>
  <c r="F38" i="7"/>
  <c r="F33" i="7"/>
  <c r="F32" i="7"/>
  <c r="F19" i="7"/>
  <c r="F26" i="7"/>
  <c r="F40" i="7"/>
  <c r="H45" i="7" l="1"/>
</calcChain>
</file>

<file path=xl/sharedStrings.xml><?xml version="1.0" encoding="utf-8"?>
<sst xmlns="http://schemas.openxmlformats.org/spreadsheetml/2006/main" count="221" uniqueCount="101">
  <si>
    <t>Almeerse Scholen Groep</t>
  </si>
  <si>
    <t>Afval</t>
  </si>
  <si>
    <t>Prijzenblad</t>
  </si>
  <si>
    <t>Inschrijver</t>
  </si>
  <si>
    <t xml:space="preserve">Inschrijver vult de onderstaande gele cellen in. </t>
  </si>
  <si>
    <t>Er kunnen geen rechten worden ontleend aan de aantallen in kolom weging.
Deze aantallen zijn afkomstig uit het huidige contract en overgenomen uit het locatieoverzicht.</t>
  </si>
  <si>
    <t>De totaalprijzen zijn inclusief btw en alle heffingen en overige prijsverhogende componenten</t>
  </si>
  <si>
    <t>prijselement</t>
  </si>
  <si>
    <t>frequentie</t>
  </si>
  <si>
    <t>eenheid</t>
  </si>
  <si>
    <r>
      <t xml:space="preserve">Prijs inschrijver per container per maand </t>
    </r>
    <r>
      <rPr>
        <b/>
        <sz val="11"/>
        <rFont val="Aptos Narrow"/>
        <family val="2"/>
        <scheme val="minor"/>
      </rPr>
      <t xml:space="preserve">exclusief </t>
    </r>
    <r>
      <rPr>
        <b/>
        <sz val="11"/>
        <color theme="1"/>
        <rFont val="Aptos Narrow"/>
        <family val="2"/>
        <scheme val="minor"/>
      </rPr>
      <t>btw</t>
    </r>
  </si>
  <si>
    <t>geldende btw percentage</t>
  </si>
  <si>
    <r>
      <t xml:space="preserve">Prijs inschrijver per container per maand </t>
    </r>
    <r>
      <rPr>
        <b/>
        <sz val="11"/>
        <rFont val="Aptos Narrow"/>
        <family val="2"/>
        <scheme val="minor"/>
      </rPr>
      <t xml:space="preserve">inclusief </t>
    </r>
    <r>
      <rPr>
        <b/>
        <sz val="11"/>
        <color theme="1"/>
        <rFont val="Aptos Narrow"/>
        <family val="2"/>
        <scheme val="minor"/>
      </rPr>
      <t>btw</t>
    </r>
  </si>
  <si>
    <t>Weging</t>
  </si>
  <si>
    <t>Totaalprijs inclusief btw</t>
  </si>
  <si>
    <t>Papier/karton 240 liter vertrouwelijk papier rolcontainer</t>
  </si>
  <si>
    <t>1XP4W</t>
  </si>
  <si>
    <t>abonnement</t>
  </si>
  <si>
    <t>Papier/karton 240 liter rolcontainer</t>
  </si>
  <si>
    <t>1XP2W</t>
  </si>
  <si>
    <t>1XPW</t>
  </si>
  <si>
    <t>Papier/karton 660 liter rolcontainer</t>
  </si>
  <si>
    <t>2XPW</t>
  </si>
  <si>
    <t>Papier/karton 770 liter rolcontainer</t>
  </si>
  <si>
    <t>Papier/karton 1000 liter rolcontainer</t>
  </si>
  <si>
    <t>1Xp4W</t>
  </si>
  <si>
    <t>Papier/karton 1100 liter rolcontainer</t>
  </si>
  <si>
    <t>Papier/karton 1300 liter rolcontainer</t>
  </si>
  <si>
    <t>Papier/karton 1600 liter rolcontainer</t>
  </si>
  <si>
    <t>Restafval 240 liter rolcontainer</t>
  </si>
  <si>
    <t>Restafval 660 liter rolcontainer</t>
  </si>
  <si>
    <t>Restafval 750/770 liter rolcontainer</t>
  </si>
  <si>
    <t>Restafval 1000 liter rolcontainer</t>
  </si>
  <si>
    <t>Restafval 1100 liter rolcontainer</t>
  </si>
  <si>
    <t>Restafval 1300 liter rolcontainer</t>
  </si>
  <si>
    <t>Restafval 1600 liter rolcontainer</t>
  </si>
  <si>
    <t>Swill 120 liter rolcontainer</t>
  </si>
  <si>
    <t>Destra</t>
  </si>
  <si>
    <t>Jaartotaal</t>
  </si>
  <si>
    <t>Optioneel: Destra i.p.v. papier/karton 240 liter</t>
  </si>
  <si>
    <t>losse prijzen op afroep. Dit blad geeft een indicatie van wat er aan afvalstromen door ASG wordt afgenomen.</t>
  </si>
  <si>
    <t>Inschrijver vult de onderstaande gele cellen in. 
Vertrouwelijk papier containers worden op afroep geledigd. 
In de kolom "huidig" staat het aantal locaties dat nu van een bepaald formaat destra containers (op afroep) gebruik maakt. Het bedrag in de blauwe cel (G20) wordt overgenomen op tabblad "prijzenblad abonnement" en weegt mee voor de prijsbepaling bij gunning. De overige prijzen op dit tabblad dienen een reële prijsindicatie te geven en zijn leidend na gunning. Gezien de geringe afname een gewenste onderlinge (representatie) vergelijkbaarheid wegen deze bedragen niet mee in de totaalprijs.
Rolcontainers voor papier en restafval worden over het algemeen in abonnementvorm geledigd (zie tabblad prijzen op abonnement). De prijzen die u hier invult gelden voor "extra" containerhuur, of extra ledigingen naast het afgesproken contract.
Van GFT/SWILL, PMD, PD-Verpact wordt nu minimaal gebruik gemaakt. In de toekomst kan dit veranderen, afhankelijk van de mogelijkheden en toekomstige duurzaamheidswensen van ASG.</t>
  </si>
  <si>
    <t>Er kunnen geen rechten worden ontleend aan de aantallen.</t>
  </si>
  <si>
    <t>Alle totaalprijzen zijn inclusief btw en alle heffingen en overige prijsverhogende componenten</t>
  </si>
  <si>
    <t>Vertrouwelijkpapier destra</t>
  </si>
  <si>
    <t>GFT/SWILL</t>
  </si>
  <si>
    <t>Inzameling bijzonder afval</t>
  </si>
  <si>
    <t>prijs per KG</t>
  </si>
  <si>
    <t>Inhoud
liter</t>
  </si>
  <si>
    <t>Type</t>
  </si>
  <si>
    <t>Huur
per maand</t>
  </si>
  <si>
    <t xml:space="preserve">(extra) Lediging
</t>
  </si>
  <si>
    <t>Huidig</t>
  </si>
  <si>
    <t>Batterijen &lt; 3 KG/STUK PER KG</t>
  </si>
  <si>
    <t>LABORATORIUM CHEMICALIEN CAT I PER KG</t>
  </si>
  <si>
    <t>kunststof</t>
  </si>
  <si>
    <t>LABORATORIUM CHEMICALIEN CAT II PER KG</t>
  </si>
  <si>
    <t>LABORATORIUM CHEMICALIEN CAT III PER KG</t>
  </si>
  <si>
    <t>destra indien prijs niet afwijkt alles in vertrouwelijk en geen aparte papier container</t>
  </si>
  <si>
    <t>staal</t>
  </si>
  <si>
    <t>LABORATORIUM CHEMICALIEN CAT V PER KG</t>
  </si>
  <si>
    <t>uitvragen of dit ook met grotere containers kan (grotere brievenbussen bij 660 liter)</t>
  </si>
  <si>
    <t>LABORATORIUM CHEMICALIEN CAT VI</t>
  </si>
  <si>
    <t>ANORGANISCH ZUUR 
(zoutzuur, zwavelzuur salpeterzuur)</t>
  </si>
  <si>
    <t>Papier</t>
  </si>
  <si>
    <t>ANORGANISCHE LOOG
(normale basis carbonaat-, hydroxie-, en oxydezouten.)</t>
  </si>
  <si>
    <t>HALOGEENRIJKE ORGANISCHE VLOEISTOF
(alles wat lijkt op PFAS)</t>
  </si>
  <si>
    <t>METALLISCH KWIK</t>
  </si>
  <si>
    <t>KWIKHOUDENDE VOORWERPEN</t>
  </si>
  <si>
    <t>SAMENGEPERST GAS</t>
  </si>
  <si>
    <t>SPUITBUSSEN</t>
  </si>
  <si>
    <t>TL-BUIZEN</t>
  </si>
  <si>
    <t>VERFRESTEN</t>
  </si>
  <si>
    <t>VERPAKTE AFVALSTOFFEN DTO</t>
  </si>
  <si>
    <t>VERVUILD GLAS</t>
  </si>
  <si>
    <t>VLOEISTOF, LAAG CALORISCH</t>
  </si>
  <si>
    <t>Restafval</t>
  </si>
  <si>
    <t>PD-Verpact (plastic en drankkarton)</t>
  </si>
  <si>
    <t xml:space="preserve">GASONTLADINGSLAMPEN, DIVERS </t>
  </si>
  <si>
    <t>Afkeur</t>
  </si>
  <si>
    <t>Vergeefse rit</t>
  </si>
  <si>
    <t>INZAMELING HOL BONT GLAS</t>
  </si>
  <si>
    <t>INZAMELING A-HOUT</t>
  </si>
  <si>
    <t>750 / 770</t>
  </si>
  <si>
    <t>Portaal container (B&amp;S)</t>
  </si>
  <si>
    <t>Verwerking B&amp;S per ton</t>
  </si>
  <si>
    <t>Huur per maand</t>
  </si>
  <si>
    <t>Huur per dag</t>
  </si>
  <si>
    <t>Transport afzet per rit</t>
  </si>
  <si>
    <t>Grof Bedrijfsafval</t>
  </si>
  <si>
    <t>Verwerking per ton</t>
  </si>
  <si>
    <t>3m3</t>
  </si>
  <si>
    <t>6m3</t>
  </si>
  <si>
    <t>9m3</t>
  </si>
  <si>
    <t>10m3</t>
  </si>
  <si>
    <t>12m3</t>
  </si>
  <si>
    <t>15m3</t>
  </si>
  <si>
    <t>20m3</t>
  </si>
  <si>
    <t>30m3</t>
  </si>
  <si>
    <t>800 liter UN-gekeurd</t>
  </si>
  <si>
    <t>Voorrijkosten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</si>
</sst>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General_)"/>
    <numFmt numFmtId="165" formatCode="_-&quot;€&quot;\ * #,##0.00_-;_-&quot;€&quot;\ * #,##0.00\-;_-&quot;€&quot;\ * &quot;-&quot;??_-;_-@_-"/>
    <numFmt numFmtId="166" formatCode="#,##0_ ;\-#,##0\ "/>
  </numFmts>
  <fonts count="28"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indexed="8"/>
      <name val="Calibri"/>
      <family val="2"/>
    </font>
    <font>
      <sz val="11"/>
      <color theme="1"/>
      <name val="Calibri"/>
      <family val="2"/>
    </font>
    <font>
      <b/>
      <sz val="11"/>
      <name val="Aptos Narrow"/>
      <family val="2"/>
      <scheme val="minor"/>
    </font>
    <font>
      <sz val="11"/>
      <name val="Aptos Narrow"/>
      <family val="2"/>
      <scheme val="minor"/>
    </font>
    <font>
      <i/>
      <sz val="11"/>
      <color theme="1"/>
      <name val="Aptos Narrow"/>
      <family val="2"/>
      <scheme val="minor"/>
    </font>
    <font>
      <b/>
      <sz val="10"/>
      <name val="Arial"/>
      <family val="2"/>
    </font>
    <font>
      <sz val="10"/>
      <name val="Arial"/>
      <family val="2"/>
    </font>
    <font>
      <sz val="11"/>
      <name val="Calibri"/>
      <family val="2"/>
    </font>
    <font>
      <b/>
      <sz val="11"/>
      <color indexed="8"/>
      <name val="Calibri"/>
      <family val="2"/>
    </font>
    <font>
      <sz val="8"/>
      <color theme="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0070C0"/>
        <bgColor indexed="64"/>
      </patternFill>
    </fill>
    <fill>
      <patternFill patternType="solid">
        <fgColor theme="9" tint="0.79998168889431442"/>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right style="hair">
        <color indexed="64"/>
      </right>
      <top/>
      <bottom/>
      <diagonal/>
    </border>
    <border>
      <left style="thin">
        <color indexed="64"/>
      </left>
      <right style="thin">
        <color indexed="64"/>
      </right>
      <top/>
      <bottom/>
      <diagonal/>
    </border>
    <border>
      <left/>
      <right/>
      <top style="hair">
        <color indexed="64"/>
      </top>
      <bottom/>
      <diagonal/>
    </border>
    <border>
      <left/>
      <right style="thin">
        <color indexed="64"/>
      </right>
      <top/>
      <bottom/>
      <diagonal/>
    </border>
    <border>
      <left/>
      <right/>
      <top style="hair">
        <color indexed="64"/>
      </top>
      <bottom style="hair">
        <color indexed="64"/>
      </bottom>
      <diagonal/>
    </border>
    <border>
      <left/>
      <right/>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8" fillId="0" borderId="0" applyFont="0" applyFill="0" applyBorder="0" applyAlignment="0" applyProtection="0"/>
    <xf numFmtId="43" fontId="18" fillId="0" borderId="0" applyFont="0" applyFill="0" applyBorder="0" applyAlignment="0" applyProtection="0"/>
  </cellStyleXfs>
  <cellXfs count="82">
    <xf numFmtId="0" fontId="0" fillId="0" borderId="0" xfId="0"/>
    <xf numFmtId="0" fontId="0" fillId="0" borderId="0" xfId="0" applyAlignment="1">
      <alignment wrapText="1"/>
    </xf>
    <xf numFmtId="0" fontId="20" fillId="0" borderId="0" xfId="0" applyFont="1"/>
    <xf numFmtId="44" fontId="0" fillId="0" borderId="0" xfId="42" applyFont="1"/>
    <xf numFmtId="0" fontId="21" fillId="0" borderId="0" xfId="0" applyFont="1"/>
    <xf numFmtId="14" fontId="0" fillId="0" borderId="0" xfId="0" applyNumberFormat="1" applyAlignment="1">
      <alignment horizontal="left"/>
    </xf>
    <xf numFmtId="0" fontId="0" fillId="0" borderId="0" xfId="0" applyProtection="1">
      <protection locked="0"/>
    </xf>
    <xf numFmtId="0" fontId="22" fillId="0" borderId="0" xfId="0" applyFont="1"/>
    <xf numFmtId="0" fontId="16" fillId="0" borderId="0" xfId="0" applyFont="1"/>
    <xf numFmtId="0" fontId="16" fillId="0" borderId="10" xfId="0" applyFont="1" applyBorder="1" applyAlignment="1">
      <alignment horizontal="left" vertical="top" wrapText="1"/>
    </xf>
    <xf numFmtId="0" fontId="16" fillId="0" borderId="10" xfId="0" applyFont="1" applyBorder="1" applyAlignment="1">
      <alignment horizontal="left" vertical="top"/>
    </xf>
    <xf numFmtId="44" fontId="16" fillId="0" borderId="11" xfId="42" applyFont="1" applyBorder="1" applyAlignment="1">
      <alignment horizontal="left" vertical="top" wrapText="1"/>
    </xf>
    <xf numFmtId="0" fontId="16" fillId="0" borderId="11" xfId="0" applyFont="1" applyBorder="1" applyAlignment="1">
      <alignment horizontal="left" vertical="top" wrapText="1"/>
    </xf>
    <xf numFmtId="44" fontId="16" fillId="0" borderId="11" xfId="42" applyFont="1" applyBorder="1" applyAlignment="1">
      <alignment horizontal="left" vertical="top"/>
    </xf>
    <xf numFmtId="0" fontId="0" fillId="0" borderId="11" xfId="0" applyBorder="1" applyAlignment="1">
      <alignment vertical="center" wrapText="1"/>
    </xf>
    <xf numFmtId="44" fontId="0" fillId="33" borderId="12" xfId="42" applyFont="1" applyFill="1" applyBorder="1" applyProtection="1">
      <protection locked="0"/>
    </xf>
    <xf numFmtId="10" fontId="0" fillId="33" borderId="12" xfId="42" applyNumberFormat="1" applyFont="1" applyFill="1" applyBorder="1" applyProtection="1">
      <protection locked="0"/>
    </xf>
    <xf numFmtId="44" fontId="0" fillId="0" borderId="12" xfId="42" applyFont="1" applyFill="1" applyBorder="1" applyProtection="1"/>
    <xf numFmtId="0" fontId="0" fillId="0" borderId="13" xfId="42" applyNumberFormat="1" applyFont="1" applyFill="1" applyBorder="1" applyAlignment="1" applyProtection="1">
      <alignment horizontal="left"/>
    </xf>
    <xf numFmtId="44" fontId="0" fillId="0" borderId="13" xfId="42" applyFont="1" applyBorder="1"/>
    <xf numFmtId="44" fontId="0" fillId="33" borderId="14" xfId="42" applyFont="1" applyFill="1" applyBorder="1" applyProtection="1">
      <protection locked="0"/>
    </xf>
    <xf numFmtId="44" fontId="0" fillId="34" borderId="0" xfId="0" applyNumberFormat="1" applyFill="1"/>
    <xf numFmtId="0" fontId="0" fillId="35" borderId="11" xfId="0" applyFill="1" applyBorder="1"/>
    <xf numFmtId="0" fontId="24" fillId="0" borderId="17" xfId="0" applyFont="1" applyBorder="1" applyAlignment="1">
      <alignment horizontal="center" vertical="center"/>
    </xf>
    <xf numFmtId="0" fontId="24" fillId="0" borderId="18" xfId="0" applyFont="1" applyBorder="1" applyAlignment="1">
      <alignment horizontal="left" vertical="center" wrapText="1"/>
    </xf>
    <xf numFmtId="3" fontId="24" fillId="0" borderId="19" xfId="0" applyNumberFormat="1" applyFont="1" applyBorder="1" applyAlignment="1" applyProtection="1">
      <alignment horizontal="center"/>
      <protection locked="0"/>
    </xf>
    <xf numFmtId="0" fontId="24" fillId="0" borderId="20" xfId="0" applyFont="1" applyBorder="1" applyAlignment="1">
      <alignment vertical="center"/>
    </xf>
    <xf numFmtId="49" fontId="24" fillId="0" borderId="19" xfId="0" quotePrefix="1" applyNumberFormat="1" applyFont="1" applyBorder="1" applyAlignment="1" applyProtection="1">
      <alignment horizontal="center"/>
      <protection locked="0"/>
    </xf>
    <xf numFmtId="0" fontId="23" fillId="0" borderId="0" xfId="0" applyFont="1" applyAlignment="1">
      <alignment horizontal="center"/>
    </xf>
    <xf numFmtId="0" fontId="25" fillId="0" borderId="0" xfId="0" applyFont="1"/>
    <xf numFmtId="164" fontId="23" fillId="0" borderId="21" xfId="0" applyNumberFormat="1" applyFont="1" applyBorder="1" applyAlignment="1" applyProtection="1">
      <alignment vertical="center" wrapText="1"/>
      <protection locked="0"/>
    </xf>
    <xf numFmtId="164" fontId="24" fillId="0" borderId="21" xfId="0" applyNumberFormat="1" applyFont="1" applyBorder="1" applyProtection="1">
      <protection locked="0"/>
    </xf>
    <xf numFmtId="0" fontId="24" fillId="0" borderId="20" xfId="0" applyFont="1" applyBorder="1" applyAlignment="1">
      <alignment horizontal="left" vertical="center"/>
    </xf>
    <xf numFmtId="164" fontId="23" fillId="0" borderId="0" xfId="0" applyNumberFormat="1" applyFont="1" applyAlignment="1" applyProtection="1">
      <alignment horizontal="center" vertical="center" wrapText="1"/>
      <protection locked="0"/>
    </xf>
    <xf numFmtId="0" fontId="24" fillId="0" borderId="0" xfId="0" applyFont="1" applyAlignment="1">
      <alignment horizontal="center" vertical="center"/>
    </xf>
    <xf numFmtId="165" fontId="24" fillId="0" borderId="0" xfId="0" applyNumberFormat="1" applyFont="1" applyAlignment="1">
      <alignment horizontal="center"/>
    </xf>
    <xf numFmtId="0" fontId="0" fillId="0" borderId="0" xfId="0" applyAlignment="1">
      <alignment horizontal="left" vertical="top" wrapText="1"/>
    </xf>
    <xf numFmtId="0" fontId="24" fillId="0" borderId="0" xfId="0" applyFont="1" applyAlignment="1">
      <alignment horizontal="center"/>
    </xf>
    <xf numFmtId="166" fontId="24" fillId="0" borderId="0" xfId="43" applyNumberFormat="1" applyFont="1" applyFill="1" applyBorder="1" applyAlignment="1">
      <alignment horizontal="center"/>
    </xf>
    <xf numFmtId="3" fontId="24" fillId="0" borderId="0" xfId="0" applyNumberFormat="1" applyFont="1" applyAlignment="1" applyProtection="1">
      <alignment horizontal="center"/>
      <protection locked="0"/>
    </xf>
    <xf numFmtId="0" fontId="24" fillId="0" borderId="0" xfId="0" applyFont="1" applyAlignment="1">
      <alignment vertical="center"/>
    </xf>
    <xf numFmtId="164" fontId="23" fillId="33" borderId="17" xfId="0" applyNumberFormat="1" applyFont="1" applyFill="1" applyBorder="1" applyAlignment="1" applyProtection="1">
      <alignment horizontal="center" vertical="center" wrapText="1"/>
      <protection locked="0"/>
    </xf>
    <xf numFmtId="0" fontId="24" fillId="33" borderId="17" xfId="0" applyFont="1" applyFill="1" applyBorder="1" applyAlignment="1">
      <alignment horizontal="center" vertical="top"/>
    </xf>
    <xf numFmtId="165" fontId="24" fillId="33" borderId="19" xfId="0" applyNumberFormat="1" applyFont="1" applyFill="1" applyBorder="1" applyAlignment="1">
      <alignment horizontal="center"/>
    </xf>
    <xf numFmtId="0" fontId="26" fillId="0" borderId="0" xfId="0" applyFont="1"/>
    <xf numFmtId="0" fontId="23" fillId="0" borderId="0" xfId="0" applyFont="1"/>
    <xf numFmtId="0" fontId="0" fillId="0" borderId="22" xfId="0" applyBorder="1"/>
    <xf numFmtId="0" fontId="0" fillId="0" borderId="19" xfId="0" applyBorder="1" applyAlignment="1">
      <alignment horizontal="left" vertical="top" wrapText="1"/>
    </xf>
    <xf numFmtId="0" fontId="0" fillId="33" borderId="19" xfId="0" applyFill="1" applyBorder="1"/>
    <xf numFmtId="0" fontId="0" fillId="0" borderId="0" xfId="0" applyAlignment="1">
      <alignment horizontal="left" vertical="top"/>
    </xf>
    <xf numFmtId="0" fontId="0" fillId="0" borderId="24"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6" xfId="0" applyBorder="1" applyAlignment="1">
      <alignment horizontal="left" vertical="top"/>
    </xf>
    <xf numFmtId="0" fontId="0" fillId="0" borderId="20" xfId="0" applyBorder="1" applyAlignment="1">
      <alignment horizontal="left" vertical="top"/>
    </xf>
    <xf numFmtId="0" fontId="26" fillId="0" borderId="0" xfId="0" applyFont="1" applyAlignment="1">
      <alignment wrapText="1"/>
    </xf>
    <xf numFmtId="0" fontId="26" fillId="0" borderId="19" xfId="0" applyFont="1" applyBorder="1" applyAlignment="1">
      <alignment wrapText="1"/>
    </xf>
    <xf numFmtId="0" fontId="26" fillId="0" borderId="19" xfId="0" applyFont="1" applyBorder="1" applyAlignment="1">
      <alignment horizontal="left" wrapText="1"/>
    </xf>
    <xf numFmtId="0" fontId="0" fillId="0" borderId="19" xfId="0" applyBorder="1" applyAlignment="1">
      <alignment vertical="top" wrapText="1"/>
    </xf>
    <xf numFmtId="0" fontId="0" fillId="33" borderId="19" xfId="0" applyFill="1" applyBorder="1" applyAlignment="1">
      <alignment vertical="center" wrapText="1"/>
    </xf>
    <xf numFmtId="0" fontId="19" fillId="0" borderId="19" xfId="0" applyFont="1" applyBorder="1" applyAlignment="1">
      <alignment wrapText="1"/>
    </xf>
    <xf numFmtId="0" fontId="0" fillId="33" borderId="19" xfId="0" applyFill="1" applyBorder="1" applyAlignment="1">
      <alignment vertical="top" wrapText="1"/>
    </xf>
    <xf numFmtId="0" fontId="0" fillId="33" borderId="19" xfId="0" applyFill="1" applyBorder="1" applyAlignment="1">
      <alignment horizontal="left" vertical="top" wrapText="1"/>
    </xf>
    <xf numFmtId="164" fontId="0" fillId="0" borderId="0" xfId="0" applyNumberFormat="1"/>
    <xf numFmtId="164" fontId="0" fillId="34" borderId="0" xfId="0" applyNumberFormat="1" applyFill="1"/>
    <xf numFmtId="0" fontId="0" fillId="35" borderId="23" xfId="0" applyFill="1" applyBorder="1"/>
    <xf numFmtId="44" fontId="0" fillId="0" borderId="25" xfId="42" applyFont="1" applyFill="1" applyBorder="1" applyProtection="1"/>
    <xf numFmtId="44" fontId="0" fillId="0" borderId="0" xfId="0" applyNumberFormat="1"/>
    <xf numFmtId="0" fontId="0" fillId="35" borderId="0" xfId="0" applyFill="1"/>
    <xf numFmtId="0" fontId="27" fillId="0" borderId="0" xfId="0" applyFont="1"/>
    <xf numFmtId="0" fontId="22" fillId="0" borderId="0" xfId="0" applyFont="1" applyAlignment="1">
      <alignment horizontal="left" wrapText="1"/>
    </xf>
    <xf numFmtId="0" fontId="0" fillId="33" borderId="0" xfId="0" applyFill="1" applyAlignment="1">
      <alignment horizontal="center"/>
    </xf>
    <xf numFmtId="164" fontId="23" fillId="0" borderId="15" xfId="0" applyNumberFormat="1" applyFont="1" applyBorder="1" applyAlignment="1" applyProtection="1">
      <alignment horizontal="center" vertical="center" wrapText="1"/>
      <protection locked="0"/>
    </xf>
    <xf numFmtId="0" fontId="24" fillId="0" borderId="17" xfId="0" applyFont="1" applyBorder="1" applyAlignment="1">
      <alignment horizontal="center" vertical="center"/>
    </xf>
    <xf numFmtId="164" fontId="23" fillId="0" borderId="16" xfId="0" applyNumberFormat="1" applyFont="1" applyBorder="1" applyAlignment="1" applyProtection="1">
      <alignment horizontal="left" vertical="center" wrapText="1"/>
      <protection locked="0"/>
    </xf>
    <xf numFmtId="0" fontId="24" fillId="0" borderId="18" xfId="0" applyFont="1" applyBorder="1" applyAlignment="1">
      <alignment horizontal="left" vertical="center" wrapText="1"/>
    </xf>
    <xf numFmtId="164" fontId="23" fillId="0" borderId="15" xfId="0" applyNumberFormat="1" applyFont="1" applyBorder="1" applyAlignment="1" applyProtection="1">
      <alignment horizontal="center" vertical="top" wrapText="1"/>
      <protection locked="0"/>
    </xf>
    <xf numFmtId="0" fontId="24" fillId="0" borderId="17" xfId="0" applyFont="1" applyBorder="1" applyAlignment="1">
      <alignment horizontal="center" vertical="top"/>
    </xf>
    <xf numFmtId="164" fontId="23" fillId="0" borderId="17" xfId="0" applyNumberFormat="1" applyFont="1" applyBorder="1" applyAlignment="1" applyProtection="1">
      <alignment horizontal="center" vertical="center" wrapText="1"/>
      <protection locked="0"/>
    </xf>
    <xf numFmtId="0" fontId="26" fillId="0" borderId="21" xfId="0" applyFont="1" applyBorder="1" applyAlignment="1">
      <alignment horizontal="center" vertical="center" wrapText="1"/>
    </xf>
    <xf numFmtId="0" fontId="22" fillId="0" borderId="0" xfId="0" applyFont="1" applyAlignment="1">
      <alignment horizontal="left" vertical="center" wrapText="1"/>
    </xf>
    <xf numFmtId="0" fontId="0" fillId="33" borderId="0" xfId="0" applyFill="1" applyAlignment="1" applyProtection="1">
      <alignment horizontal="center"/>
      <protection locked="0"/>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3"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ustomBuiltin="1"/>
    <cellStyle name="Titel" xfId="1" builtinId="15" customBuiltin="1"/>
    <cellStyle name="Totaal" xfId="17" builtinId="25" customBuiltin="1"/>
    <cellStyle name="Uitvoer" xfId="10" builtinId="21" customBuiltin="1"/>
    <cellStyle name="Valuta" xfId="42" builtinId="4"/>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E2126-F127-4FCB-B45C-193A741F6442}">
  <sheetPr>
    <pageSetUpPr fitToPage="1"/>
  </sheetPr>
  <dimension ref="A1:H49"/>
  <sheetViews>
    <sheetView topLeftCell="A13" workbookViewId="0">
      <selection activeCell="I22" sqref="I22"/>
    </sheetView>
  </sheetViews>
  <sheetFormatPr defaultColWidth="27.42578125" defaultRowHeight="15" x14ac:dyDescent="0.25"/>
  <cols>
    <col min="1" max="1" width="49.42578125" customWidth="1"/>
    <col min="2" max="2" width="10.85546875" customWidth="1"/>
    <col min="3" max="3" width="14" customWidth="1"/>
    <col min="5" max="5" width="15.28515625" customWidth="1"/>
    <col min="7" max="7" width="14.28515625" customWidth="1"/>
  </cols>
  <sheetData>
    <row r="1" spans="1:8" x14ac:dyDescent="0.25">
      <c r="A1" s="2" t="s">
        <v>0</v>
      </c>
      <c r="B1" s="2"/>
      <c r="D1" s="3"/>
      <c r="E1" s="3"/>
      <c r="F1" s="3"/>
      <c r="G1" s="3"/>
      <c r="H1" s="3"/>
    </row>
    <row r="2" spans="1:8" x14ac:dyDescent="0.25">
      <c r="A2" s="4" t="s">
        <v>1</v>
      </c>
      <c r="B2" s="4"/>
      <c r="D2" s="3"/>
      <c r="E2" s="3"/>
      <c r="F2" s="3"/>
      <c r="G2" s="3"/>
      <c r="H2" s="3"/>
    </row>
    <row r="3" spans="1:8" x14ac:dyDescent="0.25">
      <c r="A3" t="s">
        <v>2</v>
      </c>
      <c r="D3" s="3"/>
      <c r="E3" s="3"/>
      <c r="F3" s="3"/>
      <c r="G3" s="3"/>
      <c r="H3" s="3"/>
    </row>
    <row r="4" spans="1:8" x14ac:dyDescent="0.25">
      <c r="A4" s="5">
        <v>45845</v>
      </c>
      <c r="B4" s="5"/>
      <c r="D4" s="3"/>
      <c r="E4" s="3"/>
      <c r="F4" s="3"/>
      <c r="G4" s="3"/>
      <c r="H4" s="3"/>
    </row>
    <row r="5" spans="1:8" x14ac:dyDescent="0.25">
      <c r="D5" s="3"/>
      <c r="E5" s="3"/>
      <c r="F5" s="3"/>
      <c r="G5" s="3"/>
      <c r="H5" s="3"/>
    </row>
    <row r="6" spans="1:8" ht="19.149999999999999" customHeight="1" x14ac:dyDescent="0.25">
      <c r="A6" t="s">
        <v>3</v>
      </c>
      <c r="B6" s="71"/>
      <c r="C6" s="71"/>
      <c r="D6" s="71"/>
      <c r="E6" s="6"/>
      <c r="F6" s="6"/>
      <c r="G6" s="3"/>
      <c r="H6" s="3"/>
    </row>
    <row r="7" spans="1:8" x14ac:dyDescent="0.25">
      <c r="D7" s="3"/>
      <c r="E7" s="3"/>
      <c r="F7" s="3"/>
      <c r="G7" s="3"/>
      <c r="H7" s="3"/>
    </row>
    <row r="8" spans="1:8" x14ac:dyDescent="0.25">
      <c r="A8" s="7" t="s">
        <v>4</v>
      </c>
      <c r="B8" s="7"/>
      <c r="D8" s="3"/>
      <c r="E8" s="3"/>
      <c r="F8" s="3"/>
      <c r="G8" s="3"/>
      <c r="H8" s="3"/>
    </row>
    <row r="9" spans="1:8" ht="43.9" customHeight="1" x14ac:dyDescent="0.25">
      <c r="A9" s="70" t="s">
        <v>5</v>
      </c>
      <c r="B9" s="70"/>
      <c r="C9" s="70"/>
      <c r="D9" s="3"/>
      <c r="E9" s="3"/>
      <c r="F9" s="3"/>
      <c r="G9" s="3"/>
      <c r="H9" s="3"/>
    </row>
    <row r="10" spans="1:8" x14ac:dyDescent="0.25">
      <c r="D10" s="3"/>
      <c r="E10" s="3"/>
      <c r="F10" s="3"/>
      <c r="G10" s="3"/>
      <c r="H10" s="3"/>
    </row>
    <row r="11" spans="1:8" x14ac:dyDescent="0.25">
      <c r="A11" s="8" t="s">
        <v>6</v>
      </c>
      <c r="B11" s="8"/>
      <c r="D11" s="3"/>
      <c r="E11" s="3"/>
      <c r="F11" s="3"/>
      <c r="G11" s="3"/>
      <c r="H11" s="3"/>
    </row>
    <row r="13" spans="1:8" ht="45" x14ac:dyDescent="0.25">
      <c r="A13" s="9" t="s">
        <v>7</v>
      </c>
      <c r="B13" s="9" t="s">
        <v>8</v>
      </c>
      <c r="C13" s="10" t="s">
        <v>9</v>
      </c>
      <c r="D13" s="11" t="s">
        <v>10</v>
      </c>
      <c r="E13" s="11" t="s">
        <v>11</v>
      </c>
      <c r="F13" s="11" t="s">
        <v>12</v>
      </c>
      <c r="G13" s="12" t="s">
        <v>13</v>
      </c>
      <c r="H13" s="13" t="s">
        <v>14</v>
      </c>
    </row>
    <row r="14" spans="1:8" x14ac:dyDescent="0.25">
      <c r="A14" s="22" t="s">
        <v>15</v>
      </c>
      <c r="B14" s="22" t="s">
        <v>16</v>
      </c>
      <c r="C14" s="14" t="s">
        <v>17</v>
      </c>
      <c r="D14" s="15"/>
      <c r="E14" s="16"/>
      <c r="F14" s="17">
        <f>D14+(D14*E14)</f>
        <v>0</v>
      </c>
      <c r="G14" s="18">
        <v>3</v>
      </c>
      <c r="H14" s="19">
        <f>F14*G14*12</f>
        <v>0</v>
      </c>
    </row>
    <row r="15" spans="1:8" x14ac:dyDescent="0.25">
      <c r="A15" s="22" t="s">
        <v>18</v>
      </c>
      <c r="B15" s="22" t="s">
        <v>19</v>
      </c>
      <c r="C15" s="14" t="s">
        <v>17</v>
      </c>
      <c r="D15" s="20"/>
      <c r="E15" s="16"/>
      <c r="F15" s="17">
        <f t="shared" ref="F15" si="0">D15+(D15*E15)</f>
        <v>0</v>
      </c>
      <c r="G15" s="18">
        <v>1</v>
      </c>
      <c r="H15" s="19">
        <f t="shared" ref="H15:H43" si="1">F15*G15*12</f>
        <v>0</v>
      </c>
    </row>
    <row r="16" spans="1:8" x14ac:dyDescent="0.25">
      <c r="A16" s="22" t="s">
        <v>18</v>
      </c>
      <c r="B16" s="22" t="s">
        <v>20</v>
      </c>
      <c r="C16" s="14" t="s">
        <v>17</v>
      </c>
      <c r="D16" s="20"/>
      <c r="E16" s="16"/>
      <c r="F16" s="17">
        <f t="shared" ref="F16:F42" si="2">D16+(D16*E16)</f>
        <v>0</v>
      </c>
      <c r="G16" s="18">
        <v>21</v>
      </c>
      <c r="H16" s="19">
        <f t="shared" si="1"/>
        <v>0</v>
      </c>
    </row>
    <row r="17" spans="1:8" x14ac:dyDescent="0.25">
      <c r="A17" s="22" t="s">
        <v>21</v>
      </c>
      <c r="B17" s="22" t="s">
        <v>19</v>
      </c>
      <c r="C17" s="14" t="s">
        <v>17</v>
      </c>
      <c r="D17" s="20"/>
      <c r="E17" s="16"/>
      <c r="F17" s="17">
        <f t="shared" si="2"/>
        <v>0</v>
      </c>
      <c r="G17" s="18">
        <v>3</v>
      </c>
      <c r="H17" s="19">
        <f t="shared" si="1"/>
        <v>0</v>
      </c>
    </row>
    <row r="18" spans="1:8" x14ac:dyDescent="0.25">
      <c r="A18" s="22" t="s">
        <v>21</v>
      </c>
      <c r="B18" s="22" t="s">
        <v>20</v>
      </c>
      <c r="C18" s="14" t="s">
        <v>17</v>
      </c>
      <c r="D18" s="20"/>
      <c r="E18" s="16"/>
      <c r="F18" s="17">
        <f t="shared" ref="F18" si="3">D18+(D18*E18)</f>
        <v>0</v>
      </c>
      <c r="G18" s="18">
        <v>6</v>
      </c>
      <c r="H18" s="19">
        <f t="shared" si="1"/>
        <v>0</v>
      </c>
    </row>
    <row r="19" spans="1:8" x14ac:dyDescent="0.25">
      <c r="A19" s="22" t="s">
        <v>21</v>
      </c>
      <c r="B19" s="22" t="s">
        <v>22</v>
      </c>
      <c r="C19" s="14" t="s">
        <v>17</v>
      </c>
      <c r="D19" s="20"/>
      <c r="E19" s="16"/>
      <c r="F19" s="17">
        <f t="shared" si="2"/>
        <v>0</v>
      </c>
      <c r="G19" s="18">
        <v>2</v>
      </c>
      <c r="H19" s="19">
        <f t="shared" si="1"/>
        <v>0</v>
      </c>
    </row>
    <row r="20" spans="1:8" x14ac:dyDescent="0.25">
      <c r="A20" s="22" t="s">
        <v>23</v>
      </c>
      <c r="B20" s="22" t="s">
        <v>19</v>
      </c>
      <c r="C20" s="14" t="s">
        <v>17</v>
      </c>
      <c r="D20" s="20"/>
      <c r="E20" s="16"/>
      <c r="F20" s="17">
        <f t="shared" ref="F20" si="4">D20+(D20*E20)</f>
        <v>0</v>
      </c>
      <c r="G20" s="18">
        <v>2</v>
      </c>
      <c r="H20" s="19">
        <f t="shared" si="1"/>
        <v>0</v>
      </c>
    </row>
    <row r="21" spans="1:8" x14ac:dyDescent="0.25">
      <c r="A21" s="22" t="s">
        <v>23</v>
      </c>
      <c r="B21" s="22" t="s">
        <v>20</v>
      </c>
      <c r="C21" s="14" t="s">
        <v>17</v>
      </c>
      <c r="D21" s="20"/>
      <c r="E21" s="16"/>
      <c r="F21" s="17">
        <f t="shared" si="2"/>
        <v>0</v>
      </c>
      <c r="G21" s="18">
        <v>2</v>
      </c>
      <c r="H21" s="19">
        <f t="shared" si="1"/>
        <v>0</v>
      </c>
    </row>
    <row r="22" spans="1:8" x14ac:dyDescent="0.25">
      <c r="A22" s="22" t="s">
        <v>24</v>
      </c>
      <c r="B22" s="22" t="s">
        <v>25</v>
      </c>
      <c r="C22" s="14" t="s">
        <v>17</v>
      </c>
      <c r="D22" s="20"/>
      <c r="E22" s="16"/>
      <c r="F22" s="17">
        <f t="shared" si="2"/>
        <v>0</v>
      </c>
      <c r="G22" s="18">
        <v>1</v>
      </c>
      <c r="H22" s="19">
        <f t="shared" si="1"/>
        <v>0</v>
      </c>
    </row>
    <row r="23" spans="1:8" x14ac:dyDescent="0.25">
      <c r="A23" s="22" t="s">
        <v>24</v>
      </c>
      <c r="B23" s="22" t="s">
        <v>19</v>
      </c>
      <c r="C23" s="14" t="s">
        <v>17</v>
      </c>
      <c r="D23" s="20"/>
      <c r="E23" s="16"/>
      <c r="F23" s="17">
        <f t="shared" ref="F23" si="5">D23+(D23*E23)</f>
        <v>0</v>
      </c>
      <c r="G23" s="18">
        <v>3</v>
      </c>
      <c r="H23" s="19">
        <f t="shared" si="1"/>
        <v>0</v>
      </c>
    </row>
    <row r="24" spans="1:8" x14ac:dyDescent="0.25">
      <c r="A24" s="22" t="s">
        <v>24</v>
      </c>
      <c r="B24" s="22" t="s">
        <v>20</v>
      </c>
      <c r="C24" s="14" t="s">
        <v>17</v>
      </c>
      <c r="D24" s="20"/>
      <c r="E24" s="16"/>
      <c r="F24" s="17">
        <f t="shared" si="2"/>
        <v>0</v>
      </c>
      <c r="G24" s="18">
        <v>3</v>
      </c>
      <c r="H24" s="19">
        <f t="shared" si="1"/>
        <v>0</v>
      </c>
    </row>
    <row r="25" spans="1:8" x14ac:dyDescent="0.25">
      <c r="A25" s="22" t="s">
        <v>26</v>
      </c>
      <c r="B25" s="22" t="s">
        <v>19</v>
      </c>
      <c r="C25" s="14" t="s">
        <v>17</v>
      </c>
      <c r="D25" s="20"/>
      <c r="E25" s="16"/>
      <c r="F25" s="17">
        <f t="shared" ref="F25" si="6">D25+(D25*E25)</f>
        <v>0</v>
      </c>
      <c r="G25" s="18">
        <v>1</v>
      </c>
      <c r="H25" s="19">
        <f t="shared" si="1"/>
        <v>0</v>
      </c>
    </row>
    <row r="26" spans="1:8" x14ac:dyDescent="0.25">
      <c r="A26" s="22" t="s">
        <v>26</v>
      </c>
      <c r="B26" s="22" t="s">
        <v>20</v>
      </c>
      <c r="C26" s="14" t="s">
        <v>17</v>
      </c>
      <c r="D26" s="20"/>
      <c r="E26" s="16"/>
      <c r="F26" s="17">
        <f t="shared" si="2"/>
        <v>0</v>
      </c>
      <c r="G26" s="18">
        <v>4</v>
      </c>
      <c r="H26" s="19">
        <f t="shared" si="1"/>
        <v>0</v>
      </c>
    </row>
    <row r="27" spans="1:8" x14ac:dyDescent="0.25">
      <c r="A27" s="22" t="s">
        <v>27</v>
      </c>
      <c r="B27" s="22" t="s">
        <v>20</v>
      </c>
      <c r="C27" s="14" t="s">
        <v>17</v>
      </c>
      <c r="D27" s="20"/>
      <c r="E27" s="16"/>
      <c r="F27" s="17">
        <f t="shared" si="2"/>
        <v>0</v>
      </c>
      <c r="G27" s="18">
        <v>2</v>
      </c>
      <c r="H27" s="19">
        <f t="shared" si="1"/>
        <v>0</v>
      </c>
    </row>
    <row r="28" spans="1:8" x14ac:dyDescent="0.25">
      <c r="A28" s="22" t="s">
        <v>28</v>
      </c>
      <c r="B28" s="22" t="s">
        <v>20</v>
      </c>
      <c r="C28" s="14" t="s">
        <v>17</v>
      </c>
      <c r="D28" s="20"/>
      <c r="E28" s="16"/>
      <c r="F28" s="17">
        <f t="shared" ref="F28:F29" si="7">D28+(D28*E28)</f>
        <v>0</v>
      </c>
      <c r="G28" s="18">
        <v>2</v>
      </c>
      <c r="H28" s="19">
        <f t="shared" si="1"/>
        <v>0</v>
      </c>
    </row>
    <row r="29" spans="1:8" x14ac:dyDescent="0.25">
      <c r="A29" s="22" t="s">
        <v>29</v>
      </c>
      <c r="B29" s="22" t="s">
        <v>20</v>
      </c>
      <c r="C29" s="14" t="s">
        <v>17</v>
      </c>
      <c r="D29" s="20"/>
      <c r="E29" s="16"/>
      <c r="F29" s="17">
        <f t="shared" si="7"/>
        <v>0</v>
      </c>
      <c r="G29" s="18">
        <v>1</v>
      </c>
      <c r="H29" s="19">
        <f t="shared" si="1"/>
        <v>0</v>
      </c>
    </row>
    <row r="30" spans="1:8" x14ac:dyDescent="0.25">
      <c r="A30" s="22" t="s">
        <v>29</v>
      </c>
      <c r="B30" s="22" t="s">
        <v>22</v>
      </c>
      <c r="C30" s="14" t="s">
        <v>17</v>
      </c>
      <c r="D30" s="20"/>
      <c r="E30" s="16"/>
      <c r="F30" s="17">
        <f t="shared" si="2"/>
        <v>0</v>
      </c>
      <c r="G30" s="18">
        <v>2</v>
      </c>
      <c r="H30" s="19">
        <f t="shared" si="1"/>
        <v>0</v>
      </c>
    </row>
    <row r="31" spans="1:8" x14ac:dyDescent="0.25">
      <c r="A31" s="22" t="s">
        <v>30</v>
      </c>
      <c r="B31" s="22" t="s">
        <v>20</v>
      </c>
      <c r="C31" s="14" t="s">
        <v>17</v>
      </c>
      <c r="D31" s="20"/>
      <c r="E31" s="16"/>
      <c r="F31" s="17">
        <f>D31+(D31*E31)</f>
        <v>0</v>
      </c>
      <c r="G31" s="18">
        <v>3</v>
      </c>
      <c r="H31" s="19">
        <f t="shared" si="1"/>
        <v>0</v>
      </c>
    </row>
    <row r="32" spans="1:8" x14ac:dyDescent="0.25">
      <c r="A32" s="22" t="s">
        <v>30</v>
      </c>
      <c r="B32" s="22" t="s">
        <v>22</v>
      </c>
      <c r="C32" s="14" t="s">
        <v>17</v>
      </c>
      <c r="D32" s="20"/>
      <c r="E32" s="16"/>
      <c r="F32" s="17">
        <f t="shared" ref="F32" si="8">D32+(D32*E32)</f>
        <v>0</v>
      </c>
      <c r="G32" s="18">
        <v>2</v>
      </c>
      <c r="H32" s="19">
        <f t="shared" si="1"/>
        <v>0</v>
      </c>
    </row>
    <row r="33" spans="1:8" x14ac:dyDescent="0.25">
      <c r="A33" s="22" t="s">
        <v>31</v>
      </c>
      <c r="B33" s="22" t="s">
        <v>20</v>
      </c>
      <c r="C33" s="14" t="s">
        <v>17</v>
      </c>
      <c r="D33" s="20"/>
      <c r="E33" s="16"/>
      <c r="F33" s="17">
        <f t="shared" ref="F33" si="9">D33+(D33*E33)</f>
        <v>0</v>
      </c>
      <c r="G33" s="18">
        <v>1</v>
      </c>
      <c r="H33" s="19">
        <f t="shared" si="1"/>
        <v>0</v>
      </c>
    </row>
    <row r="34" spans="1:8" x14ac:dyDescent="0.25">
      <c r="A34" s="22" t="s">
        <v>31</v>
      </c>
      <c r="B34" s="22" t="s">
        <v>22</v>
      </c>
      <c r="C34" s="14" t="s">
        <v>17</v>
      </c>
      <c r="D34" s="20"/>
      <c r="E34" s="16"/>
      <c r="F34" s="17">
        <f t="shared" si="2"/>
        <v>0</v>
      </c>
      <c r="G34" s="18">
        <v>2</v>
      </c>
      <c r="H34" s="19">
        <f t="shared" si="1"/>
        <v>0</v>
      </c>
    </row>
    <row r="35" spans="1:8" x14ac:dyDescent="0.25">
      <c r="A35" s="22" t="s">
        <v>32</v>
      </c>
      <c r="B35" s="22" t="s">
        <v>20</v>
      </c>
      <c r="C35" s="14" t="s">
        <v>17</v>
      </c>
      <c r="D35" s="20"/>
      <c r="E35" s="16"/>
      <c r="F35" s="17">
        <f t="shared" si="2"/>
        <v>0</v>
      </c>
      <c r="G35" s="18">
        <v>9</v>
      </c>
      <c r="H35" s="19">
        <f t="shared" si="1"/>
        <v>0</v>
      </c>
    </row>
    <row r="36" spans="1:8" x14ac:dyDescent="0.25">
      <c r="A36" s="22" t="s">
        <v>32</v>
      </c>
      <c r="B36" s="22" t="s">
        <v>22</v>
      </c>
      <c r="C36" s="14" t="s">
        <v>17</v>
      </c>
      <c r="D36" s="20"/>
      <c r="E36" s="16"/>
      <c r="F36" s="17">
        <f t="shared" ref="F36" si="10">D36+(D36*E36)</f>
        <v>0</v>
      </c>
      <c r="G36" s="18">
        <v>10</v>
      </c>
      <c r="H36" s="19">
        <f t="shared" si="1"/>
        <v>0</v>
      </c>
    </row>
    <row r="37" spans="1:8" x14ac:dyDescent="0.25">
      <c r="A37" s="22" t="s">
        <v>32</v>
      </c>
      <c r="B37" s="22" t="s">
        <v>19</v>
      </c>
      <c r="C37" s="14" t="s">
        <v>17</v>
      </c>
      <c r="D37" s="20"/>
      <c r="E37" s="16"/>
      <c r="F37" s="17">
        <f t="shared" si="2"/>
        <v>0</v>
      </c>
      <c r="G37" s="18">
        <v>1</v>
      </c>
      <c r="H37" s="19">
        <f t="shared" si="1"/>
        <v>0</v>
      </c>
    </row>
    <row r="38" spans="1:8" x14ac:dyDescent="0.25">
      <c r="A38" s="22" t="s">
        <v>33</v>
      </c>
      <c r="B38" s="22" t="s">
        <v>20</v>
      </c>
      <c r="C38" s="14" t="s">
        <v>17</v>
      </c>
      <c r="D38" s="20"/>
      <c r="E38" s="16"/>
      <c r="F38" s="17">
        <f t="shared" ref="F38:F39" si="11">D38+(D38*E38)</f>
        <v>0</v>
      </c>
      <c r="G38" s="18">
        <v>2</v>
      </c>
      <c r="H38" s="19">
        <f t="shared" si="1"/>
        <v>0</v>
      </c>
    </row>
    <row r="39" spans="1:8" x14ac:dyDescent="0.25">
      <c r="A39" s="22" t="s">
        <v>34</v>
      </c>
      <c r="B39" s="22" t="s">
        <v>20</v>
      </c>
      <c r="C39" s="14" t="s">
        <v>17</v>
      </c>
      <c r="D39" s="20"/>
      <c r="E39" s="16"/>
      <c r="F39" s="17">
        <f t="shared" si="11"/>
        <v>0</v>
      </c>
      <c r="G39" s="18">
        <v>9</v>
      </c>
      <c r="H39" s="19">
        <f t="shared" si="1"/>
        <v>0</v>
      </c>
    </row>
    <row r="40" spans="1:8" x14ac:dyDescent="0.25">
      <c r="A40" s="22" t="s">
        <v>34</v>
      </c>
      <c r="B40" s="22" t="s">
        <v>22</v>
      </c>
      <c r="C40" s="14" t="s">
        <v>17</v>
      </c>
      <c r="D40" s="20"/>
      <c r="E40" s="16"/>
      <c r="F40" s="17">
        <f t="shared" si="2"/>
        <v>0</v>
      </c>
      <c r="G40" s="18">
        <v>7</v>
      </c>
      <c r="H40" s="19">
        <f t="shared" si="1"/>
        <v>0</v>
      </c>
    </row>
    <row r="41" spans="1:8" x14ac:dyDescent="0.25">
      <c r="A41" s="22" t="s">
        <v>35</v>
      </c>
      <c r="B41" s="22" t="s">
        <v>20</v>
      </c>
      <c r="C41" s="14" t="s">
        <v>17</v>
      </c>
      <c r="D41" s="20"/>
      <c r="E41" s="16"/>
      <c r="F41" s="17">
        <f t="shared" ref="F41" si="12">D41+(D41*E41)</f>
        <v>0</v>
      </c>
      <c r="G41" s="18">
        <v>1</v>
      </c>
      <c r="H41" s="19">
        <f t="shared" si="1"/>
        <v>0</v>
      </c>
    </row>
    <row r="42" spans="1:8" x14ac:dyDescent="0.25">
      <c r="A42" s="22" t="s">
        <v>35</v>
      </c>
      <c r="B42" s="22" t="s">
        <v>22</v>
      </c>
      <c r="C42" s="14" t="s">
        <v>17</v>
      </c>
      <c r="D42" s="20"/>
      <c r="E42" s="16"/>
      <c r="F42" s="17">
        <f t="shared" si="2"/>
        <v>0</v>
      </c>
      <c r="G42" s="18">
        <v>1</v>
      </c>
      <c r="H42" s="19">
        <f t="shared" si="1"/>
        <v>0</v>
      </c>
    </row>
    <row r="43" spans="1:8" x14ac:dyDescent="0.25">
      <c r="A43" s="22" t="s">
        <v>36</v>
      </c>
      <c r="B43" s="22" t="s">
        <v>20</v>
      </c>
      <c r="C43" s="14" t="s">
        <v>17</v>
      </c>
      <c r="D43" s="20"/>
      <c r="E43" s="16"/>
      <c r="F43" s="17">
        <f>D43+(D43*E43)</f>
        <v>0</v>
      </c>
      <c r="G43" s="18">
        <v>1</v>
      </c>
      <c r="H43" s="19">
        <f t="shared" si="1"/>
        <v>0</v>
      </c>
    </row>
    <row r="44" spans="1:8" x14ac:dyDescent="0.25">
      <c r="A44" s="65" t="s">
        <v>37</v>
      </c>
      <c r="B44" s="68"/>
      <c r="F44" s="66">
        <f>'losse prijzen op afroep'!G17+'losse prijzen op afroep'!G17*E43</f>
        <v>0</v>
      </c>
      <c r="H44" s="67">
        <f>F44*12</f>
        <v>0</v>
      </c>
    </row>
    <row r="45" spans="1:8" x14ac:dyDescent="0.25">
      <c r="G45" s="8" t="s">
        <v>38</v>
      </c>
      <c r="H45" s="21">
        <f>SUM(H14:H44)</f>
        <v>0</v>
      </c>
    </row>
    <row r="47" spans="1:8" x14ac:dyDescent="0.25">
      <c r="A47" t="s">
        <v>39</v>
      </c>
    </row>
    <row r="48" spans="1:8" x14ac:dyDescent="0.25">
      <c r="A48" s="22" t="s">
        <v>18</v>
      </c>
      <c r="B48" s="22" t="s">
        <v>19</v>
      </c>
      <c r="C48" s="14" t="s">
        <v>17</v>
      </c>
      <c r="D48" s="20"/>
      <c r="E48" s="16"/>
      <c r="F48" s="17">
        <f t="shared" ref="F48:F49" si="13">D48+(D48*E48)</f>
        <v>0</v>
      </c>
      <c r="G48" s="18">
        <v>1</v>
      </c>
    </row>
    <row r="49" spans="1:7" x14ac:dyDescent="0.25">
      <c r="A49" s="22" t="s">
        <v>18</v>
      </c>
      <c r="B49" s="22" t="s">
        <v>20</v>
      </c>
      <c r="C49" s="14" t="s">
        <v>17</v>
      </c>
      <c r="D49" s="20"/>
      <c r="E49" s="16"/>
      <c r="F49" s="17">
        <f t="shared" si="13"/>
        <v>0</v>
      </c>
      <c r="G49" s="18">
        <v>21</v>
      </c>
    </row>
  </sheetData>
  <mergeCells count="2">
    <mergeCell ref="A9:C9"/>
    <mergeCell ref="B6:D6"/>
  </mergeCells>
  <pageMargins left="0.7" right="0.7" top="0.75" bottom="0.75" header="0.3" footer="0.3"/>
  <pageSetup paperSize="9" scale="67"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F4225-41EC-4BE3-BDED-57721E0D0A63}">
  <sheetPr>
    <pageSetUpPr fitToPage="1"/>
  </sheetPr>
  <dimension ref="A1:S54"/>
  <sheetViews>
    <sheetView tabSelected="1" topLeftCell="A8" zoomScale="79" workbookViewId="0">
      <selection activeCell="N14" sqref="N14"/>
    </sheetView>
  </sheetViews>
  <sheetFormatPr defaultRowHeight="15" x14ac:dyDescent="0.25"/>
  <cols>
    <col min="1" max="1" width="14.42578125" customWidth="1"/>
    <col min="2" max="2" width="21.42578125" customWidth="1"/>
    <col min="3" max="3" width="16.28515625" customWidth="1"/>
    <col min="4" max="4" width="11.140625" customWidth="1"/>
    <col min="5" max="5" width="11.42578125" customWidth="1"/>
    <col min="6" max="6" width="12.5703125" customWidth="1"/>
    <col min="7" max="7" width="16.42578125" customWidth="1"/>
    <col min="8" max="8" width="20" customWidth="1"/>
    <col min="9" max="9" width="12" customWidth="1"/>
    <col min="10" max="10" width="11.140625" customWidth="1"/>
    <col min="11" max="11" width="12.28515625" customWidth="1"/>
    <col min="12" max="12" width="11.7109375" customWidth="1"/>
    <col min="13" max="13" width="54.42578125" style="1" customWidth="1"/>
    <col min="14" max="14" width="17.7109375" style="1" customWidth="1"/>
    <col min="15" max="15" width="13.42578125" customWidth="1"/>
    <col min="16" max="16" width="14.28515625" customWidth="1"/>
  </cols>
  <sheetData>
    <row r="1" spans="1:16" x14ac:dyDescent="0.25">
      <c r="A1" s="2" t="s">
        <v>0</v>
      </c>
      <c r="C1" s="3"/>
    </row>
    <row r="2" spans="1:16" x14ac:dyDescent="0.25">
      <c r="A2" s="4" t="s">
        <v>1</v>
      </c>
      <c r="C2" s="3"/>
    </row>
    <row r="3" spans="1:16" ht="14.45" customHeight="1" x14ac:dyDescent="0.25">
      <c r="A3" t="s">
        <v>2</v>
      </c>
      <c r="B3" t="s">
        <v>40</v>
      </c>
      <c r="C3" s="3"/>
    </row>
    <row r="4" spans="1:16" ht="26.25" customHeight="1" x14ac:dyDescent="0.25">
      <c r="A4" s="5">
        <v>45845</v>
      </c>
      <c r="C4" s="3"/>
    </row>
    <row r="5" spans="1:16" x14ac:dyDescent="0.25">
      <c r="C5" s="3"/>
    </row>
    <row r="6" spans="1:16" ht="30.6" customHeight="1" x14ac:dyDescent="0.25">
      <c r="A6" t="s">
        <v>3</v>
      </c>
      <c r="B6" s="81"/>
      <c r="C6" s="81"/>
      <c r="D6" s="81"/>
      <c r="E6" s="81"/>
      <c r="F6" s="81"/>
      <c r="G6" s="81"/>
    </row>
    <row r="7" spans="1:16" x14ac:dyDescent="0.25">
      <c r="C7" s="3"/>
    </row>
    <row r="8" spans="1:16" ht="241.9" customHeight="1" x14ac:dyDescent="0.25">
      <c r="A8" s="80" t="s">
        <v>41</v>
      </c>
      <c r="B8" s="80"/>
      <c r="C8" s="80"/>
      <c r="D8" s="80"/>
      <c r="E8" s="80"/>
      <c r="F8" s="80"/>
      <c r="G8" s="80"/>
    </row>
    <row r="9" spans="1:16" x14ac:dyDescent="0.25">
      <c r="A9" s="7" t="s">
        <v>42</v>
      </c>
      <c r="C9" s="3"/>
    </row>
    <row r="10" spans="1:16" x14ac:dyDescent="0.25">
      <c r="C10" s="3"/>
    </row>
    <row r="11" spans="1:16" x14ac:dyDescent="0.25">
      <c r="A11" s="8" t="s">
        <v>43</v>
      </c>
      <c r="C11" s="3"/>
    </row>
    <row r="13" spans="1:16" ht="19.5" customHeight="1" x14ac:dyDescent="0.25">
      <c r="B13" s="44" t="s">
        <v>44</v>
      </c>
      <c r="H13" s="44" t="s">
        <v>45</v>
      </c>
      <c r="M13" s="55" t="s">
        <v>46</v>
      </c>
      <c r="N13" s="55"/>
      <c r="O13" s="44" t="s">
        <v>47</v>
      </c>
      <c r="P13" s="44" t="s">
        <v>100</v>
      </c>
    </row>
    <row r="14" spans="1:16" ht="17.45" customHeight="1" x14ac:dyDescent="0.25">
      <c r="B14" s="72" t="s">
        <v>48</v>
      </c>
      <c r="C14" s="74" t="s">
        <v>49</v>
      </c>
      <c r="D14" s="72" t="s">
        <v>50</v>
      </c>
      <c r="E14" s="76" t="s">
        <v>51</v>
      </c>
      <c r="F14" s="33" t="s">
        <v>52</v>
      </c>
      <c r="H14" s="72" t="s">
        <v>48</v>
      </c>
      <c r="I14" s="74" t="s">
        <v>49</v>
      </c>
      <c r="J14" s="72" t="s">
        <v>50</v>
      </c>
      <c r="K14" s="76" t="s">
        <v>51</v>
      </c>
      <c r="L14" s="46"/>
      <c r="M14" s="50" t="s">
        <v>53</v>
      </c>
      <c r="N14" s="50"/>
      <c r="O14" s="48"/>
      <c r="P14" s="48"/>
    </row>
    <row r="15" spans="1:16" ht="23.25" customHeight="1" x14ac:dyDescent="0.25">
      <c r="B15" s="73"/>
      <c r="C15" s="75"/>
      <c r="D15" s="78"/>
      <c r="E15" s="77"/>
      <c r="F15" s="34"/>
      <c r="H15" s="73"/>
      <c r="I15" s="75"/>
      <c r="J15" s="73"/>
      <c r="K15" s="77"/>
      <c r="L15" s="46"/>
      <c r="M15" s="50" t="s">
        <v>54</v>
      </c>
      <c r="N15" s="50"/>
      <c r="O15" s="48"/>
      <c r="P15" s="48"/>
    </row>
    <row r="16" spans="1:16" x14ac:dyDescent="0.25">
      <c r="B16" s="23">
        <v>140</v>
      </c>
      <c r="C16" s="24" t="s">
        <v>55</v>
      </c>
      <c r="D16" s="41"/>
      <c r="E16" s="42"/>
      <c r="F16" s="37">
        <v>1</v>
      </c>
      <c r="G16" s="63">
        <f>(D16+E16)*F16</f>
        <v>0</v>
      </c>
      <c r="H16" s="23">
        <v>120</v>
      </c>
      <c r="I16" s="24" t="s">
        <v>55</v>
      </c>
      <c r="J16" s="43"/>
      <c r="K16" s="43"/>
      <c r="L16" s="46"/>
      <c r="M16" s="50" t="s">
        <v>56</v>
      </c>
      <c r="N16" s="50"/>
      <c r="O16" s="48"/>
      <c r="P16" s="48"/>
    </row>
    <row r="17" spans="2:19" x14ac:dyDescent="0.25">
      <c r="B17" s="25">
        <v>240</v>
      </c>
      <c r="C17" s="26" t="s">
        <v>55</v>
      </c>
      <c r="D17" s="43"/>
      <c r="E17" s="43"/>
      <c r="F17" s="38">
        <v>27</v>
      </c>
      <c r="G17" s="64">
        <f>SUM(G16:G16)</f>
        <v>0</v>
      </c>
      <c r="L17" s="46"/>
      <c r="M17" s="50" t="s">
        <v>57</v>
      </c>
      <c r="N17" s="50"/>
      <c r="O17" s="48"/>
      <c r="P17" s="48"/>
      <c r="S17" s="69" t="s">
        <v>58</v>
      </c>
    </row>
    <row r="18" spans="2:19" x14ac:dyDescent="0.25">
      <c r="B18" s="25">
        <v>500</v>
      </c>
      <c r="C18" s="26" t="s">
        <v>55</v>
      </c>
      <c r="D18" s="43"/>
      <c r="E18" s="43"/>
      <c r="F18" s="38">
        <v>6</v>
      </c>
      <c r="L18" s="46"/>
      <c r="M18" s="50" t="s">
        <v>60</v>
      </c>
      <c r="N18" s="50"/>
      <c r="O18" s="48"/>
      <c r="P18" s="48"/>
      <c r="S18" s="69" t="s">
        <v>61</v>
      </c>
    </row>
    <row r="19" spans="2:19" x14ac:dyDescent="0.25">
      <c r="B19" s="39"/>
      <c r="C19" s="40"/>
      <c r="D19" s="35"/>
      <c r="E19" s="35"/>
      <c r="F19" s="38"/>
      <c r="H19" s="45" t="s">
        <v>77</v>
      </c>
      <c r="L19" s="46"/>
      <c r="M19" s="50" t="s">
        <v>62</v>
      </c>
      <c r="N19" s="50"/>
      <c r="O19" s="48"/>
      <c r="P19" s="48"/>
      <c r="S19" s="69"/>
    </row>
    <row r="20" spans="2:19" ht="31.15" customHeight="1" x14ac:dyDescent="0.25">
      <c r="B20" s="39"/>
      <c r="C20" s="40"/>
      <c r="D20" s="35"/>
      <c r="E20" s="35"/>
      <c r="F20" s="38"/>
      <c r="H20" s="72" t="s">
        <v>48</v>
      </c>
      <c r="I20" s="30"/>
      <c r="J20" s="72" t="s">
        <v>79</v>
      </c>
      <c r="K20" s="79" t="s">
        <v>80</v>
      </c>
      <c r="L20" s="46"/>
      <c r="M20" s="50" t="s">
        <v>63</v>
      </c>
      <c r="N20" s="50"/>
      <c r="O20" s="48"/>
      <c r="P20" s="48"/>
    </row>
    <row r="21" spans="2:19" ht="31.9" customHeight="1" x14ac:dyDescent="0.25">
      <c r="B21" s="44" t="s">
        <v>64</v>
      </c>
      <c r="H21" s="78"/>
      <c r="I21" s="30"/>
      <c r="J21" s="78"/>
      <c r="K21" s="79"/>
      <c r="L21" s="46"/>
      <c r="M21" s="50" t="s">
        <v>65</v>
      </c>
      <c r="N21" s="50"/>
      <c r="O21" s="48"/>
      <c r="P21" s="48"/>
    </row>
    <row r="22" spans="2:19" ht="30" x14ac:dyDescent="0.25">
      <c r="B22" s="72" t="s">
        <v>48</v>
      </c>
      <c r="C22" s="74" t="s">
        <v>49</v>
      </c>
      <c r="D22" s="72" t="s">
        <v>50</v>
      </c>
      <c r="E22" s="76" t="s">
        <v>51</v>
      </c>
      <c r="F22" s="33"/>
      <c r="H22" s="25">
        <v>240</v>
      </c>
      <c r="I22" s="31"/>
      <c r="J22" s="43"/>
      <c r="K22" s="43"/>
      <c r="L22" s="46"/>
      <c r="M22" s="51" t="s">
        <v>66</v>
      </c>
      <c r="N22" s="51"/>
      <c r="O22" s="48"/>
      <c r="P22" s="48"/>
    </row>
    <row r="23" spans="2:19" x14ac:dyDescent="0.25">
      <c r="B23" s="73"/>
      <c r="C23" s="75"/>
      <c r="D23" s="73"/>
      <c r="E23" s="77"/>
      <c r="F23" s="34"/>
      <c r="H23" s="25">
        <v>660</v>
      </c>
      <c r="I23" s="31"/>
      <c r="J23" s="43"/>
      <c r="K23" s="43"/>
      <c r="L23" s="46"/>
      <c r="M23" s="51" t="s">
        <v>67</v>
      </c>
      <c r="N23" s="51"/>
      <c r="O23" s="48"/>
      <c r="P23" s="48"/>
    </row>
    <row r="24" spans="2:19" ht="14.45" customHeight="1" x14ac:dyDescent="0.25">
      <c r="B24" s="25">
        <v>240</v>
      </c>
      <c r="C24" s="26" t="s">
        <v>55</v>
      </c>
      <c r="D24" s="43"/>
      <c r="E24" s="43"/>
      <c r="F24" s="35"/>
      <c r="H24" s="25">
        <v>770</v>
      </c>
      <c r="I24" s="31"/>
      <c r="J24" s="43"/>
      <c r="K24" s="43"/>
      <c r="L24" s="46"/>
      <c r="M24" s="52" t="s">
        <v>68</v>
      </c>
      <c r="N24" s="52"/>
      <c r="O24" s="48"/>
      <c r="P24" s="48"/>
    </row>
    <row r="25" spans="2:19" ht="14.45" customHeight="1" x14ac:dyDescent="0.25">
      <c r="B25" s="25">
        <v>500</v>
      </c>
      <c r="C25" s="26" t="s">
        <v>59</v>
      </c>
      <c r="D25" s="43"/>
      <c r="E25" s="43"/>
      <c r="F25" s="35"/>
      <c r="H25" s="25">
        <v>1100</v>
      </c>
      <c r="I25" s="31"/>
      <c r="J25" s="43"/>
      <c r="K25" s="43"/>
      <c r="L25" s="46"/>
      <c r="M25" s="51" t="s">
        <v>69</v>
      </c>
      <c r="N25" s="51"/>
      <c r="O25" s="48"/>
      <c r="P25" s="48"/>
    </row>
    <row r="26" spans="2:19" x14ac:dyDescent="0.25">
      <c r="B26" s="25">
        <v>660</v>
      </c>
      <c r="C26" s="26" t="s">
        <v>55</v>
      </c>
      <c r="D26" s="43"/>
      <c r="E26" s="43"/>
      <c r="F26" s="35"/>
      <c r="H26" s="28"/>
      <c r="I26" s="29"/>
      <c r="J26" s="29"/>
      <c r="L26" s="46"/>
      <c r="M26" s="51" t="s">
        <v>70</v>
      </c>
      <c r="N26" s="51"/>
      <c r="O26" s="48"/>
      <c r="P26" s="48"/>
    </row>
    <row r="27" spans="2:19" x14ac:dyDescent="0.25">
      <c r="B27" s="25">
        <v>770</v>
      </c>
      <c r="C27" s="26" t="s">
        <v>55</v>
      </c>
      <c r="D27" s="43"/>
      <c r="E27" s="43"/>
      <c r="F27" s="35"/>
      <c r="L27" s="46"/>
      <c r="M27" s="36" t="s">
        <v>71</v>
      </c>
      <c r="N27" s="36"/>
      <c r="O27" s="48"/>
      <c r="P27" s="48"/>
    </row>
    <row r="28" spans="2:19" x14ac:dyDescent="0.25">
      <c r="B28" s="25">
        <v>1000</v>
      </c>
      <c r="C28" s="32" t="s">
        <v>59</v>
      </c>
      <c r="D28" s="43"/>
      <c r="E28" s="43"/>
      <c r="F28" s="35"/>
      <c r="L28" s="46"/>
      <c r="M28" s="51" t="s">
        <v>72</v>
      </c>
      <c r="N28" s="51"/>
      <c r="O28" s="48"/>
      <c r="P28" s="48"/>
    </row>
    <row r="29" spans="2:19" x14ac:dyDescent="0.25">
      <c r="B29" s="25">
        <v>1100</v>
      </c>
      <c r="C29" s="26" t="s">
        <v>55</v>
      </c>
      <c r="D29" s="43"/>
      <c r="E29" s="43"/>
      <c r="F29" s="35"/>
      <c r="L29" s="46"/>
      <c r="M29" s="36" t="s">
        <v>73</v>
      </c>
      <c r="N29" s="36"/>
      <c r="O29" s="48"/>
      <c r="P29" s="48"/>
    </row>
    <row r="30" spans="2:19" x14ac:dyDescent="0.25">
      <c r="L30" s="46"/>
      <c r="M30" s="51" t="s">
        <v>74</v>
      </c>
      <c r="N30" s="51"/>
      <c r="O30" s="48"/>
      <c r="P30" s="48"/>
    </row>
    <row r="31" spans="2:19" x14ac:dyDescent="0.25">
      <c r="L31" s="46"/>
      <c r="M31" s="52" t="s">
        <v>75</v>
      </c>
      <c r="N31" s="52"/>
      <c r="O31" s="48"/>
      <c r="P31" s="48"/>
    </row>
    <row r="32" spans="2:19" ht="24.6" customHeight="1" x14ac:dyDescent="0.25">
      <c r="B32" s="44" t="s">
        <v>76</v>
      </c>
      <c r="H32" s="56" t="s">
        <v>89</v>
      </c>
      <c r="I32" s="57" t="s">
        <v>90</v>
      </c>
      <c r="J32" s="56" t="s">
        <v>86</v>
      </c>
      <c r="K32" s="56" t="s">
        <v>87</v>
      </c>
      <c r="L32" s="46"/>
      <c r="M32" s="53" t="s">
        <v>78</v>
      </c>
      <c r="N32" s="53"/>
      <c r="O32" s="48"/>
      <c r="P32" s="48"/>
    </row>
    <row r="33" spans="2:16" ht="16.149999999999999" customHeight="1" x14ac:dyDescent="0.25">
      <c r="B33" s="72" t="s">
        <v>48</v>
      </c>
      <c r="C33" s="74" t="s">
        <v>49</v>
      </c>
      <c r="D33" s="72" t="s">
        <v>50</v>
      </c>
      <c r="E33" s="76" t="s">
        <v>51</v>
      </c>
      <c r="F33" s="33"/>
      <c r="H33" s="60" t="s">
        <v>91</v>
      </c>
      <c r="I33" s="59"/>
      <c r="J33" s="59"/>
      <c r="K33" s="59"/>
      <c r="L33" s="46"/>
      <c r="M33" s="49" t="s">
        <v>81</v>
      </c>
      <c r="N33" s="49"/>
      <c r="O33" s="48"/>
      <c r="P33" s="48"/>
    </row>
    <row r="34" spans="2:16" ht="16.149999999999999" customHeight="1" x14ac:dyDescent="0.25">
      <c r="B34" s="73"/>
      <c r="C34" s="75"/>
      <c r="D34" s="73"/>
      <c r="E34" s="77"/>
      <c r="F34" s="34"/>
      <c r="H34" s="60" t="s">
        <v>92</v>
      </c>
      <c r="I34" s="59"/>
      <c r="J34" s="59"/>
      <c r="K34" s="59"/>
      <c r="M34" s="54" t="s">
        <v>82</v>
      </c>
      <c r="N34" s="54"/>
      <c r="O34" s="48"/>
      <c r="P34" s="48"/>
    </row>
    <row r="35" spans="2:16" ht="16.149999999999999" customHeight="1" x14ac:dyDescent="0.25">
      <c r="B35" s="25">
        <v>240</v>
      </c>
      <c r="C35" s="26" t="s">
        <v>55</v>
      </c>
      <c r="D35" s="43"/>
      <c r="E35" s="43"/>
      <c r="F35" s="35"/>
      <c r="H35" s="60" t="s">
        <v>93</v>
      </c>
      <c r="I35" s="59"/>
      <c r="J35" s="59"/>
      <c r="K35" s="59"/>
      <c r="M35" s="36"/>
      <c r="N35" s="36"/>
    </row>
    <row r="36" spans="2:16" ht="16.149999999999999" customHeight="1" x14ac:dyDescent="0.25">
      <c r="B36" s="25">
        <v>500</v>
      </c>
      <c r="C36" s="26" t="s">
        <v>59</v>
      </c>
      <c r="D36" s="43"/>
      <c r="E36" s="43"/>
      <c r="F36" s="35"/>
      <c r="H36" s="60" t="s">
        <v>94</v>
      </c>
      <c r="I36" s="59"/>
      <c r="J36" s="59"/>
      <c r="K36" s="59"/>
    </row>
    <row r="37" spans="2:16" ht="16.149999999999999" customHeight="1" x14ac:dyDescent="0.25">
      <c r="B37" s="25">
        <v>660</v>
      </c>
      <c r="C37" s="26" t="s">
        <v>55</v>
      </c>
      <c r="D37" s="43"/>
      <c r="E37" s="43"/>
      <c r="F37" s="35"/>
      <c r="H37" s="60" t="s">
        <v>95</v>
      </c>
      <c r="I37" s="59"/>
      <c r="J37" s="59"/>
      <c r="K37" s="59"/>
    </row>
    <row r="38" spans="2:16" ht="16.149999999999999" customHeight="1" x14ac:dyDescent="0.25">
      <c r="B38" s="27" t="s">
        <v>83</v>
      </c>
      <c r="C38" s="26" t="s">
        <v>55</v>
      </c>
      <c r="D38" s="43"/>
      <c r="E38" s="43"/>
      <c r="F38" s="35"/>
      <c r="H38" s="60" t="s">
        <v>96</v>
      </c>
      <c r="I38" s="59"/>
      <c r="J38" s="59"/>
      <c r="K38" s="59"/>
    </row>
    <row r="39" spans="2:16" ht="16.149999999999999" customHeight="1" x14ac:dyDescent="0.25">
      <c r="B39" s="25">
        <v>1000</v>
      </c>
      <c r="C39" s="26" t="s">
        <v>59</v>
      </c>
      <c r="D39" s="43"/>
      <c r="E39" s="43"/>
      <c r="F39" s="35"/>
      <c r="H39" s="60" t="s">
        <v>97</v>
      </c>
      <c r="I39" s="59"/>
      <c r="J39" s="59"/>
      <c r="K39" s="59"/>
    </row>
    <row r="40" spans="2:16" ht="16.149999999999999" customHeight="1" x14ac:dyDescent="0.25">
      <c r="B40" s="25">
        <v>1100</v>
      </c>
      <c r="C40" s="26" t="s">
        <v>55</v>
      </c>
      <c r="D40" s="43"/>
      <c r="E40" s="43"/>
      <c r="F40" s="35"/>
      <c r="H40" s="60" t="s">
        <v>98</v>
      </c>
      <c r="I40" s="59"/>
      <c r="J40" s="59"/>
      <c r="K40" s="59"/>
    </row>
    <row r="41" spans="2:16" ht="16.149999999999999" customHeight="1" x14ac:dyDescent="0.25">
      <c r="B41" s="25">
        <v>1300</v>
      </c>
      <c r="C41" s="26" t="s">
        <v>59</v>
      </c>
      <c r="D41" s="43"/>
      <c r="E41" s="43"/>
      <c r="F41" s="35"/>
      <c r="H41" s="47" t="s">
        <v>99</v>
      </c>
      <c r="I41" s="62"/>
      <c r="J41" s="59"/>
      <c r="K41" s="59"/>
    </row>
    <row r="42" spans="2:16" ht="16.899999999999999" customHeight="1" x14ac:dyDescent="0.25">
      <c r="B42" s="25">
        <v>1600</v>
      </c>
      <c r="C42" s="26" t="s">
        <v>59</v>
      </c>
      <c r="D42" s="43"/>
      <c r="E42" s="43"/>
      <c r="F42" s="35"/>
      <c r="G42" s="44"/>
      <c r="L42" s="56" t="s">
        <v>88</v>
      </c>
    </row>
    <row r="43" spans="2:16" ht="16.899999999999999" customHeight="1" x14ac:dyDescent="0.25">
      <c r="B43" s="25">
        <v>2500</v>
      </c>
      <c r="C43" s="26" t="s">
        <v>59</v>
      </c>
      <c r="D43" s="43"/>
      <c r="E43" s="43"/>
      <c r="F43" s="35"/>
      <c r="L43" s="59"/>
    </row>
    <row r="44" spans="2:16" x14ac:dyDescent="0.25">
      <c r="L44" s="59"/>
    </row>
    <row r="45" spans="2:16" ht="30" x14ac:dyDescent="0.25">
      <c r="B45" s="56" t="s">
        <v>84</v>
      </c>
      <c r="C45" s="57" t="s">
        <v>85</v>
      </c>
      <c r="D45" s="56" t="s">
        <v>86</v>
      </c>
      <c r="E45" s="56" t="s">
        <v>87</v>
      </c>
      <c r="F45" s="56" t="s">
        <v>88</v>
      </c>
      <c r="L45" s="59"/>
    </row>
    <row r="46" spans="2:16" x14ac:dyDescent="0.25">
      <c r="B46" s="60" t="s">
        <v>91</v>
      </c>
      <c r="C46" s="59"/>
      <c r="D46" s="59"/>
      <c r="E46" s="59"/>
      <c r="F46" s="59"/>
      <c r="L46" s="59"/>
    </row>
    <row r="47" spans="2:16" x14ac:dyDescent="0.25">
      <c r="B47" s="60" t="s">
        <v>92</v>
      </c>
      <c r="C47" s="59"/>
      <c r="D47" s="59"/>
      <c r="E47" s="59"/>
      <c r="F47" s="59"/>
      <c r="L47" s="59"/>
    </row>
    <row r="48" spans="2:16" x14ac:dyDescent="0.25">
      <c r="B48" s="60" t="s">
        <v>93</v>
      </c>
      <c r="C48" s="59"/>
      <c r="D48" s="59"/>
      <c r="E48" s="59"/>
      <c r="F48" s="59"/>
      <c r="L48" s="59"/>
    </row>
    <row r="49" spans="2:12" ht="14.45" customHeight="1" x14ac:dyDescent="0.25">
      <c r="B49" s="60" t="s">
        <v>94</v>
      </c>
      <c r="C49" s="59"/>
      <c r="D49" s="59"/>
      <c r="E49" s="59"/>
      <c r="F49" s="59"/>
      <c r="L49" s="59"/>
    </row>
    <row r="50" spans="2:12" x14ac:dyDescent="0.25">
      <c r="B50" s="60" t="s">
        <v>95</v>
      </c>
      <c r="C50" s="59"/>
      <c r="D50" s="59"/>
      <c r="E50" s="59"/>
      <c r="F50" s="59"/>
      <c r="L50" s="59"/>
    </row>
    <row r="51" spans="2:12" x14ac:dyDescent="0.25">
      <c r="B51" s="60" t="s">
        <v>96</v>
      </c>
      <c r="C51" s="59"/>
      <c r="D51" s="59"/>
      <c r="E51" s="59"/>
      <c r="F51" s="59"/>
      <c r="L51" s="59"/>
    </row>
    <row r="52" spans="2:12" x14ac:dyDescent="0.25">
      <c r="B52" s="60" t="s">
        <v>97</v>
      </c>
      <c r="C52" s="59"/>
      <c r="D52" s="59"/>
      <c r="E52" s="59"/>
      <c r="F52" s="59"/>
    </row>
    <row r="53" spans="2:12" x14ac:dyDescent="0.25">
      <c r="B53" s="60" t="s">
        <v>98</v>
      </c>
      <c r="C53" s="59"/>
      <c r="D53" s="59"/>
      <c r="E53" s="59"/>
      <c r="F53" s="59"/>
    </row>
    <row r="54" spans="2:12" ht="15" customHeight="1" x14ac:dyDescent="0.25">
      <c r="B54" s="58" t="s">
        <v>99</v>
      </c>
      <c r="C54" s="61"/>
      <c r="D54" s="59"/>
      <c r="E54" s="59"/>
      <c r="F54" s="59"/>
    </row>
  </sheetData>
  <mergeCells count="21">
    <mergeCell ref="A8:G8"/>
    <mergeCell ref="B6:G6"/>
    <mergeCell ref="I14:I15"/>
    <mergeCell ref="J14:J15"/>
    <mergeCell ref="K14:K15"/>
    <mergeCell ref="H14:H15"/>
    <mergeCell ref="B14:B15"/>
    <mergeCell ref="C14:C15"/>
    <mergeCell ref="D14:D15"/>
    <mergeCell ref="E14:E15"/>
    <mergeCell ref="B33:B34"/>
    <mergeCell ref="C33:C34"/>
    <mergeCell ref="D33:D34"/>
    <mergeCell ref="E33:E34"/>
    <mergeCell ref="K20:K21"/>
    <mergeCell ref="H20:H21"/>
    <mergeCell ref="J20:J21"/>
    <mergeCell ref="B22:B23"/>
    <mergeCell ref="C22:C23"/>
    <mergeCell ref="D22:D23"/>
    <mergeCell ref="E22:E23"/>
  </mergeCells>
  <pageMargins left="0.7" right="0.7" top="0.75" bottom="0.75" header="0.3" footer="0.3"/>
  <pageSetup paperSize="9" scale="5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29F81A16EE3D4A94412D1EAA868433" ma:contentTypeVersion="4" ma:contentTypeDescription="Een nieuw document maken." ma:contentTypeScope="" ma:versionID="4ed4575a420f3cb5e4ee1dafa2c49c81">
  <xsd:schema xmlns:xsd="http://www.w3.org/2001/XMLSchema" xmlns:xs="http://www.w3.org/2001/XMLSchema" xmlns:p="http://schemas.microsoft.com/office/2006/metadata/properties" xmlns:ns2="2707266a-dc42-480a-86a4-3a0c5ce489b4" targetNamespace="http://schemas.microsoft.com/office/2006/metadata/properties" ma:root="true" ma:fieldsID="9563e095b1725e43bc80923240c92bf0" ns2:_="">
    <xsd:import namespace="2707266a-dc42-480a-86a4-3a0c5ce489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07266a-dc42-480a-86a4-3a0c5ce489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66328A-3E5F-406F-873C-91ACC9A6450A}">
  <ds:schemaRefs>
    <ds:schemaRef ds:uri="http://schemas.microsoft.com/sharepoint/v3/contenttype/forms"/>
  </ds:schemaRefs>
</ds:datastoreItem>
</file>

<file path=customXml/itemProps2.xml><?xml version="1.0" encoding="utf-8"?>
<ds:datastoreItem xmlns:ds="http://schemas.openxmlformats.org/officeDocument/2006/customXml" ds:itemID="{539A74E5-B77D-48AB-BB53-8EBED4E7E2B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9F7A8BC-28CA-477E-8BD1-7AF7426DF0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07266a-dc42-480a-86a4-3a0c5ce489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abonnement</vt:lpstr>
      <vt:lpstr>losse prijzen op afroep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Postma - Theebe</dc:creator>
  <cp:keywords/>
  <dc:description/>
  <cp:lastModifiedBy>Janine Postma - Theebe</cp:lastModifiedBy>
  <cp:revision/>
  <dcterms:created xsi:type="dcterms:W3CDTF">2025-01-09T14:37:08Z</dcterms:created>
  <dcterms:modified xsi:type="dcterms:W3CDTF">2025-09-29T12:13:39Z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0x0101002C29F81A16EE3D4A94412D1EAA868433</vt:lpwstr>
  </property>
</Properties>
</file>