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waterschap.sharepoint.com/sites/SP_2025EA-Brandstoffen/Gedeelde documenten/General/2. Nota van Inlichtingen/"/>
    </mc:Choice>
  </mc:AlternateContent>
  <xr:revisionPtr revIDLastSave="56" documentId="13_ncr:1_{CF18062A-20FF-4266-AF75-0D851874C4E3}" xr6:coauthVersionLast="47" xr6:coauthVersionMax="47" xr10:uidLastSave="{CB89236F-53CB-4BCB-A052-78B1EE1F0D0D}"/>
  <bookViews>
    <workbookView xWindow="20370" yWindow="-2850" windowWidth="29040" windowHeight="15720" activeTab="1" xr2:uid="{4B7BB863-078E-4B99-9D98-83886320AC2D}"/>
  </bookViews>
  <sheets>
    <sheet name="Voorblad" sheetId="2" r:id="rId1"/>
    <sheet name="Prijzenblad WSH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G16" i="1" s="1"/>
  <c r="F17" i="1"/>
  <c r="G17" i="1" s="1"/>
  <c r="F15" i="1"/>
  <c r="G15" i="1"/>
  <c r="G19" i="1" l="1"/>
  <c r="G23" i="1" s="1"/>
  <c r="C12" i="2" s="1"/>
  <c r="C11" i="2" l="1"/>
  <c r="G21" i="1"/>
</calcChain>
</file>

<file path=xl/sharedStrings.xml><?xml version="1.0" encoding="utf-8"?>
<sst xmlns="http://schemas.openxmlformats.org/spreadsheetml/2006/main" count="43" uniqueCount="41">
  <si>
    <t>Prijzenblad - EA Brandstoffen - perceel 1 WSHD</t>
  </si>
  <si>
    <t>Overzicht inschrijving</t>
  </si>
  <si>
    <t>Bedrijfsnaam inschrijver</t>
  </si>
  <si>
    <t>Adres</t>
  </si>
  <si>
    <t>Postcode - plaats</t>
  </si>
  <si>
    <t>Overzicht ten behoeve van beoordeling</t>
  </si>
  <si>
    <t>Totale inschrijfprijs excl. BTW</t>
  </si>
  <si>
    <t>Totale inschrijfprijs incl. BTW</t>
  </si>
  <si>
    <t>Aldus naar waarheid en conform Aanbestedingsdocumenten ingevuld</t>
  </si>
  <si>
    <t>Naam ondertekenaar</t>
  </si>
  <si>
    <t>Functie</t>
  </si>
  <si>
    <t>Handtekening</t>
  </si>
  <si>
    <t>PRIJZENBLAD: Brandstoffen</t>
  </si>
  <si>
    <t>In de oranje vakken woren automatisch de diverse (sub)totalen doorberekend, zoals aangegeven in de diverse omschrijvingen.</t>
  </si>
  <si>
    <t>In de gele vakken is het totaalbedrag vermeld</t>
  </si>
  <si>
    <t>Omschrijving</t>
  </si>
  <si>
    <t>Bruto literprijs *1</t>
  </si>
  <si>
    <t>Aantal *2</t>
  </si>
  <si>
    <t>Eenheid</t>
  </si>
  <si>
    <t>Netto literprijs *4</t>
  </si>
  <si>
    <t>(Sub)Totaal</t>
  </si>
  <si>
    <t>HVO-100 (NEN-EN 15940)</t>
  </si>
  <si>
    <t>Liters</t>
  </si>
  <si>
    <t>AdBlue (ISO 22241)</t>
  </si>
  <si>
    <t xml:space="preserve">TOTAAL RAMING (exclusief B.T.W.) </t>
  </si>
  <si>
    <t>B.T.W. 21%</t>
  </si>
  <si>
    <t>TOTAAL RAMING (inclusief B.T.W.)</t>
  </si>
  <si>
    <t>*1 Bruto literprijs:</t>
  </si>
  <si>
    <t>*2 Aantal:</t>
  </si>
  <si>
    <t>*4 Netto literprijs:</t>
  </si>
  <si>
    <t>Diesel (NEN-EN 590)</t>
  </si>
  <si>
    <t xml:space="preserve">De aangeboden literprijzen dienen marktconform te zijn. </t>
  </si>
  <si>
    <t>Aan de opgegeven aantallen kunnen geen rechten worden ontleend. De indicatie is op basis van het verbruik over</t>
  </si>
  <si>
    <t xml:space="preserve">vier (4) jaar en dient louter om potentiële inschrijvers een globaal beeld te geven van de omvang van de opdracht. </t>
  </si>
  <si>
    <t>Invulinstructies</t>
  </si>
  <si>
    <t>Algemene gegevens in dit voorblad invullen, prijzen dienen ingevuld te worden in het werkblad 'Prijzenblad'.</t>
  </si>
  <si>
    <t>Inschrijver dient in de paarse vakken zijn korting in euro per eenheid in te vullen.</t>
  </si>
  <si>
    <t>Korting in euro per eenheid excl. BTW *3</t>
  </si>
  <si>
    <t>Dit betreft de korting in euro per eenheid welke gegeven wordt op de gemiddelde literprijs per dag.</t>
  </si>
  <si>
    <t>*3 Korting in €:</t>
  </si>
  <si>
    <r>
      <t>Dit betreft de gemiddelde literprijs per dag op 20 oktober</t>
    </r>
    <r>
      <rPr>
        <sz val="9"/>
        <color rgb="FFFF0000"/>
        <rFont val="Verdana"/>
        <family val="2"/>
      </rPr>
      <t xml:space="preserve"> </t>
    </r>
    <r>
      <rPr>
        <sz val="9"/>
        <rFont val="Verdana"/>
        <family val="2"/>
      </rPr>
      <t>2025</t>
    </r>
    <r>
      <rPr>
        <sz val="9"/>
        <color theme="1"/>
        <rFont val="Verdana"/>
        <family val="2"/>
      </rPr>
      <t>, vastgesteld op basis van:
Diesel (EN 590): adviesprijs volgens UnitedConsumers.nl
 (prijs inclusief btw, omgerekend naar exclusief btw);
HVO100 (EN 15940) en AdBlue (ISO 22241): adviesprijzen volgens FietenOlie.nl/adviesprijzen
 (prijzen exclusief btw).
Alle prijzen zijn uitsluitend opgenomen voor rekendoeleinden binnen deze aanbesteding.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</si>
</sst>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i/>
      <sz val="9"/>
      <color rgb="FF000000"/>
      <name val="Verdana"/>
      <family val="2"/>
    </font>
    <font>
      <b/>
      <sz val="9"/>
      <color rgb="FFFF0000"/>
      <name val="Verdana"/>
      <family val="2"/>
    </font>
    <font>
      <b/>
      <sz val="14"/>
      <color rgb="FF000000"/>
      <name val="Verdana"/>
      <family val="2"/>
    </font>
    <font>
      <sz val="9"/>
      <name val="Verdana"/>
      <family val="2"/>
    </font>
    <font>
      <u/>
      <sz val="9"/>
      <color theme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1" fontId="0" fillId="0" borderId="0" xfId="0" applyNumberFormat="1"/>
    <xf numFmtId="1" fontId="0" fillId="0" borderId="0" xfId="1" applyNumberFormat="1" applyFont="1" applyBorder="1" applyAlignment="1" applyProtection="1">
      <alignment horizontal="right"/>
    </xf>
    <xf numFmtId="0" fontId="2" fillId="0" borderId="0" xfId="0" applyFont="1"/>
    <xf numFmtId="0" fontId="9" fillId="8" borderId="1" xfId="0" applyFont="1" applyFill="1" applyBorder="1" applyAlignment="1">
      <alignment wrapText="1"/>
    </xf>
    <xf numFmtId="0" fontId="5" fillId="8" borderId="2" xfId="0" applyFont="1" applyFill="1" applyBorder="1"/>
    <xf numFmtId="0" fontId="5" fillId="8" borderId="3" xfId="0" applyFont="1" applyFill="1" applyBorder="1"/>
    <xf numFmtId="0" fontId="0" fillId="6" borderId="0" xfId="0" applyFill="1"/>
    <xf numFmtId="0" fontId="5" fillId="8" borderId="4" xfId="0" applyFont="1" applyFill="1" applyBorder="1"/>
    <xf numFmtId="0" fontId="5" fillId="8" borderId="0" xfId="0" applyFont="1" applyFill="1"/>
    <xf numFmtId="0" fontId="5" fillId="8" borderId="5" xfId="0" applyFont="1" applyFill="1" applyBorder="1"/>
    <xf numFmtId="0" fontId="4" fillId="8" borderId="4" xfId="0" applyFont="1" applyFill="1" applyBorder="1"/>
    <xf numFmtId="0" fontId="5" fillId="9" borderId="7" xfId="0" applyFont="1" applyFill="1" applyBorder="1"/>
    <xf numFmtId="0" fontId="5" fillId="8" borderId="4" xfId="0" applyFont="1" applyFill="1" applyBorder="1" applyAlignment="1">
      <alignment vertical="top"/>
    </xf>
    <xf numFmtId="0" fontId="5" fillId="8" borderId="12" xfId="0" applyFont="1" applyFill="1" applyBorder="1"/>
    <xf numFmtId="0" fontId="5" fillId="8" borderId="13" xfId="0" applyFont="1" applyFill="1" applyBorder="1"/>
    <xf numFmtId="0" fontId="5" fillId="8" borderId="14" xfId="0" applyFont="1" applyFill="1" applyBorder="1"/>
    <xf numFmtId="0" fontId="5" fillId="10" borderId="0" xfId="0" applyFont="1" applyFill="1"/>
    <xf numFmtId="4" fontId="5" fillId="9" borderId="7" xfId="0" applyNumberFormat="1" applyFont="1" applyFill="1" applyBorder="1"/>
    <xf numFmtId="2" fontId="5" fillId="9" borderId="7" xfId="0" applyNumberFormat="1" applyFont="1" applyFill="1" applyBorder="1"/>
    <xf numFmtId="0" fontId="0" fillId="0" borderId="0" xfId="0" applyAlignment="1">
      <alignment horizontal="left"/>
    </xf>
    <xf numFmtId="0" fontId="4" fillId="0" borderId="0" xfId="0" applyFont="1"/>
    <xf numFmtId="0" fontId="4" fillId="7" borderId="1" xfId="0" applyFont="1" applyFill="1" applyBorder="1"/>
    <xf numFmtId="0" fontId="4" fillId="7" borderId="2" xfId="0" applyFont="1" applyFill="1" applyBorder="1"/>
    <xf numFmtId="0" fontId="5" fillId="7" borderId="2" xfId="0" applyFont="1" applyFill="1" applyBorder="1"/>
    <xf numFmtId="1" fontId="5" fillId="7" borderId="2" xfId="0" applyNumberFormat="1" applyFont="1" applyFill="1" applyBorder="1"/>
    <xf numFmtId="0" fontId="5" fillId="7" borderId="3" xfId="0" applyFont="1" applyFill="1" applyBorder="1"/>
    <xf numFmtId="0" fontId="5" fillId="7" borderId="4" xfId="0" applyFont="1" applyFill="1" applyBorder="1"/>
    <xf numFmtId="0" fontId="5" fillId="7" borderId="0" xfId="0" applyFont="1" applyFill="1"/>
    <xf numFmtId="0" fontId="6" fillId="7" borderId="0" xfId="0" applyFont="1" applyFill="1"/>
    <xf numFmtId="1" fontId="6" fillId="7" borderId="0" xfId="0" applyNumberFormat="1" applyFont="1" applyFill="1"/>
    <xf numFmtId="0" fontId="6" fillId="7" borderId="5" xfId="0" applyFont="1" applyFill="1" applyBorder="1"/>
    <xf numFmtId="0" fontId="5" fillId="0" borderId="4" xfId="0" applyFont="1" applyBorder="1"/>
    <xf numFmtId="0" fontId="5" fillId="0" borderId="0" xfId="0" applyFont="1"/>
    <xf numFmtId="1" fontId="5" fillId="0" borderId="0" xfId="0" applyNumberFormat="1" applyFont="1"/>
    <xf numFmtId="0" fontId="5" fillId="0" borderId="5" xfId="0" applyFont="1" applyBorder="1"/>
    <xf numFmtId="0" fontId="7" fillId="0" borderId="4" xfId="0" applyFont="1" applyBorder="1"/>
    <xf numFmtId="0" fontId="7" fillId="0" borderId="0" xfId="0" applyFont="1"/>
    <xf numFmtId="4" fontId="5" fillId="2" borderId="4" xfId="0" applyNumberFormat="1" applyFont="1" applyFill="1" applyBorder="1" applyAlignment="1">
      <alignment horizontal="left"/>
    </xf>
    <xf numFmtId="4" fontId="5" fillId="2" borderId="0" xfId="0" applyNumberFormat="1" applyFont="1" applyFill="1" applyAlignment="1">
      <alignment horizontal="left"/>
    </xf>
    <xf numFmtId="0" fontId="0" fillId="3" borderId="4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5" xfId="0" applyBorder="1"/>
    <xf numFmtId="0" fontId="0" fillId="4" borderId="4" xfId="0" applyFill="1" applyBorder="1"/>
    <xf numFmtId="0" fontId="0" fillId="4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1" fontId="4" fillId="0" borderId="7" xfId="0" applyNumberFormat="1" applyFont="1" applyBorder="1" applyAlignment="1">
      <alignment horizontal="left" wrapText="1"/>
    </xf>
    <xf numFmtId="0" fontId="10" fillId="0" borderId="7" xfId="0" applyFont="1" applyBorder="1"/>
    <xf numFmtId="164" fontId="5" fillId="11" borderId="7" xfId="0" applyNumberFormat="1" applyFont="1" applyFill="1" applyBorder="1"/>
    <xf numFmtId="0" fontId="5" fillId="0" borderId="7" xfId="0" applyFont="1" applyBorder="1" applyAlignment="1">
      <alignment horizontal="right"/>
    </xf>
    <xf numFmtId="164" fontId="5" fillId="0" borderId="7" xfId="0" applyNumberFormat="1" applyFont="1" applyBorder="1"/>
    <xf numFmtId="164" fontId="5" fillId="5" borderId="7" xfId="0" applyNumberFormat="1" applyFont="1" applyFill="1" applyBorder="1"/>
    <xf numFmtId="0" fontId="5" fillId="0" borderId="7" xfId="0" applyFont="1" applyBorder="1"/>
    <xf numFmtId="165" fontId="5" fillId="0" borderId="7" xfId="3" applyNumberFormat="1" applyFont="1" applyBorder="1" applyAlignment="1" applyProtection="1">
      <alignment horizontal="right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0" fontId="8" fillId="0" borderId="7" xfId="0" applyFont="1" applyBorder="1"/>
    <xf numFmtId="0" fontId="8" fillId="0" borderId="8" xfId="0" applyFont="1" applyBorder="1"/>
    <xf numFmtId="0" fontId="8" fillId="0" borderId="7" xfId="0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0" fillId="0" borderId="4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1" fillId="0" borderId="0" xfId="2" applyBorder="1" applyProtection="1"/>
    <xf numFmtId="0" fontId="0" fillId="0" borderId="12" xfId="0" applyBorder="1"/>
    <xf numFmtId="0" fontId="0" fillId="0" borderId="13" xfId="0" applyBorder="1"/>
    <xf numFmtId="1" fontId="0" fillId="0" borderId="13" xfId="0" applyNumberFormat="1" applyBorder="1"/>
    <xf numFmtId="0" fontId="0" fillId="0" borderId="14" xfId="0" applyBorder="1"/>
    <xf numFmtId="0" fontId="0" fillId="0" borderId="4" xfId="0" quotePrefix="1" applyBorder="1"/>
    <xf numFmtId="0" fontId="0" fillId="0" borderId="0" xfId="0" quotePrefix="1"/>
    <xf numFmtId="0" fontId="3" fillId="0" borderId="0" xfId="0" applyFont="1"/>
    <xf numFmtId="165" fontId="0" fillId="0" borderId="7" xfId="3" applyNumberFormat="1" applyFont="1" applyBorder="1" applyAlignment="1">
      <alignment horizontal="right"/>
    </xf>
    <xf numFmtId="165" fontId="5" fillId="0" borderId="7" xfId="3" applyNumberFormat="1" applyFont="1" applyBorder="1" applyAlignment="1">
      <alignment horizontal="right"/>
    </xf>
    <xf numFmtId="44" fontId="5" fillId="2" borderId="7" xfId="4" applyFont="1" applyFill="1" applyBorder="1" applyProtection="1">
      <protection locked="0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/>
    </xf>
    <xf numFmtId="0" fontId="0" fillId="0" borderId="4" xfId="0" quotePrefix="1" applyBorder="1" applyAlignment="1">
      <alignment horizontal="left" vertical="top"/>
    </xf>
    <xf numFmtId="0" fontId="0" fillId="0" borderId="12" xfId="0" quotePrefix="1" applyBorder="1" applyAlignment="1">
      <alignment horizontal="left" vertical="top"/>
    </xf>
  </cellXfs>
  <cellStyles count="5">
    <cellStyle name="Hyperlink" xfId="2" builtinId="8"/>
    <cellStyle name="Komma" xfId="3" builtinId="3"/>
    <cellStyle name="Procent" xfId="1" builtinId="5"/>
    <cellStyle name="Standaard" xfId="0" builtinId="0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1047750</xdr:colOff>
      <xdr:row>3</xdr:row>
      <xdr:rowOff>76200</xdr:rowOff>
    </xdr:from>
    <xdr:to>
      <xdr:col>6</xdr:col>
      <xdr:colOff>1882497</xdr:colOff>
      <xdr:row>10</xdr:row>
      <xdr:rowOff>19292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FE3BEE7-6CDD-406C-957E-4989319BE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552450"/>
          <a:ext cx="2861667" cy="1078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ADD3-85CF-48EF-A2B2-6A811DED4CEB}">
  <dimension ref="A1:C20"/>
  <sheetViews>
    <sheetView workbookViewId="0">
      <selection activeCell="B30" sqref="B30"/>
    </sheetView>
  </sheetViews>
  <sheetFormatPr defaultColWidth="9" defaultRowHeight="11.25" x14ac:dyDescent="0.15"/>
  <cols>
    <col min="1" max="1" width="66.125" style="7" customWidth="1"/>
    <col min="2" max="2" width="53.125" style="7" customWidth="1"/>
    <col min="3" max="3" width="32.875" style="7" customWidth="1"/>
    <col min="4" max="16384" width="9" style="7"/>
  </cols>
  <sheetData>
    <row r="1" spans="1:3" ht="36" x14ac:dyDescent="0.25">
      <c r="A1" s="4" t="s">
        <v>0</v>
      </c>
      <c r="B1" s="5"/>
      <c r="C1" s="6"/>
    </row>
    <row r="2" spans="1:3" x14ac:dyDescent="0.15">
      <c r="A2" s="8"/>
      <c r="B2" s="9"/>
      <c r="C2" s="10"/>
    </row>
    <row r="3" spans="1:3" x14ac:dyDescent="0.15">
      <c r="A3" s="8" t="s">
        <v>35</v>
      </c>
      <c r="B3" s="9"/>
      <c r="C3" s="10"/>
    </row>
    <row r="4" spans="1:3" x14ac:dyDescent="0.15">
      <c r="A4" s="8"/>
      <c r="B4" s="9"/>
      <c r="C4" s="10"/>
    </row>
    <row r="5" spans="1:3" x14ac:dyDescent="0.15">
      <c r="A5" s="11" t="s">
        <v>1</v>
      </c>
      <c r="B5" s="9"/>
      <c r="C5" s="10"/>
    </row>
    <row r="6" spans="1:3" x14ac:dyDescent="0.15">
      <c r="A6" s="8" t="s">
        <v>2</v>
      </c>
      <c r="B6" s="12"/>
      <c r="C6" s="10"/>
    </row>
    <row r="7" spans="1:3" x14ac:dyDescent="0.15">
      <c r="A7" s="8" t="s">
        <v>3</v>
      </c>
      <c r="B7" s="12"/>
      <c r="C7" s="10"/>
    </row>
    <row r="8" spans="1:3" x14ac:dyDescent="0.15">
      <c r="A8" s="8" t="s">
        <v>4</v>
      </c>
      <c r="B8" s="12"/>
      <c r="C8" s="10"/>
    </row>
    <row r="9" spans="1:3" x14ac:dyDescent="0.15">
      <c r="A9" s="8"/>
      <c r="B9" s="9"/>
      <c r="C9" s="10"/>
    </row>
    <row r="10" spans="1:3" x14ac:dyDescent="0.15">
      <c r="A10" s="11" t="s">
        <v>5</v>
      </c>
      <c r="B10" s="9"/>
      <c r="C10" s="10"/>
    </row>
    <row r="11" spans="1:3" x14ac:dyDescent="0.15">
      <c r="A11" s="8" t="s">
        <v>6</v>
      </c>
      <c r="B11" s="9"/>
      <c r="C11" s="18">
        <f>'Prijzenblad WSHD'!G19</f>
        <v>0</v>
      </c>
    </row>
    <row r="12" spans="1:3" x14ac:dyDescent="0.15">
      <c r="A12" s="8" t="s">
        <v>7</v>
      </c>
      <c r="B12" s="9"/>
      <c r="C12" s="19">
        <f>'Prijzenblad WSHD'!G23</f>
        <v>0</v>
      </c>
    </row>
    <row r="13" spans="1:3" x14ac:dyDescent="0.15">
      <c r="A13" s="8"/>
      <c r="B13" s="9"/>
      <c r="C13" s="10"/>
    </row>
    <row r="14" spans="1:3" x14ac:dyDescent="0.15">
      <c r="A14" s="11" t="s">
        <v>8</v>
      </c>
      <c r="B14" s="9"/>
      <c r="C14" s="10"/>
    </row>
    <row r="15" spans="1:3" x14ac:dyDescent="0.15">
      <c r="A15" s="8" t="s">
        <v>9</v>
      </c>
      <c r="B15" s="12"/>
      <c r="C15" s="10"/>
    </row>
    <row r="16" spans="1:3" x14ac:dyDescent="0.15">
      <c r="A16" s="8" t="s">
        <v>10</v>
      </c>
      <c r="B16" s="12"/>
      <c r="C16" s="10"/>
    </row>
    <row r="17" spans="1:3" ht="79.5" customHeight="1" x14ac:dyDescent="0.15">
      <c r="A17" s="13" t="s">
        <v>11</v>
      </c>
      <c r="B17" s="12"/>
      <c r="C17" s="10"/>
    </row>
    <row r="18" spans="1:3" x14ac:dyDescent="0.15">
      <c r="A18" s="8"/>
      <c r="B18" s="9"/>
      <c r="C18" s="10"/>
    </row>
    <row r="19" spans="1:3" x14ac:dyDescent="0.15">
      <c r="A19" s="14"/>
      <c r="B19" s="15"/>
      <c r="C19" s="16"/>
    </row>
    <row r="20" spans="1:3" x14ac:dyDescent="0.15">
      <c r="A20" s="17"/>
      <c r="B20" s="17"/>
      <c r="C20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4FBB1-082A-4419-8B7B-F45D301B8DC2}">
  <sheetPr>
    <pageSetUpPr fitToPage="1"/>
  </sheetPr>
  <dimension ref="A1:J40"/>
  <sheetViews>
    <sheetView tabSelected="1" workbookViewId="0">
      <selection activeCell="K15" sqref="K15"/>
    </sheetView>
  </sheetViews>
  <sheetFormatPr defaultRowHeight="11.25" x14ac:dyDescent="0.15"/>
  <cols>
    <col min="1" max="1" width="60" customWidth="1"/>
    <col min="2" max="2" width="11.5" customWidth="1"/>
    <col min="3" max="3" width="11.25" customWidth="1"/>
    <col min="4" max="4" width="10" customWidth="1"/>
    <col min="5" max="5" width="15" customWidth="1"/>
    <col min="6" max="6" width="11.5" style="1" bestFit="1" customWidth="1"/>
    <col min="7" max="7" width="35.25" customWidth="1"/>
  </cols>
  <sheetData>
    <row r="1" spans="1:10" x14ac:dyDescent="0.15">
      <c r="A1" s="22" t="s">
        <v>12</v>
      </c>
      <c r="B1" s="23"/>
      <c r="C1" s="24"/>
      <c r="D1" s="24"/>
      <c r="E1" s="24"/>
      <c r="F1" s="25"/>
      <c r="G1" s="26"/>
    </row>
    <row r="2" spans="1:10" ht="15" x14ac:dyDescent="0.2">
      <c r="A2" s="27"/>
      <c r="B2" s="28"/>
      <c r="C2" s="28"/>
      <c r="D2" s="29"/>
      <c r="E2" s="29"/>
      <c r="F2" s="30"/>
      <c r="G2" s="31"/>
    </row>
    <row r="3" spans="1:10" x14ac:dyDescent="0.15">
      <c r="A3" s="32"/>
      <c r="B3" s="33"/>
      <c r="C3" s="33"/>
      <c r="D3" s="33"/>
      <c r="E3" s="33"/>
      <c r="F3" s="34"/>
      <c r="G3" s="35"/>
    </row>
    <row r="4" spans="1:10" x14ac:dyDescent="0.15">
      <c r="A4" s="36" t="s">
        <v>34</v>
      </c>
      <c r="B4" s="37"/>
      <c r="C4" s="33"/>
      <c r="D4" s="33"/>
      <c r="E4" s="33"/>
      <c r="F4" s="34"/>
      <c r="G4" s="35"/>
    </row>
    <row r="5" spans="1:10" x14ac:dyDescent="0.15">
      <c r="A5" s="38" t="s">
        <v>36</v>
      </c>
      <c r="B5" s="39"/>
      <c r="D5" s="33"/>
      <c r="E5" s="33"/>
      <c r="F5" s="34"/>
      <c r="G5" s="35"/>
    </row>
    <row r="6" spans="1:10" ht="22.5" x14ac:dyDescent="0.15">
      <c r="A6" s="40" t="s">
        <v>13</v>
      </c>
      <c r="B6" s="41"/>
      <c r="G6" s="42"/>
    </row>
    <row r="7" spans="1:10" x14ac:dyDescent="0.15">
      <c r="A7" s="43" t="s">
        <v>14</v>
      </c>
      <c r="B7" s="44"/>
      <c r="E7" s="82"/>
      <c r="G7" s="42"/>
      <c r="I7" s="3"/>
    </row>
    <row r="8" spans="1:10" x14ac:dyDescent="0.15">
      <c r="A8" s="32"/>
      <c r="B8" s="33"/>
      <c r="G8" s="42"/>
    </row>
    <row r="9" spans="1:10" x14ac:dyDescent="0.15">
      <c r="G9" s="42"/>
    </row>
    <row r="10" spans="1:10" x14ac:dyDescent="0.15">
      <c r="C10" s="37"/>
      <c r="G10" s="42"/>
    </row>
    <row r="11" spans="1:10" x14ac:dyDescent="0.15">
      <c r="C11" s="45"/>
      <c r="E11" s="33"/>
      <c r="F11" s="34"/>
      <c r="G11" s="35"/>
      <c r="J11" s="21"/>
    </row>
    <row r="12" spans="1:10" x14ac:dyDescent="0.15">
      <c r="C12" s="33"/>
      <c r="D12" s="33"/>
      <c r="E12" s="33"/>
      <c r="F12" s="34"/>
      <c r="G12" s="35"/>
    </row>
    <row r="13" spans="1:10" x14ac:dyDescent="0.15">
      <c r="A13" s="32"/>
      <c r="B13" s="33"/>
      <c r="C13" s="46"/>
      <c r="D13" s="46"/>
      <c r="E13" s="33"/>
      <c r="F13" s="34"/>
      <c r="G13" s="35"/>
    </row>
    <row r="14" spans="1:10" s="20" customFormat="1" ht="34.5" customHeight="1" x14ac:dyDescent="0.15">
      <c r="A14" s="47" t="s">
        <v>15</v>
      </c>
      <c r="B14" s="48" t="s">
        <v>16</v>
      </c>
      <c r="C14" s="48" t="s">
        <v>17</v>
      </c>
      <c r="D14" s="48" t="s">
        <v>18</v>
      </c>
      <c r="E14" s="49" t="s">
        <v>37</v>
      </c>
      <c r="F14" s="49" t="s">
        <v>19</v>
      </c>
      <c r="G14" s="48" t="s">
        <v>20</v>
      </c>
    </row>
    <row r="15" spans="1:10" x14ac:dyDescent="0.15">
      <c r="A15" s="50" t="s">
        <v>21</v>
      </c>
      <c r="B15" s="51">
        <v>1.7099</v>
      </c>
      <c r="C15" s="83">
        <v>310000</v>
      </c>
      <c r="D15" s="52" t="s">
        <v>22</v>
      </c>
      <c r="E15" s="85"/>
      <c r="F15" s="53">
        <f>B15-E15</f>
        <v>1.7099</v>
      </c>
      <c r="G15" s="54" t="str">
        <f>IF(E15="","",F15*C15)</f>
        <v/>
      </c>
    </row>
    <row r="16" spans="1:10" x14ac:dyDescent="0.15">
      <c r="A16" s="55" t="s">
        <v>30</v>
      </c>
      <c r="B16" s="51">
        <f>1.894/1.21</f>
        <v>1.5652892561983471</v>
      </c>
      <c r="C16" s="84">
        <v>300000</v>
      </c>
      <c r="D16" s="52" t="s">
        <v>22</v>
      </c>
      <c r="E16" s="85"/>
      <c r="F16" s="53">
        <f t="shared" ref="F16:F17" si="0">B16-E16</f>
        <v>1.5652892561983471</v>
      </c>
      <c r="G16" s="54" t="str">
        <f t="shared" ref="G16" si="1">IF(E16="","",F16*C16)</f>
        <v/>
      </c>
    </row>
    <row r="17" spans="1:8" x14ac:dyDescent="0.15">
      <c r="A17" s="55" t="s">
        <v>23</v>
      </c>
      <c r="B17" s="51">
        <v>0.84209999999999996</v>
      </c>
      <c r="C17" s="56">
        <v>6500</v>
      </c>
      <c r="D17" s="52" t="s">
        <v>22</v>
      </c>
      <c r="E17" s="85"/>
      <c r="F17" s="53">
        <f t="shared" si="0"/>
        <v>0.84209999999999996</v>
      </c>
      <c r="G17" s="54" t="str">
        <f>IF(E17="","",F17*C17)</f>
        <v/>
      </c>
    </row>
    <row r="18" spans="1:8" ht="12" thickBot="1" x14ac:dyDescent="0.2">
      <c r="A18" s="57"/>
      <c r="B18" s="58"/>
      <c r="C18" s="58"/>
      <c r="D18" s="59"/>
      <c r="E18" s="59"/>
      <c r="F18" s="60"/>
      <c r="G18" s="61"/>
    </row>
    <row r="19" spans="1:8" ht="12.75" thickTop="1" thickBot="1" x14ac:dyDescent="0.2">
      <c r="A19" s="62" t="s">
        <v>24</v>
      </c>
      <c r="B19" s="63"/>
      <c r="C19" s="63"/>
      <c r="D19" s="64"/>
      <c r="E19" s="64"/>
      <c r="F19" s="65"/>
      <c r="G19" s="66">
        <f>SUM(G15:G18)</f>
        <v>0</v>
      </c>
    </row>
    <row r="20" spans="1:8" ht="12" thickTop="1" x14ac:dyDescent="0.15">
      <c r="A20" s="62"/>
      <c r="B20" s="63"/>
      <c r="C20" s="63"/>
      <c r="D20" s="64"/>
      <c r="E20" s="59"/>
      <c r="F20" s="60"/>
      <c r="G20" s="67"/>
    </row>
    <row r="21" spans="1:8" x14ac:dyDescent="0.15">
      <c r="A21" s="62" t="s">
        <v>25</v>
      </c>
      <c r="B21" s="63"/>
      <c r="C21" s="63"/>
      <c r="D21" s="64"/>
      <c r="E21" s="59"/>
      <c r="F21" s="60"/>
      <c r="G21" s="60">
        <f>G19*0.21</f>
        <v>0</v>
      </c>
    </row>
    <row r="22" spans="1:8" x14ac:dyDescent="0.15">
      <c r="A22" s="68"/>
      <c r="B22" s="69"/>
      <c r="C22" s="69"/>
      <c r="D22" s="70"/>
      <c r="E22" s="59"/>
      <c r="F22" s="71"/>
      <c r="G22" s="71"/>
    </row>
    <row r="23" spans="1:8" x14ac:dyDescent="0.15">
      <c r="A23" s="62" t="s">
        <v>26</v>
      </c>
      <c r="B23" s="58"/>
      <c r="C23" s="58"/>
      <c r="D23" s="59"/>
      <c r="E23" s="59"/>
      <c r="F23" s="60"/>
      <c r="G23" s="60">
        <f>G19*1.21</f>
        <v>0</v>
      </c>
    </row>
    <row r="24" spans="1:8" x14ac:dyDescent="0.15">
      <c r="A24" s="72"/>
      <c r="D24" s="73"/>
      <c r="E24" s="73"/>
      <c r="F24" s="74"/>
      <c r="G24" s="2"/>
      <c r="H24" s="2"/>
    </row>
    <row r="25" spans="1:8" x14ac:dyDescent="0.15">
      <c r="A25" s="92" t="s">
        <v>27</v>
      </c>
      <c r="B25" s="86" t="s">
        <v>40</v>
      </c>
      <c r="C25" s="86"/>
      <c r="D25" s="86"/>
      <c r="E25" s="86"/>
      <c r="F25" s="86"/>
      <c r="G25" s="87"/>
      <c r="H25" s="2"/>
    </row>
    <row r="26" spans="1:8" x14ac:dyDescent="0.15">
      <c r="A26" s="93"/>
      <c r="B26" s="88"/>
      <c r="C26" s="88"/>
      <c r="D26" s="88"/>
      <c r="E26" s="88"/>
      <c r="F26" s="88"/>
      <c r="G26" s="89"/>
      <c r="H26" s="2"/>
    </row>
    <row r="27" spans="1:8" x14ac:dyDescent="0.15">
      <c r="A27" s="93"/>
      <c r="B27" s="88"/>
      <c r="C27" s="88"/>
      <c r="D27" s="88"/>
      <c r="E27" s="88"/>
      <c r="F27" s="88"/>
      <c r="G27" s="89"/>
    </row>
    <row r="28" spans="1:8" x14ac:dyDescent="0.15">
      <c r="A28" s="93"/>
      <c r="B28" s="88"/>
      <c r="C28" s="88"/>
      <c r="D28" s="88"/>
      <c r="E28" s="88"/>
      <c r="F28" s="88"/>
      <c r="G28" s="89"/>
    </row>
    <row r="29" spans="1:8" ht="44.25" customHeight="1" x14ac:dyDescent="0.15">
      <c r="A29" s="94"/>
      <c r="B29" s="90"/>
      <c r="C29" s="90"/>
      <c r="D29" s="90"/>
      <c r="E29" s="90"/>
      <c r="F29" s="90"/>
      <c r="G29" s="91"/>
    </row>
    <row r="30" spans="1:8" x14ac:dyDescent="0.15">
      <c r="A30" s="80" t="s">
        <v>28</v>
      </c>
      <c r="B30" t="s">
        <v>32</v>
      </c>
      <c r="G30" s="42"/>
    </row>
    <row r="31" spans="1:8" x14ac:dyDescent="0.15">
      <c r="A31" s="72"/>
      <c r="B31" t="s">
        <v>33</v>
      </c>
      <c r="G31" s="42"/>
    </row>
    <row r="32" spans="1:8" x14ac:dyDescent="0.15">
      <c r="A32" s="76"/>
      <c r="B32" s="77"/>
      <c r="C32" s="77"/>
      <c r="D32" s="77"/>
      <c r="E32" s="77"/>
      <c r="F32" s="78"/>
      <c r="G32" s="79"/>
    </row>
    <row r="33" spans="1:7" x14ac:dyDescent="0.15">
      <c r="A33" s="80" t="s">
        <v>39</v>
      </c>
      <c r="B33" t="s">
        <v>38</v>
      </c>
      <c r="G33" s="42"/>
    </row>
    <row r="34" spans="1:7" x14ac:dyDescent="0.15">
      <c r="A34" s="72"/>
      <c r="B34" s="75"/>
      <c r="G34" s="42"/>
    </row>
    <row r="35" spans="1:7" x14ac:dyDescent="0.15">
      <c r="A35" s="72"/>
      <c r="G35" s="42"/>
    </row>
    <row r="36" spans="1:7" x14ac:dyDescent="0.15">
      <c r="A36" s="76"/>
      <c r="B36" s="77"/>
      <c r="C36" s="77"/>
      <c r="D36" s="77"/>
      <c r="E36" s="77"/>
      <c r="F36" s="78"/>
      <c r="G36" s="79"/>
    </row>
    <row r="37" spans="1:7" x14ac:dyDescent="0.15">
      <c r="A37" s="80" t="s">
        <v>29</v>
      </c>
      <c r="B37" t="s">
        <v>31</v>
      </c>
      <c r="G37" s="42"/>
    </row>
    <row r="38" spans="1:7" x14ac:dyDescent="0.15">
      <c r="A38" s="72"/>
      <c r="B38" s="81"/>
      <c r="G38" s="42"/>
    </row>
    <row r="39" spans="1:7" x14ac:dyDescent="0.15">
      <c r="A39" s="72"/>
      <c r="G39" s="42"/>
    </row>
    <row r="40" spans="1:7" x14ac:dyDescent="0.15">
      <c r="A40" s="76"/>
      <c r="B40" s="77"/>
      <c r="C40" s="77"/>
      <c r="D40" s="77"/>
      <c r="E40" s="77"/>
      <c r="F40" s="78"/>
      <c r="G40" s="79"/>
    </row>
  </sheetData>
  <sheetProtection algorithmName="SHA-512" hashValue="/mUQHVBu3T5LaZEB7v3e0nhXcXCjk/S9/Xd0QbfFrluRc9n3imbTspxfgCAtU+12ukg51nS3lyZD37gmj3OMHg==" saltValue="VrXRbsLuU4oKpViyoYMqlw==" spinCount="100000" sheet="1" objects="1" scenarios="1"/>
  <protectedRanges>
    <protectedRange sqref="E14:E17" name="Korting"/>
  </protectedRanges>
  <mergeCells count="2">
    <mergeCell ref="B25:G29"/>
    <mergeCell ref="A25:A29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  <headerFooter>
    <oddHeader>&amp;L&amp;VWaterschap Hollandse Delta Vertrouwelijk&amp;V</oddHead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1368F92406B049A1AF909CD784C6C3" ma:contentTypeVersion="3" ma:contentTypeDescription="Een nieuw document maken." ma:contentTypeScope="" ma:versionID="4e6e09b27d9eb8ca1c4526404c143016">
  <xsd:schema xmlns:xsd="http://www.w3.org/2001/XMLSchema" xmlns:xs="http://www.w3.org/2001/XMLSchema" xmlns:p="http://schemas.microsoft.com/office/2006/metadata/properties" xmlns:ns2="834f7bdd-935c-4f4b-9434-245911802662" targetNamespace="http://schemas.microsoft.com/office/2006/metadata/properties" ma:root="true" ma:fieldsID="521d3a05b3432840a1115ca5ca3a19c6" ns2:_="">
    <xsd:import namespace="834f7bdd-935c-4f4b-9434-245911802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f7bdd-935c-4f4b-9434-2459118026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D6B027-12B2-4F0B-B3CA-E4B92E11B1A4}">
  <ds:schemaRefs>
    <ds:schemaRef ds:uri="834f7bdd-935c-4f4b-9434-245911802662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4A02024-8798-4C22-8A27-2E1E4DA11C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5F261C-C107-4804-85E0-EDA457599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4f7bdd-935c-4f4b-9434-245911802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f920973-6594-4ab3-af55-0bb85192461e}" enabled="0" method="" siteId="{7f920973-6594-4ab3-af55-0bb8519246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 WSHD</vt:lpstr>
    </vt:vector>
  </TitlesOfParts>
  <Manager/>
  <Company>Waterschap Hollandse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Renate Heemskerk</dc:creator>
  <cp:keywords/>
  <dc:description/>
  <cp:lastModifiedBy>Strien, Mees van</cp:lastModifiedBy>
  <cp:revision/>
  <dcterms:created xsi:type="dcterms:W3CDTF">2024-12-23T12:17:51Z</dcterms:created>
  <dcterms:modified xsi:type="dcterms:W3CDTF">2025-10-20T12:32:53Z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0x010100671368F92406B049A1AF909CD784C6C3</vt:lpwstr>
  </property>
  <property fmtid="{D5CDD505-2E9C-101B-9397-08002B2CF9AE}" pid="3" name="Fase">
    <vt:lpwstr/>
  </property>
  <property fmtid="{D5CDD505-2E9C-101B-9397-08002B2CF9AE}" pid="4" name="_dlc_DocIdItemGuid">
    <vt:lpwstr>d0f6c4e4-f97b-48ed-adc6-76b35cc03868</vt:lpwstr>
  </property>
  <property fmtid="{D5CDD505-2E9C-101B-9397-08002B2CF9AE}" pid="5" name="WSHD_IPM_Rol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  <property fmtid="{D5CDD505-2E9C-101B-9397-08002B2CF9AE}" pid="9" name="ZSDMS_Zaaktypecode">
    <vt:lpwstr/>
  </property>
  <property fmtid="{D5CDD505-2E9C-101B-9397-08002B2CF9AE}" pid="10" name="ZSDMS_Ordernummer">
    <vt:lpwstr/>
  </property>
  <property fmtid="{D5CDD505-2E9C-101B-9397-08002B2CF9AE}" pid="11" name="ZSDMS_GerelateerdeZaken">
    <vt:lpwstr/>
  </property>
  <property fmtid="{D5CDD505-2E9C-101B-9397-08002B2CF9AE}" pid="12" name="DocumentSetDescription">
    <vt:lpwstr/>
  </property>
  <property fmtid="{D5CDD505-2E9C-101B-9397-08002B2CF9AE}" pid="13" name="xd_ProgID">
    <vt:lpwstr/>
  </property>
  <property fmtid="{D5CDD505-2E9C-101B-9397-08002B2CF9AE}" pid="14" name="ZSDMS_Zaakniveau">
    <vt:lpwstr/>
  </property>
  <property fmtid="{D5CDD505-2E9C-101B-9397-08002B2CF9AE}" pid="15" name="ZSDMS_Werkordernummer">
    <vt:lpwstr/>
  </property>
  <property fmtid="{D5CDD505-2E9C-101B-9397-08002B2CF9AE}" pid="16" name="ZSDMS_Betrokkene">
    <vt:lpwstr/>
  </property>
  <property fmtid="{D5CDD505-2E9C-101B-9397-08002B2CF9AE}" pid="17" name="ZSDMS_ZaakeigenaarPersoneelsnummer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ZSDMS_JaarVanOverbrenging">
    <vt:lpwstr/>
  </property>
  <property fmtid="{D5CDD505-2E9C-101B-9397-08002B2CF9AE}" pid="21" name="_ExtendedDescription">
    <vt:lpwstr/>
  </property>
  <property fmtid="{D5CDD505-2E9C-101B-9397-08002B2CF9AE}" pid="22" name="ZSDMS_Installatiecode">
    <vt:lpwstr/>
  </property>
  <property fmtid="{D5CDD505-2E9C-101B-9397-08002B2CF9AE}" pid="23" name="ZSDMS_Jaar">
    <vt:lpwstr/>
  </property>
  <property fmtid="{D5CDD505-2E9C-101B-9397-08002B2CF9AE}" pid="24" name="xd_Signature">
    <vt:bool>false</vt:bool>
  </property>
  <property fmtid="{D5CDD505-2E9C-101B-9397-08002B2CF9AE}" pid="25" name="ZSDMS_Serviceaanvraag">
    <vt:lpwstr/>
  </property>
  <property fmtid="{D5CDD505-2E9C-101B-9397-08002B2CF9AE}" pid="26" name="ZSDMS_Resultaatomschrijving">
    <vt:lpwstr/>
  </property>
  <property fmtid="{D5CDD505-2E9C-101B-9397-08002B2CF9AE}" pid="27" name="ZSDMS_GeografischGebied">
    <vt:lpwstr/>
  </property>
  <property fmtid="{D5CDD505-2E9C-101B-9397-08002B2CF9AE}" pid="28" name="ZSDMS_ArchiefvormendOrgaan">
    <vt:lpwstr/>
  </property>
  <property fmtid="{D5CDD505-2E9C-101B-9397-08002B2CF9AE}" pid="29" name="ZSDMS_Zaakstatus">
    <vt:lpwstr/>
  </property>
  <property fmtid="{D5CDD505-2E9C-101B-9397-08002B2CF9AE}" pid="30" name="ZSDMS_Crediteurnummer">
    <vt:lpwstr/>
  </property>
  <property fmtid="{D5CDD505-2E9C-101B-9397-08002B2CF9AE}" pid="31" name="ZSDMS_Klantcontactnummer">
    <vt:lpwstr/>
  </property>
  <property fmtid="{D5CDD505-2E9C-101B-9397-08002B2CF9AE}" pid="32" name="ZSDMS_ZaakomschrijvigGerelateerdDossier">
    <vt:lpwstr/>
  </property>
  <property fmtid="{D5CDD505-2E9C-101B-9397-08002B2CF9AE}" pid="33" name="TriggerFlowInfo">
    <vt:lpwstr/>
  </property>
  <property fmtid="{D5CDD505-2E9C-101B-9397-08002B2CF9AE}" pid="34" name="ZSDMS_Zaakeigenaar_AD">
    <vt:lpwstr/>
  </property>
  <property fmtid="{D5CDD505-2E9C-101B-9397-08002B2CF9AE}" pid="35" name="Order">
    <vt:r8>3400</vt:r8>
  </property>
</Properties>
</file>