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o365almere.sharepoint.com/sites/SRu-OW-Infra/Gedeelde documenten/2. Aanbesteding planten bomen Paradijsvogelweg/07. Voorbereiding/"/>
    </mc:Choice>
  </mc:AlternateContent>
  <xr:revisionPtr revIDLastSave="76" documentId="8_{97076730-54CD-4FF8-A948-9DC6264BC63F}" xr6:coauthVersionLast="47" xr6:coauthVersionMax="47" xr10:uidLastSave="{FC3EDF86-A0C6-4C69-B3F7-9FB4B2E4DEAC}"/>
  <bookViews>
    <workbookView xWindow="-4815" yWindow="-21720" windowWidth="51840" windowHeight="21120" xr2:uid="{00000000-000D-0000-FFFF-FFFF00000000}"/>
  </bookViews>
  <sheets>
    <sheet name="Bomen" sheetId="13" r:id="rId1"/>
    <sheet name="Plantsoen" sheetId="12" r:id="rId2"/>
    <sheet name="Gras" sheetId="14" r:id="rId3"/>
    <sheet name="Kruidachtig" sheetId="15" r:id="rId4"/>
  </sheets>
  <definedNames>
    <definedName name="_xlnm.Print_Area" localSheetId="0">Bomen!$A$1:$U$66</definedName>
    <definedName name="_xlnm.Print_Area" localSheetId="2">Gras!$A$1:$I$35</definedName>
    <definedName name="_xlnm.Print_Area" localSheetId="3">Kruidachtig!$A$1:$I$35</definedName>
    <definedName name="_xlnm.Print_Area" localSheetId="1">Plantsoen!$A$1:$I$24</definedName>
    <definedName name="_xlnm.Print_Titles" localSheetId="0">Bomen!$1:$3</definedName>
    <definedName name="_xlnm.Print_Titles" localSheetId="2">Gras!$1:$3</definedName>
    <definedName name="_xlnm.Print_Titles" localSheetId="3">Kruidachtig!$1:$2</definedName>
    <definedName name="_xlnm.Print_Titles" localSheetId="1">Plantsoen!$1:$2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0" i="13" l="1"/>
  <c r="Q18" i="13"/>
  <c r="S18" i="13" s="1"/>
  <c r="S14" i="13"/>
  <c r="S15" i="13"/>
  <c r="S16" i="13"/>
  <c r="S17" i="13"/>
  <c r="S19" i="13"/>
  <c r="S20" i="13"/>
  <c r="S21" i="13"/>
  <c r="S22" i="13"/>
  <c r="S23" i="13"/>
  <c r="S24" i="13"/>
  <c r="S25" i="13"/>
  <c r="S26" i="13"/>
  <c r="S27" i="13"/>
  <c r="S28" i="13"/>
  <c r="S29" i="13"/>
  <c r="J31" i="13" l="1"/>
  <c r="R18" i="13"/>
  <c r="Q60" i="13"/>
  <c r="S60" i="13" s="1"/>
  <c r="S7" i="13"/>
  <c r="R60" i="13"/>
  <c r="Q7" i="13"/>
  <c r="K7" i="13"/>
  <c r="R7" i="13"/>
  <c r="H7" i="13"/>
  <c r="S10" i="13"/>
  <c r="S9" i="13"/>
  <c r="R30" i="13"/>
  <c r="Q29" i="13"/>
  <c r="Q28" i="13"/>
  <c r="Q26" i="13"/>
  <c r="Q25" i="13"/>
  <c r="Q24" i="13"/>
  <c r="Q23" i="13"/>
  <c r="Q21" i="13"/>
  <c r="Q20" i="13"/>
  <c r="Q19" i="13"/>
  <c r="Q17" i="13"/>
  <c r="Q16" i="13"/>
  <c r="Q15" i="13"/>
  <c r="Q14" i="13"/>
  <c r="Q12" i="13"/>
  <c r="Q11" i="13"/>
  <c r="Q10" i="13"/>
  <c r="Q9" i="13"/>
  <c r="Q8" i="13"/>
  <c r="K30" i="13"/>
  <c r="K29" i="13"/>
  <c r="K28" i="13"/>
  <c r="K27" i="13"/>
  <c r="K26" i="13"/>
  <c r="K25" i="13"/>
  <c r="K24" i="13"/>
  <c r="K23" i="13"/>
  <c r="K22" i="13"/>
  <c r="K21" i="13"/>
  <c r="K20" i="13"/>
  <c r="K19" i="13"/>
  <c r="K18" i="13"/>
  <c r="K17" i="13"/>
  <c r="K16" i="13"/>
  <c r="K15" i="13"/>
  <c r="K13" i="13"/>
  <c r="K14" i="13"/>
  <c r="K12" i="13"/>
  <c r="K11" i="13"/>
  <c r="K10" i="13"/>
  <c r="K9" i="13"/>
  <c r="K8" i="13"/>
  <c r="K54" i="13"/>
  <c r="H54" i="13"/>
  <c r="R54" i="13" s="1"/>
  <c r="S54" i="13" s="1"/>
  <c r="U54" i="13" s="1"/>
  <c r="H22" i="13"/>
  <c r="H13" i="13"/>
  <c r="H27" i="13"/>
  <c r="Q52" i="13"/>
  <c r="Q51" i="13"/>
  <c r="Q49" i="13"/>
  <c r="Q48" i="13"/>
  <c r="Q47" i="13"/>
  <c r="Q45" i="13"/>
  <c r="Q44" i="13"/>
  <c r="Q43" i="13"/>
  <c r="Q41" i="13"/>
  <c r="Q40" i="13"/>
  <c r="Q39" i="13"/>
  <c r="Q38" i="13"/>
  <c r="Q37" i="13"/>
  <c r="Q36" i="13"/>
  <c r="Q35" i="13"/>
  <c r="Q34" i="13"/>
  <c r="K52" i="13"/>
  <c r="K51" i="13"/>
  <c r="K49" i="13"/>
  <c r="K48" i="13"/>
  <c r="K47" i="13"/>
  <c r="K45" i="13"/>
  <c r="K44" i="13"/>
  <c r="K43" i="13"/>
  <c r="K41" i="13"/>
  <c r="K40" i="13"/>
  <c r="K39" i="13"/>
  <c r="K38" i="13"/>
  <c r="K37" i="13"/>
  <c r="K36" i="13"/>
  <c r="K35" i="13"/>
  <c r="K34" i="13"/>
  <c r="H52" i="13"/>
  <c r="H51" i="13"/>
  <c r="H49" i="13"/>
  <c r="H48" i="13"/>
  <c r="H47" i="13"/>
  <c r="H45" i="13"/>
  <c r="H44" i="13"/>
  <c r="H43" i="13"/>
  <c r="H41" i="13"/>
  <c r="H40" i="13"/>
  <c r="H39" i="13"/>
  <c r="R39" i="13" s="1"/>
  <c r="H38" i="13"/>
  <c r="H37" i="13"/>
  <c r="H36" i="13"/>
  <c r="H35" i="13"/>
  <c r="H34" i="13"/>
  <c r="H30" i="13"/>
  <c r="H29" i="13"/>
  <c r="H28" i="13"/>
  <c r="H26" i="13"/>
  <c r="H25" i="13"/>
  <c r="H24" i="13"/>
  <c r="H23" i="13"/>
  <c r="R23" i="13" s="1"/>
  <c r="H21" i="13"/>
  <c r="H20" i="13"/>
  <c r="H19" i="13"/>
  <c r="H18" i="13"/>
  <c r="H17" i="13"/>
  <c r="H16" i="13"/>
  <c r="H15" i="13"/>
  <c r="H14" i="13"/>
  <c r="H12" i="13"/>
  <c r="H11" i="13"/>
  <c r="H10" i="13"/>
  <c r="R10" i="13" s="1"/>
  <c r="H9" i="13"/>
  <c r="R9" i="13" s="1"/>
  <c r="H8" i="13"/>
  <c r="R27" i="13" l="1"/>
  <c r="U27" i="13" s="1"/>
  <c r="R51" i="13"/>
  <c r="S51" i="13" s="1"/>
  <c r="U51" i="13" s="1"/>
  <c r="R40" i="13"/>
  <c r="S40" i="13" s="1"/>
  <c r="U40" i="13" s="1"/>
  <c r="R24" i="13"/>
  <c r="S39" i="13"/>
  <c r="U39" i="13" s="1"/>
  <c r="U23" i="13"/>
  <c r="U9" i="13"/>
  <c r="R12" i="13"/>
  <c r="R14" i="13"/>
  <c r="U14" i="13" s="1"/>
  <c r="R28" i="13"/>
  <c r="U28" i="13" s="1"/>
  <c r="R44" i="13"/>
  <c r="S44" i="13" s="1"/>
  <c r="U44" i="13" s="1"/>
  <c r="S12" i="13"/>
  <c r="U12" i="13" s="1"/>
  <c r="R16" i="13"/>
  <c r="U16" i="13" s="1"/>
  <c r="R17" i="13"/>
  <c r="U17" i="13" s="1"/>
  <c r="R34" i="13"/>
  <c r="S34" i="13" s="1"/>
  <c r="U34" i="13" s="1"/>
  <c r="R47" i="13"/>
  <c r="S47" i="13" s="1"/>
  <c r="U47" i="13" s="1"/>
  <c r="K60" i="13"/>
  <c r="R35" i="13"/>
  <c r="S35" i="13" s="1"/>
  <c r="U35" i="13" s="1"/>
  <c r="U30" i="13"/>
  <c r="U18" i="13"/>
  <c r="R19" i="13"/>
  <c r="U19" i="13" s="1"/>
  <c r="R36" i="13"/>
  <c r="S36" i="13" s="1"/>
  <c r="U36" i="13" s="1"/>
  <c r="R49" i="13"/>
  <c r="S49" i="13" s="1"/>
  <c r="U49" i="13" s="1"/>
  <c r="R11" i="13"/>
  <c r="S11" i="13" s="1"/>
  <c r="U11" i="13" s="1"/>
  <c r="R41" i="13"/>
  <c r="S41" i="13" s="1"/>
  <c r="U41" i="13" s="1"/>
  <c r="R26" i="13"/>
  <c r="U26" i="13" s="1"/>
  <c r="R25" i="13"/>
  <c r="U25" i="13" s="1"/>
  <c r="R43" i="13"/>
  <c r="S43" i="13" s="1"/>
  <c r="U43" i="13" s="1"/>
  <c r="R15" i="13"/>
  <c r="U15" i="13" s="1"/>
  <c r="R29" i="13"/>
  <c r="U29" i="13" s="1"/>
  <c r="R45" i="13"/>
  <c r="S45" i="13" s="1"/>
  <c r="U45" i="13" s="1"/>
  <c r="R48" i="13"/>
  <c r="S48" i="13" s="1"/>
  <c r="U48" i="13" s="1"/>
  <c r="R20" i="13"/>
  <c r="U20" i="13" s="1"/>
  <c r="R37" i="13"/>
  <c r="S37" i="13" s="1"/>
  <c r="U37" i="13" s="1"/>
  <c r="R8" i="13"/>
  <c r="R21" i="13"/>
  <c r="U21" i="13" s="1"/>
  <c r="R38" i="13"/>
  <c r="S38" i="13" s="1"/>
  <c r="U38" i="13" s="1"/>
  <c r="R52" i="13"/>
  <c r="S52" i="13" s="1"/>
  <c r="U52" i="13" s="1"/>
  <c r="R13" i="13"/>
  <c r="S13" i="13" s="1"/>
  <c r="U13" i="13" s="1"/>
  <c r="U10" i="13"/>
  <c r="U24" i="13"/>
  <c r="R22" i="13"/>
  <c r="U22" i="13" s="1"/>
  <c r="U7" i="13"/>
  <c r="H60" i="13"/>
  <c r="S8" i="13" l="1"/>
  <c r="U8" i="13" s="1"/>
  <c r="U60" i="13" s="1"/>
  <c r="I5" i="14"/>
</calcChain>
</file>

<file path=xl/sharedStrings.xml><?xml version="1.0" encoding="utf-8"?>
<sst xmlns="http://schemas.openxmlformats.org/spreadsheetml/2006/main" count="485" uniqueCount="138">
  <si>
    <r>
      <t xml:space="preserve"> </t>
    </r>
    <r>
      <rPr>
        <b/>
        <sz val="12"/>
        <rFont val="Arial"/>
        <family val="2"/>
      </rPr>
      <t>BOMEN</t>
    </r>
  </si>
  <si>
    <t>Code</t>
  </si>
  <si>
    <t>Perc.</t>
  </si>
  <si>
    <t>Soortnaam</t>
  </si>
  <si>
    <t>Maat</t>
  </si>
  <si>
    <t>Toelichting</t>
  </si>
  <si>
    <t>Standplaats</t>
  </si>
  <si>
    <t>Totaal</t>
  </si>
  <si>
    <t xml:space="preserve">totaal te planten 1e fase, </t>
  </si>
  <si>
    <t>Eenheids prijs leveren en</t>
  </si>
  <si>
    <t>Totaal prijs leveren en</t>
  </si>
  <si>
    <t>Paradijsvogelweg</t>
  </si>
  <si>
    <t>Goudplevierweg</t>
  </si>
  <si>
    <t>hoeveelheden velden L, M, N, O, later te planten</t>
  </si>
  <si>
    <t>aanbrengen bomen incl. **</t>
  </si>
  <si>
    <t>nieuwe bomen</t>
  </si>
  <si>
    <t>Pv 02</t>
  </si>
  <si>
    <t>Pv 01</t>
  </si>
  <si>
    <t>totaal Pv</t>
  </si>
  <si>
    <t xml:space="preserve">Gp </t>
  </si>
  <si>
    <t>later GP</t>
  </si>
  <si>
    <t>totaal Gp</t>
  </si>
  <si>
    <t>veld L</t>
  </si>
  <si>
    <t>veld M</t>
  </si>
  <si>
    <t>veld N</t>
  </si>
  <si>
    <t>veld O</t>
  </si>
  <si>
    <t>veld P</t>
  </si>
  <si>
    <t>totaal velden</t>
  </si>
  <si>
    <t>Ap</t>
  </si>
  <si>
    <t>Acer pseudoplatanus</t>
  </si>
  <si>
    <t>18-20</t>
  </si>
  <si>
    <t>met draadkluit</t>
  </si>
  <si>
    <t>4</t>
  </si>
  <si>
    <t>Ag</t>
  </si>
  <si>
    <t>Alnus glutinosa</t>
  </si>
  <si>
    <t>16-18</t>
  </si>
  <si>
    <t>Cb</t>
  </si>
  <si>
    <t>Carpinus betulus</t>
  </si>
  <si>
    <t>3</t>
  </si>
  <si>
    <t>Cs</t>
  </si>
  <si>
    <t>Castanea sativa</t>
  </si>
  <si>
    <t>Fs</t>
  </si>
  <si>
    <t>Fagus sylvatica</t>
  </si>
  <si>
    <t>met draadkluit, beveerd</t>
  </si>
  <si>
    <t>10</t>
  </si>
  <si>
    <t>FsA</t>
  </si>
  <si>
    <t>Fagus sylvatica 'Atropunicea'</t>
  </si>
  <si>
    <t>6</t>
  </si>
  <si>
    <t>25-30</t>
  </si>
  <si>
    <t>2</t>
  </si>
  <si>
    <t>FsM</t>
  </si>
  <si>
    <t>Fagus sylvatica  meerstammig</t>
  </si>
  <si>
    <t>Gt</t>
  </si>
  <si>
    <t>Gleditsia triacanthos</t>
  </si>
  <si>
    <t>9</t>
  </si>
  <si>
    <t>Jr</t>
  </si>
  <si>
    <t>Juglans regia</t>
  </si>
  <si>
    <t>PsM</t>
  </si>
  <si>
    <t>Pinus sylvestris meerstammig</t>
  </si>
  <si>
    <t>20-25</t>
  </si>
  <si>
    <t>Ps</t>
  </si>
  <si>
    <t>Pinus sylvestris</t>
  </si>
  <si>
    <t>Pc</t>
  </si>
  <si>
    <t>Populus x canescens  e.w.</t>
  </si>
  <si>
    <t>Pra</t>
  </si>
  <si>
    <t>Prunus avium</t>
  </si>
  <si>
    <t>Qr</t>
  </si>
  <si>
    <t>Quercus robur</t>
  </si>
  <si>
    <t>Sc</t>
  </si>
  <si>
    <t>Salix x sepulcralis 'Chrysocoma'</t>
  </si>
  <si>
    <t>Td</t>
  </si>
  <si>
    <t>Taxodium distichum</t>
  </si>
  <si>
    <t>0</t>
  </si>
  <si>
    <t>Tc</t>
  </si>
  <si>
    <t>Tilia cordata</t>
  </si>
  <si>
    <t>7</t>
  </si>
  <si>
    <t>Tp</t>
  </si>
  <si>
    <t>Tilia platyphyllos</t>
  </si>
  <si>
    <t>Ur</t>
  </si>
  <si>
    <t>Ulmus 'Rebona' e.w.</t>
  </si>
  <si>
    <t>Ul</t>
  </si>
  <si>
    <t>Ulmus laevis</t>
  </si>
  <si>
    <t>Bp</t>
  </si>
  <si>
    <t>Betula pendula</t>
  </si>
  <si>
    <t>Vruchtbomen buurtschap</t>
  </si>
  <si>
    <t>M1</t>
  </si>
  <si>
    <t>Malus  domestica 'James Grieve'</t>
  </si>
  <si>
    <t>hoogstam</t>
  </si>
  <si>
    <t>M2</t>
  </si>
  <si>
    <t>Malus domestica `Cox Orange Pippin</t>
  </si>
  <si>
    <t>M3</t>
  </si>
  <si>
    <t>Malus domestica `Groninger Pippeling`</t>
  </si>
  <si>
    <t>M4</t>
  </si>
  <si>
    <t>Malus domestica `Notarisappel`</t>
  </si>
  <si>
    <t>M5</t>
  </si>
  <si>
    <t>Malus domestica `Schone van Boskoop`</t>
  </si>
  <si>
    <t>M6</t>
  </si>
  <si>
    <t>Malus domestica 'Beauty of Bath'</t>
  </si>
  <si>
    <t>M7</t>
  </si>
  <si>
    <t>Malus domestica 'Cox Pomona'</t>
  </si>
  <si>
    <t>M8</t>
  </si>
  <si>
    <t>Malus domestica 'Eijsdener Klumpke'</t>
  </si>
  <si>
    <t>P1</t>
  </si>
  <si>
    <t>Prunus avium 'Meikers'</t>
  </si>
  <si>
    <t>P2</t>
  </si>
  <si>
    <t>Prunus avium 'Early Rivers'</t>
  </si>
  <si>
    <t>P3</t>
  </si>
  <si>
    <t>Prunus avium 'Schneiders Spate Knorpelkirssche'</t>
  </si>
  <si>
    <t>Pd1</t>
  </si>
  <si>
    <t>Prunus domestica</t>
  </si>
  <si>
    <t>Pd2</t>
  </si>
  <si>
    <t>Prunus "Reine Claude  Verte</t>
  </si>
  <si>
    <t>Pd3</t>
  </si>
  <si>
    <t>Prunus Mirabel de Nancy'</t>
  </si>
  <si>
    <t>Pc1</t>
  </si>
  <si>
    <t>Pyrus communis 'Conference'</t>
  </si>
  <si>
    <t>Pc2</t>
  </si>
  <si>
    <t>Pyrus communis 'Doyenne du Comice'</t>
  </si>
  <si>
    <t>C</t>
  </si>
  <si>
    <t>Castanea sativa 'Lyon'</t>
  </si>
  <si>
    <t>Stelpost</t>
  </si>
  <si>
    <t>Verwijderen oude stobben</t>
  </si>
  <si>
    <t>Totalen</t>
  </si>
  <si>
    <t>**NB. Inschrijver dient de eenheidsprijzen in te vullen in alle  geel gemarkeerde cellen hierboven.</t>
  </si>
  <si>
    <t>De eenheidsprijs omvat de levering en aanplant van de bomen en omvat tevens alle werkzaamheden die nodig zijn om te voldoen aan het Programma van Eisen, waaronder maar niet beperkt tot inkoop, aanplant, onderhoud van de bomen, bewatering, inboetperiode van 2 jaar,  boombeschermingsmaatregelen, bomenpalen, eventuele verkeersmaatregelen etc.</t>
  </si>
  <si>
    <r>
      <t xml:space="preserve"> </t>
    </r>
    <r>
      <rPr>
        <b/>
        <sz val="12"/>
        <rFont val="Arial"/>
        <family val="2"/>
      </rPr>
      <t>PLANTSOEN</t>
    </r>
  </si>
  <si>
    <t>Kweek wijze</t>
  </si>
  <si>
    <t>Type</t>
  </si>
  <si>
    <t>Opp.</t>
  </si>
  <si>
    <t>Aantal</t>
  </si>
  <si>
    <r>
      <t xml:space="preserve"> </t>
    </r>
    <r>
      <rPr>
        <b/>
        <sz val="12"/>
        <rFont val="Arial"/>
        <family val="2"/>
      </rPr>
      <t>GAZON</t>
    </r>
  </si>
  <si>
    <t>Mengsel</t>
  </si>
  <si>
    <t>Oppervlakte in m2.</t>
  </si>
  <si>
    <t>Vlak</t>
  </si>
  <si>
    <t>Talud</t>
  </si>
  <si>
    <t>totaal</t>
  </si>
  <si>
    <t>VASTEPLANTEN</t>
  </si>
  <si>
    <t>Project : bomen aanplant Paradijsvogelweg en Goudplevierweg, 1e fase - Versie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</si>
</sst>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name val="Arial"/>
    </font>
    <font>
      <b/>
      <sz val="12"/>
      <name val="Arial"/>
      <family val="2"/>
    </font>
    <font>
      <b/>
      <sz val="10"/>
      <name val="Arial"/>
      <family val="2"/>
    </font>
    <font>
      <b/>
      <sz val="8"/>
      <name val="Arial"/>
      <family val="2"/>
    </font>
    <font>
      <sz val="10"/>
      <name val="Arial"/>
      <family val="2"/>
    </font>
    <font>
      <sz val="10"/>
      <color rgb="FFFF0000"/>
      <name val="Arial"/>
      <family val="2"/>
    </font>
    <font>
      <b/>
      <sz val="10"/>
      <color rgb="FFFF0000"/>
      <name val="Arial"/>
      <family val="2"/>
    </font>
    <font>
      <sz val="11"/>
      <color rgb="FF000000"/>
      <name val="Calibri"/>
      <family val="2"/>
      <scheme val="minor"/>
    </font>
    <font>
      <sz val="11"/>
      <name val="Calibri"/>
      <family val="2"/>
      <scheme val="minor"/>
    </font>
    <font>
      <sz val="11"/>
      <color rgb="FF000000"/>
      <name val="Aptos"/>
      <charset val="1"/>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46">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double">
        <color indexed="64"/>
      </right>
      <top style="medium">
        <color indexed="64"/>
      </top>
      <bottom style="double">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style="medium">
        <color indexed="64"/>
      </left>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right/>
      <top/>
      <bottom style="medium">
        <color rgb="FF000000"/>
      </bottom>
      <diagonal/>
    </border>
    <border>
      <left style="thin">
        <color indexed="64"/>
      </left>
      <right/>
      <top style="thin">
        <color indexed="64"/>
      </top>
      <bottom/>
      <diagonal/>
    </border>
    <border>
      <left style="medium">
        <color rgb="FF000000"/>
      </left>
      <right style="medium">
        <color rgb="FF000000"/>
      </right>
      <top style="thin">
        <color rgb="FF000000"/>
      </top>
      <bottom/>
      <diagonal/>
    </border>
    <border>
      <left/>
      <right/>
      <top style="medium">
        <color rgb="FF000000"/>
      </top>
      <bottom/>
      <diagonal/>
    </border>
  </borders>
  <cellStyleXfs count="1">
    <xf numFmtId="0" fontId="0" fillId="0" borderId="0"/>
  </cellStyleXfs>
  <cellXfs count="201">
    <xf numFmtId="0" fontId="0" fillId="0" borderId="0" xfId="0"/>
    <xf numFmtId="0" fontId="0" fillId="0" borderId="0" xfId="0" applyAlignment="1">
      <alignment horizontal="center"/>
    </xf>
    <xf numFmtId="49" fontId="0" fillId="0" borderId="0" xfId="0" applyNumberFormat="1" applyAlignment="1">
      <alignment horizontal="center"/>
    </xf>
    <xf numFmtId="9" fontId="0" fillId="0" borderId="0" xfId="0" applyNumberFormat="1" applyAlignment="1">
      <alignment horizontal="center"/>
    </xf>
    <xf numFmtId="49" fontId="0" fillId="0" borderId="0" xfId="0" applyNumberFormat="1"/>
    <xf numFmtId="1" fontId="0" fillId="0" borderId="0" xfId="0" applyNumberFormat="1" applyAlignment="1">
      <alignment horizontal="center"/>
    </xf>
    <xf numFmtId="1" fontId="4" fillId="0" borderId="1" xfId="0" applyNumberFormat="1" applyFont="1" applyBorder="1" applyAlignment="1">
      <alignment horizontal="center"/>
    </xf>
    <xf numFmtId="1" fontId="4" fillId="0" borderId="2" xfId="0" applyNumberFormat="1" applyFont="1" applyBorder="1" applyAlignment="1">
      <alignment horizontal="center"/>
    </xf>
    <xf numFmtId="0" fontId="0" fillId="0" borderId="3" xfId="0" applyBorder="1"/>
    <xf numFmtId="1" fontId="4" fillId="0" borderId="4" xfId="0" applyNumberFormat="1" applyFont="1" applyBorder="1" applyAlignment="1">
      <alignment horizontal="center"/>
    </xf>
    <xf numFmtId="0" fontId="2" fillId="0" borderId="5" xfId="0" applyFont="1" applyBorder="1" applyAlignment="1">
      <alignment horizontal="center" vertical="top"/>
    </xf>
    <xf numFmtId="9" fontId="2" fillId="0" borderId="5" xfId="0" applyNumberFormat="1" applyFont="1" applyBorder="1" applyAlignment="1">
      <alignment horizontal="center" vertical="top"/>
    </xf>
    <xf numFmtId="0" fontId="2" fillId="0" borderId="5" xfId="0" applyFont="1" applyBorder="1" applyAlignment="1">
      <alignment horizontal="left" vertical="top"/>
    </xf>
    <xf numFmtId="49" fontId="2" fillId="0" borderId="5" xfId="0" applyNumberFormat="1" applyFont="1" applyBorder="1" applyAlignment="1">
      <alignment horizontal="center" vertical="top"/>
    </xf>
    <xf numFmtId="49" fontId="2" fillId="0" borderId="5" xfId="0" applyNumberFormat="1" applyFont="1" applyBorder="1" applyAlignment="1">
      <alignment horizontal="center" vertical="top" wrapText="1"/>
    </xf>
    <xf numFmtId="49" fontId="2" fillId="0" borderId="5" xfId="0" applyNumberFormat="1" applyFont="1" applyBorder="1" applyAlignment="1">
      <alignment horizontal="left" vertical="top"/>
    </xf>
    <xf numFmtId="1" fontId="2" fillId="0" borderId="5" xfId="0" applyNumberFormat="1" applyFont="1" applyBorder="1" applyAlignment="1">
      <alignment horizontal="center" vertical="top"/>
    </xf>
    <xf numFmtId="0" fontId="0" fillId="0" borderId="0" xfId="0" applyAlignment="1">
      <alignment vertical="top"/>
    </xf>
    <xf numFmtId="0" fontId="2" fillId="0" borderId="6" xfId="0" applyFont="1" applyBorder="1" applyAlignment="1">
      <alignment horizontal="left" vertical="center"/>
    </xf>
    <xf numFmtId="0" fontId="1" fillId="0" borderId="7" xfId="0" applyFont="1" applyBorder="1" applyAlignment="1">
      <alignment horizontal="center" vertical="center"/>
    </xf>
    <xf numFmtId="0" fontId="1" fillId="0" borderId="6" xfId="0" applyFont="1" applyBorder="1" applyAlignment="1">
      <alignment horizontal="left" vertical="center"/>
    </xf>
    <xf numFmtId="49" fontId="1" fillId="0" borderId="8" xfId="0" applyNumberFormat="1" applyFont="1" applyBorder="1" applyAlignment="1">
      <alignment vertical="center"/>
    </xf>
    <xf numFmtId="1" fontId="1" fillId="0" borderId="8" xfId="0" applyNumberFormat="1" applyFont="1" applyBorder="1" applyAlignment="1">
      <alignment horizontal="center" vertical="center"/>
    </xf>
    <xf numFmtId="1" fontId="0" fillId="0" borderId="8" xfId="0" applyNumberFormat="1" applyBorder="1" applyAlignment="1">
      <alignment horizontal="center" vertical="center"/>
    </xf>
    <xf numFmtId="49" fontId="1" fillId="0" borderId="9" xfId="0" applyNumberFormat="1" applyFont="1" applyBorder="1" applyAlignment="1">
      <alignment horizontal="right" vertical="center"/>
    </xf>
    <xf numFmtId="0" fontId="0" fillId="0" borderId="0" xfId="0" applyAlignment="1">
      <alignment vertical="center"/>
    </xf>
    <xf numFmtId="0" fontId="1" fillId="0" borderId="8" xfId="0" applyFont="1" applyBorder="1" applyAlignment="1">
      <alignment horizontal="left" vertical="center"/>
    </xf>
    <xf numFmtId="49" fontId="2" fillId="0" borderId="10" xfId="0" applyNumberFormat="1" applyFont="1" applyBorder="1" applyAlignment="1">
      <alignment horizontal="center" vertical="top"/>
    </xf>
    <xf numFmtId="49" fontId="2" fillId="0" borderId="11" xfId="0" applyNumberFormat="1" applyFont="1" applyBorder="1" applyAlignment="1">
      <alignment horizontal="center" vertical="top"/>
    </xf>
    <xf numFmtId="0" fontId="0" fillId="0" borderId="12" xfId="0" applyBorder="1" applyAlignment="1" applyProtection="1">
      <alignment horizontal="center"/>
      <protection locked="0"/>
    </xf>
    <xf numFmtId="9" fontId="0" fillId="0" borderId="12" xfId="0" applyNumberFormat="1" applyBorder="1" applyAlignment="1" applyProtection="1">
      <alignment horizontal="center"/>
      <protection locked="0"/>
    </xf>
    <xf numFmtId="0" fontId="0" fillId="0" borderId="12" xfId="0" applyBorder="1" applyProtection="1">
      <protection locked="0"/>
    </xf>
    <xf numFmtId="49" fontId="0" fillId="0" borderId="12" xfId="0" applyNumberFormat="1" applyBorder="1" applyAlignment="1" applyProtection="1">
      <alignment horizontal="center"/>
      <protection locked="0"/>
    </xf>
    <xf numFmtId="49" fontId="0" fillId="0" borderId="13" xfId="0" applyNumberFormat="1" applyBorder="1" applyAlignment="1" applyProtection="1">
      <alignment horizontal="center"/>
      <protection locked="0"/>
    </xf>
    <xf numFmtId="49" fontId="0" fillId="0" borderId="13" xfId="0" applyNumberFormat="1" applyBorder="1" applyProtection="1">
      <protection locked="0"/>
    </xf>
    <xf numFmtId="1" fontId="0" fillId="0" borderId="12" xfId="0" applyNumberFormat="1" applyBorder="1" applyAlignment="1" applyProtection="1">
      <alignment horizontal="center"/>
      <protection locked="0"/>
    </xf>
    <xf numFmtId="0" fontId="0" fillId="0" borderId="14" xfId="0" applyBorder="1" applyAlignment="1" applyProtection="1">
      <alignment horizontal="center"/>
      <protection locked="0"/>
    </xf>
    <xf numFmtId="9" fontId="0" fillId="0" borderId="14" xfId="0" applyNumberFormat="1" applyBorder="1" applyAlignment="1" applyProtection="1">
      <alignment horizontal="center"/>
      <protection locked="0"/>
    </xf>
    <xf numFmtId="0" fontId="0" fillId="0" borderId="14" xfId="0" applyBorder="1" applyProtection="1">
      <protection locked="0"/>
    </xf>
    <xf numFmtId="49" fontId="0" fillId="0" borderId="14" xfId="0" applyNumberFormat="1" applyBorder="1" applyAlignment="1" applyProtection="1">
      <alignment horizontal="center"/>
      <protection locked="0"/>
    </xf>
    <xf numFmtId="49" fontId="0" fillId="0" borderId="15" xfId="0" applyNumberFormat="1" applyBorder="1" applyAlignment="1" applyProtection="1">
      <alignment horizontal="center"/>
      <protection locked="0"/>
    </xf>
    <xf numFmtId="49" fontId="0" fillId="0" borderId="15" xfId="0" applyNumberFormat="1" applyBorder="1" applyProtection="1">
      <protection locked="0"/>
    </xf>
    <xf numFmtId="1" fontId="0" fillId="0" borderId="14" xfId="0" applyNumberFormat="1" applyBorder="1" applyAlignment="1" applyProtection="1">
      <alignment horizontal="center"/>
      <protection locked="0"/>
    </xf>
    <xf numFmtId="49" fontId="0" fillId="0" borderId="14" xfId="0" applyNumberFormat="1" applyBorder="1" applyProtection="1">
      <protection locked="0"/>
    </xf>
    <xf numFmtId="0" fontId="2" fillId="0" borderId="14" xfId="0" applyFont="1" applyBorder="1" applyAlignment="1" applyProtection="1">
      <alignment horizontal="left"/>
      <protection locked="0"/>
    </xf>
    <xf numFmtId="49" fontId="0" fillId="0" borderId="12" xfId="0" applyNumberFormat="1" applyBorder="1" applyProtection="1">
      <protection locked="0"/>
    </xf>
    <xf numFmtId="49" fontId="0" fillId="0" borderId="14" xfId="0" applyNumberFormat="1" applyBorder="1" applyAlignment="1" applyProtection="1">
      <alignment horizontal="center" wrapText="1" shrinkToFit="1"/>
      <protection locked="0"/>
    </xf>
    <xf numFmtId="1" fontId="0" fillId="0" borderId="14" xfId="0" applyNumberFormat="1" applyBorder="1" applyAlignment="1" applyProtection="1">
      <alignment horizontal="right"/>
      <protection locked="0"/>
    </xf>
    <xf numFmtId="49" fontId="2" fillId="0" borderId="14" xfId="0" applyNumberFormat="1" applyFont="1" applyBorder="1" applyAlignment="1" applyProtection="1">
      <alignment horizontal="center"/>
      <protection locked="0"/>
    </xf>
    <xf numFmtId="49" fontId="0" fillId="0" borderId="14" xfId="0" quotePrefix="1" applyNumberFormat="1" applyBorder="1" applyAlignment="1" applyProtection="1">
      <alignment horizontal="center"/>
      <protection locked="0"/>
    </xf>
    <xf numFmtId="0" fontId="3" fillId="0" borderId="14" xfId="0" applyFont="1" applyBorder="1" applyAlignment="1" applyProtection="1">
      <alignment horizontal="left"/>
      <protection locked="0"/>
    </xf>
    <xf numFmtId="49" fontId="2" fillId="0" borderId="14" xfId="0" applyNumberFormat="1" applyFont="1" applyBorder="1" applyAlignment="1" applyProtection="1">
      <alignment horizontal="left"/>
      <protection locked="0"/>
    </xf>
    <xf numFmtId="49" fontId="2" fillId="0" borderId="0" xfId="0" applyNumberFormat="1" applyFont="1" applyAlignment="1" applyProtection="1">
      <alignment horizontal="left"/>
      <protection locked="0"/>
    </xf>
    <xf numFmtId="49" fontId="4" fillId="0" borderId="14" xfId="0" applyNumberFormat="1" applyFont="1" applyBorder="1" applyAlignment="1" applyProtection="1">
      <alignment horizontal="center"/>
      <protection locked="0"/>
    </xf>
    <xf numFmtId="49" fontId="1" fillId="0" borderId="7" xfId="0" applyNumberFormat="1" applyFont="1" applyBorder="1" applyAlignment="1">
      <alignment horizontal="right" vertical="center"/>
    </xf>
    <xf numFmtId="49" fontId="2" fillId="0" borderId="11" xfId="0" applyNumberFormat="1" applyFont="1" applyBorder="1" applyAlignment="1">
      <alignment horizontal="left" vertical="top"/>
    </xf>
    <xf numFmtId="0" fontId="4" fillId="0" borderId="12" xfId="0" applyFont="1" applyBorder="1" applyProtection="1">
      <protection locked="0"/>
    </xf>
    <xf numFmtId="0" fontId="4" fillId="0" borderId="14" xfId="0" applyFont="1" applyBorder="1" applyProtection="1">
      <protection locked="0"/>
    </xf>
    <xf numFmtId="0" fontId="2" fillId="0" borderId="14" xfId="0" applyFont="1" applyBorder="1" applyProtection="1">
      <protection locked="0"/>
    </xf>
    <xf numFmtId="49" fontId="4" fillId="0" borderId="15" xfId="0" applyNumberFormat="1" applyFont="1" applyBorder="1" applyProtection="1">
      <protection locked="0"/>
    </xf>
    <xf numFmtId="1" fontId="0" fillId="0" borderId="1" xfId="0" applyNumberFormat="1" applyBorder="1" applyAlignment="1" applyProtection="1">
      <alignment horizontal="center"/>
      <protection locked="0"/>
    </xf>
    <xf numFmtId="0" fontId="2" fillId="0" borderId="12" xfId="0" applyFont="1" applyBorder="1" applyProtection="1">
      <protection locked="0"/>
    </xf>
    <xf numFmtId="0" fontId="4" fillId="0" borderId="14" xfId="0" applyFont="1" applyBorder="1" applyAlignment="1" applyProtection="1">
      <alignment horizontal="center"/>
      <protection locked="0"/>
    </xf>
    <xf numFmtId="49" fontId="4" fillId="0" borderId="14" xfId="0" applyNumberFormat="1" applyFont="1" applyBorder="1" applyProtection="1">
      <protection locked="0"/>
    </xf>
    <xf numFmtId="9" fontId="0" fillId="0" borderId="15" xfId="0" applyNumberFormat="1" applyBorder="1" applyAlignment="1" applyProtection="1">
      <alignment horizontal="center"/>
      <protection locked="0"/>
    </xf>
    <xf numFmtId="0" fontId="1" fillId="0" borderId="14" xfId="0" applyFont="1" applyBorder="1" applyAlignment="1">
      <alignment horizontal="left" vertical="center"/>
    </xf>
    <xf numFmtId="0" fontId="5" fillId="0" borderId="14" xfId="0" applyFont="1" applyBorder="1" applyAlignment="1" applyProtection="1">
      <alignment horizontal="center"/>
      <protection locked="0"/>
    </xf>
    <xf numFmtId="9" fontId="5" fillId="0" borderId="14" xfId="0" applyNumberFormat="1" applyFont="1" applyBorder="1" applyAlignment="1" applyProtection="1">
      <alignment horizontal="center"/>
      <protection locked="0"/>
    </xf>
    <xf numFmtId="0" fontId="5" fillId="0" borderId="14" xfId="0" applyFont="1" applyBorder="1" applyProtection="1">
      <protection locked="0"/>
    </xf>
    <xf numFmtId="49" fontId="5" fillId="0" borderId="14" xfId="0" applyNumberFormat="1" applyFont="1" applyBorder="1" applyAlignment="1" applyProtection="1">
      <alignment horizontal="center"/>
      <protection locked="0"/>
    </xf>
    <xf numFmtId="49" fontId="5" fillId="0" borderId="14" xfId="0" applyNumberFormat="1" applyFont="1" applyBorder="1" applyProtection="1">
      <protection locked="0"/>
    </xf>
    <xf numFmtId="1" fontId="5" fillId="0" borderId="14" xfId="0" applyNumberFormat="1" applyFont="1" applyBorder="1" applyAlignment="1" applyProtection="1">
      <alignment horizontal="center"/>
      <protection locked="0"/>
    </xf>
    <xf numFmtId="1" fontId="5" fillId="0" borderId="14" xfId="0" applyNumberFormat="1" applyFont="1" applyBorder="1" applyAlignment="1" applyProtection="1">
      <alignment horizontal="right"/>
      <protection locked="0"/>
    </xf>
    <xf numFmtId="1" fontId="5" fillId="0" borderId="12" xfId="0" applyNumberFormat="1" applyFont="1" applyBorder="1" applyAlignment="1" applyProtection="1">
      <alignment horizontal="right"/>
      <protection locked="0"/>
    </xf>
    <xf numFmtId="0" fontId="6" fillId="0" borderId="14" xfId="0" applyFont="1" applyBorder="1" applyProtection="1">
      <protection locked="0"/>
    </xf>
    <xf numFmtId="1" fontId="2" fillId="0" borderId="17" xfId="0" applyNumberFormat="1" applyFont="1" applyBorder="1" applyAlignment="1">
      <alignment horizontal="center" vertical="top"/>
    </xf>
    <xf numFmtId="1" fontId="2" fillId="0" borderId="18" xfId="0" applyNumberFormat="1" applyFont="1" applyBorder="1" applyAlignment="1">
      <alignment horizontal="center" vertical="top"/>
    </xf>
    <xf numFmtId="49" fontId="2" fillId="0" borderId="32" xfId="0" applyNumberFormat="1" applyFont="1" applyBorder="1" applyAlignment="1">
      <alignment horizontal="left" vertical="center"/>
    </xf>
    <xf numFmtId="0" fontId="1" fillId="0" borderId="27" xfId="0" applyFont="1" applyBorder="1" applyAlignment="1">
      <alignment horizontal="center" vertical="center"/>
    </xf>
    <xf numFmtId="0" fontId="1" fillId="0" borderId="28" xfId="0" applyFont="1" applyBorder="1" applyAlignment="1">
      <alignment horizontal="left" vertical="center"/>
    </xf>
    <xf numFmtId="0" fontId="1" fillId="0" borderId="29" xfId="0" applyFont="1" applyBorder="1" applyAlignment="1">
      <alignment horizontal="left" vertical="center"/>
    </xf>
    <xf numFmtId="0" fontId="1" fillId="0" borderId="29" xfId="0" applyFont="1" applyBorder="1" applyAlignment="1">
      <alignment vertical="center"/>
    </xf>
    <xf numFmtId="0" fontId="1" fillId="0" borderId="29" xfId="0" applyFont="1" applyBorder="1" applyAlignment="1">
      <alignment horizontal="center" vertical="center"/>
    </xf>
    <xf numFmtId="1" fontId="0" fillId="0" borderId="29" xfId="0" applyNumberFormat="1" applyBorder="1" applyAlignment="1">
      <alignment horizontal="center" vertical="center"/>
    </xf>
    <xf numFmtId="49" fontId="1" fillId="0" borderId="29" xfId="0" applyNumberFormat="1" applyFont="1" applyBorder="1" applyAlignment="1">
      <alignment horizontal="right" vertical="center"/>
    </xf>
    <xf numFmtId="49" fontId="2" fillId="0" borderId="21" xfId="0" applyNumberFormat="1" applyFont="1" applyBorder="1" applyAlignment="1">
      <alignment horizontal="left" vertical="top"/>
    </xf>
    <xf numFmtId="1" fontId="2" fillId="0" borderId="16" xfId="0" applyNumberFormat="1" applyFont="1" applyBorder="1" applyAlignment="1">
      <alignment horizontal="left" vertical="top"/>
    </xf>
    <xf numFmtId="1" fontId="2" fillId="0" borderId="17" xfId="0" applyNumberFormat="1" applyFont="1" applyBorder="1" applyAlignment="1">
      <alignment horizontal="left" vertical="top"/>
    </xf>
    <xf numFmtId="49" fontId="2" fillId="0" borderId="22" xfId="0" applyNumberFormat="1" applyFont="1" applyBorder="1" applyAlignment="1">
      <alignment horizontal="left" vertical="top"/>
    </xf>
    <xf numFmtId="1" fontId="2" fillId="0" borderId="19" xfId="0" applyNumberFormat="1" applyFont="1" applyBorder="1" applyAlignment="1">
      <alignment horizontal="center"/>
    </xf>
    <xf numFmtId="1" fontId="2" fillId="0" borderId="24" xfId="0" applyNumberFormat="1" applyFont="1" applyBorder="1" applyAlignment="1">
      <alignment horizontal="center"/>
    </xf>
    <xf numFmtId="1" fontId="2" fillId="0" borderId="1" xfId="0" applyNumberFormat="1" applyFont="1" applyBorder="1" applyAlignment="1">
      <alignment horizontal="center"/>
    </xf>
    <xf numFmtId="1" fontId="2" fillId="0" borderId="23" xfId="0" applyNumberFormat="1" applyFont="1" applyBorder="1" applyAlignment="1">
      <alignment horizontal="center"/>
    </xf>
    <xf numFmtId="1" fontId="4" fillId="0" borderId="23" xfId="0" applyNumberFormat="1" applyFont="1" applyBorder="1" applyAlignment="1">
      <alignment horizontal="center"/>
    </xf>
    <xf numFmtId="1" fontId="2" fillId="0" borderId="2" xfId="0" applyNumberFormat="1" applyFont="1" applyBorder="1" applyAlignment="1">
      <alignment horizontal="center"/>
    </xf>
    <xf numFmtId="49" fontId="0" fillId="0" borderId="16" xfId="0" applyNumberFormat="1" applyBorder="1" applyAlignment="1">
      <alignment horizontal="center"/>
    </xf>
    <xf numFmtId="9" fontId="0" fillId="0" borderId="30" xfId="0" applyNumberFormat="1" applyBorder="1" applyAlignment="1">
      <alignment horizontal="center"/>
    </xf>
    <xf numFmtId="0" fontId="0" fillId="0" borderId="12" xfId="0" applyBorder="1"/>
    <xf numFmtId="49" fontId="0" fillId="0" borderId="12" xfId="0" applyNumberFormat="1" applyBorder="1" applyAlignment="1">
      <alignment horizontal="center"/>
    </xf>
    <xf numFmtId="49" fontId="0" fillId="0" borderId="13" xfId="0" applyNumberFormat="1" applyBorder="1"/>
    <xf numFmtId="1" fontId="0" fillId="0" borderId="13" xfId="0" applyNumberFormat="1" applyBorder="1"/>
    <xf numFmtId="1" fontId="0" fillId="0" borderId="12" xfId="0" applyNumberFormat="1" applyBorder="1" applyAlignment="1">
      <alignment horizontal="center"/>
    </xf>
    <xf numFmtId="1" fontId="0" fillId="0" borderId="13" xfId="0" applyNumberFormat="1" applyBorder="1" applyAlignment="1">
      <alignment horizontal="center"/>
    </xf>
    <xf numFmtId="49" fontId="0" fillId="0" borderId="33" xfId="0" applyNumberFormat="1" applyBorder="1" applyAlignment="1">
      <alignment horizontal="center"/>
    </xf>
    <xf numFmtId="9" fontId="0" fillId="0" borderId="31" xfId="0" applyNumberFormat="1" applyBorder="1" applyAlignment="1">
      <alignment horizontal="center"/>
    </xf>
    <xf numFmtId="0" fontId="2" fillId="0" borderId="14" xfId="0" applyFont="1" applyBorder="1"/>
    <xf numFmtId="49" fontId="0" fillId="0" borderId="14" xfId="0" applyNumberFormat="1" applyBorder="1" applyAlignment="1">
      <alignment horizontal="center"/>
    </xf>
    <xf numFmtId="49" fontId="4" fillId="0" borderId="15" xfId="0" applyNumberFormat="1" applyFont="1" applyBorder="1"/>
    <xf numFmtId="1" fontId="0" fillId="0" borderId="15" xfId="0" applyNumberFormat="1" applyBorder="1"/>
    <xf numFmtId="1" fontId="0" fillId="0" borderId="14" xfId="0" applyNumberFormat="1" applyBorder="1" applyAlignment="1">
      <alignment horizontal="center"/>
    </xf>
    <xf numFmtId="1" fontId="0" fillId="0" borderId="15" xfId="0" applyNumberFormat="1" applyBorder="1" applyAlignment="1">
      <alignment horizontal="center"/>
    </xf>
    <xf numFmtId="0" fontId="0" fillId="0" borderId="14" xfId="0" applyBorder="1"/>
    <xf numFmtId="49" fontId="4" fillId="0" borderId="14" xfId="0" applyNumberFormat="1" applyFont="1" applyBorder="1" applyAlignment="1">
      <alignment horizontal="center"/>
    </xf>
    <xf numFmtId="0" fontId="7" fillId="0" borderId="33" xfId="0" applyFont="1" applyBorder="1" applyAlignment="1">
      <alignment horizontal="center"/>
    </xf>
    <xf numFmtId="0" fontId="7" fillId="0" borderId="31" xfId="0" applyFont="1" applyBorder="1" applyAlignment="1">
      <alignment horizontal="center"/>
    </xf>
    <xf numFmtId="0" fontId="7" fillId="0" borderId="14" xfId="0" applyFont="1" applyBorder="1"/>
    <xf numFmtId="1" fontId="0" fillId="0" borderId="15" xfId="0" applyNumberFormat="1" applyBorder="1" applyAlignment="1">
      <alignment horizontal="left"/>
    </xf>
    <xf numFmtId="49" fontId="0" fillId="0" borderId="15" xfId="0" applyNumberFormat="1" applyBorder="1"/>
    <xf numFmtId="0" fontId="8" fillId="0" borderId="33" xfId="0" applyFont="1" applyBorder="1" applyAlignment="1">
      <alignment horizontal="center"/>
    </xf>
    <xf numFmtId="0" fontId="8" fillId="0" borderId="31" xfId="0" applyFont="1" applyBorder="1" applyAlignment="1">
      <alignment horizontal="center"/>
    </xf>
    <xf numFmtId="0" fontId="8" fillId="0" borderId="14" xfId="0" applyFont="1" applyBorder="1"/>
    <xf numFmtId="1" fontId="0" fillId="0" borderId="14" xfId="0" applyNumberFormat="1" applyBorder="1" applyAlignment="1">
      <alignment horizontal="left"/>
    </xf>
    <xf numFmtId="9" fontId="0" fillId="0" borderId="33" xfId="0" applyNumberFormat="1" applyBorder="1" applyAlignment="1">
      <alignment horizontal="center"/>
    </xf>
    <xf numFmtId="49" fontId="0" fillId="0" borderId="14" xfId="0" applyNumberFormat="1" applyBorder="1"/>
    <xf numFmtId="1" fontId="0" fillId="0" borderId="14" xfId="0" applyNumberFormat="1" applyBorder="1"/>
    <xf numFmtId="0" fontId="2" fillId="0" borderId="0" xfId="0" applyFont="1"/>
    <xf numFmtId="1" fontId="0" fillId="0" borderId="0" xfId="0" applyNumberFormat="1" applyAlignment="1">
      <alignment horizontal="left"/>
    </xf>
    <xf numFmtId="1" fontId="0" fillId="0" borderId="1" xfId="0" applyNumberFormat="1" applyBorder="1" applyAlignment="1">
      <alignment horizontal="left"/>
    </xf>
    <xf numFmtId="1" fontId="0" fillId="0" borderId="1" xfId="0" applyNumberFormat="1" applyBorder="1" applyAlignment="1">
      <alignment horizontal="center"/>
    </xf>
    <xf numFmtId="1" fontId="0" fillId="0" borderId="25" xfId="0" applyNumberFormat="1" applyBorder="1" applyAlignment="1">
      <alignment horizontal="center"/>
    </xf>
    <xf numFmtId="1" fontId="0" fillId="0" borderId="23" xfId="0" applyNumberFormat="1" applyBorder="1" applyAlignment="1">
      <alignment horizontal="center"/>
    </xf>
    <xf numFmtId="1" fontId="0" fillId="0" borderId="12" xfId="0" applyNumberFormat="1" applyBorder="1" applyAlignment="1">
      <alignment horizontal="left"/>
    </xf>
    <xf numFmtId="1" fontId="2" fillId="0" borderId="14" xfId="0" applyNumberFormat="1" applyFont="1" applyBorder="1" applyAlignment="1">
      <alignment horizontal="center"/>
    </xf>
    <xf numFmtId="1" fontId="2" fillId="0" borderId="13" xfId="0" applyNumberFormat="1" applyFont="1" applyBorder="1" applyAlignment="1">
      <alignment horizontal="center"/>
    </xf>
    <xf numFmtId="49" fontId="0" fillId="0" borderId="40" xfId="0" applyNumberFormat="1" applyBorder="1" applyAlignment="1">
      <alignment horizontal="center"/>
    </xf>
    <xf numFmtId="9" fontId="0" fillId="0" borderId="41" xfId="0" applyNumberFormat="1" applyBorder="1" applyAlignment="1">
      <alignment horizontal="center"/>
    </xf>
    <xf numFmtId="0" fontId="0" fillId="0" borderId="34" xfId="0" applyBorder="1"/>
    <xf numFmtId="49" fontId="0" fillId="0" borderId="34" xfId="0" applyNumberFormat="1" applyBorder="1" applyAlignment="1">
      <alignment horizontal="center"/>
    </xf>
    <xf numFmtId="49" fontId="0" fillId="0" borderId="34" xfId="0" applyNumberFormat="1" applyBorder="1"/>
    <xf numFmtId="1" fontId="0" fillId="0" borderId="34" xfId="0" applyNumberFormat="1" applyBorder="1"/>
    <xf numFmtId="1" fontId="0" fillId="0" borderId="34" xfId="0" applyNumberFormat="1" applyBorder="1" applyAlignment="1">
      <alignment horizontal="center"/>
    </xf>
    <xf numFmtId="1" fontId="0" fillId="0" borderId="35" xfId="0" applyNumberFormat="1" applyBorder="1" applyAlignment="1">
      <alignment horizontal="center"/>
    </xf>
    <xf numFmtId="1" fontId="0" fillId="0" borderId="0" xfId="0" applyNumberFormat="1"/>
    <xf numFmtId="49" fontId="0" fillId="0" borderId="42" xfId="0" applyNumberFormat="1" applyBorder="1" applyAlignment="1">
      <alignment horizontal="center"/>
    </xf>
    <xf numFmtId="9" fontId="0" fillId="0" borderId="42" xfId="0" applyNumberFormat="1" applyBorder="1" applyAlignment="1">
      <alignment horizontal="center"/>
    </xf>
    <xf numFmtId="0" fontId="0" fillId="0" borderId="42" xfId="0" applyBorder="1"/>
    <xf numFmtId="49" fontId="0" fillId="0" borderId="42" xfId="0" applyNumberFormat="1" applyBorder="1"/>
    <xf numFmtId="1" fontId="0" fillId="0" borderId="42" xfId="0" applyNumberFormat="1" applyBorder="1"/>
    <xf numFmtId="1" fontId="0" fillId="0" borderId="42" xfId="0" applyNumberFormat="1" applyBorder="1" applyAlignment="1">
      <alignment horizontal="center"/>
    </xf>
    <xf numFmtId="0" fontId="2" fillId="0" borderId="10" xfId="0" applyFont="1" applyBorder="1" applyAlignment="1">
      <alignment horizontal="center" vertical="top"/>
    </xf>
    <xf numFmtId="1" fontId="0" fillId="0" borderId="43" xfId="0" applyNumberFormat="1" applyBorder="1" applyAlignment="1">
      <alignment horizontal="left"/>
    </xf>
    <xf numFmtId="1" fontId="0" fillId="0" borderId="43" xfId="0" applyNumberFormat="1" applyBorder="1" applyAlignment="1">
      <alignment horizontal="center"/>
    </xf>
    <xf numFmtId="44" fontId="0" fillId="0" borderId="0" xfId="0" applyNumberFormat="1" applyAlignment="1" applyProtection="1">
      <alignment vertical="center"/>
      <protection locked="0"/>
    </xf>
    <xf numFmtId="44" fontId="0" fillId="0" borderId="0" xfId="0" applyNumberFormat="1" applyAlignment="1">
      <alignment vertical="center"/>
    </xf>
    <xf numFmtId="44" fontId="2" fillId="2" borderId="10" xfId="0" applyNumberFormat="1" applyFont="1" applyFill="1" applyBorder="1" applyAlignment="1" applyProtection="1">
      <alignment vertical="top" wrapText="1"/>
      <protection locked="0"/>
    </xf>
    <xf numFmtId="44" fontId="2" fillId="2" borderId="10" xfId="0" applyNumberFormat="1" applyFont="1" applyFill="1" applyBorder="1" applyAlignment="1">
      <alignment vertical="top" wrapText="1"/>
    </xf>
    <xf numFmtId="44" fontId="2" fillId="2" borderId="10" xfId="0" applyNumberFormat="1" applyFont="1" applyFill="1" applyBorder="1" applyAlignment="1" applyProtection="1">
      <alignment vertical="top"/>
      <protection locked="0"/>
    </xf>
    <xf numFmtId="44" fontId="2" fillId="2" borderId="10" xfId="0" applyNumberFormat="1" applyFont="1" applyFill="1" applyBorder="1" applyAlignment="1">
      <alignment vertical="top"/>
    </xf>
    <xf numFmtId="44" fontId="0" fillId="2" borderId="36" xfId="0" applyNumberFormat="1" applyFill="1" applyBorder="1" applyProtection="1">
      <protection locked="0"/>
    </xf>
    <xf numFmtId="44" fontId="0" fillId="0" borderId="36" xfId="0" applyNumberFormat="1" applyBorder="1"/>
    <xf numFmtId="44" fontId="0" fillId="2" borderId="37" xfId="0" applyNumberFormat="1" applyFill="1" applyBorder="1" applyProtection="1">
      <protection locked="0"/>
    </xf>
    <xf numFmtId="44" fontId="0" fillId="0" borderId="37" xfId="0" applyNumberFormat="1" applyBorder="1"/>
    <xf numFmtId="44" fontId="4" fillId="2" borderId="37" xfId="0" applyNumberFormat="1" applyFont="1" applyFill="1" applyBorder="1" applyProtection="1">
      <protection locked="0"/>
    </xf>
    <xf numFmtId="44" fontId="0" fillId="2" borderId="44" xfId="0" applyNumberFormat="1" applyFill="1" applyBorder="1" applyProtection="1">
      <protection locked="0"/>
    </xf>
    <xf numFmtId="44" fontId="0" fillId="0" borderId="44" xfId="0" applyNumberFormat="1" applyBorder="1"/>
    <xf numFmtId="44" fontId="0" fillId="2" borderId="38" xfId="0" applyNumberFormat="1" applyFill="1" applyBorder="1" applyProtection="1">
      <protection locked="0"/>
    </xf>
    <xf numFmtId="44" fontId="0" fillId="0" borderId="38" xfId="0" applyNumberFormat="1" applyBorder="1"/>
    <xf numFmtId="44" fontId="0" fillId="0" borderId="42" xfId="0" applyNumberFormat="1" applyBorder="1" applyProtection="1">
      <protection locked="0"/>
    </xf>
    <xf numFmtId="44" fontId="0" fillId="0" borderId="42" xfId="0" applyNumberFormat="1" applyBorder="1"/>
    <xf numFmtId="44" fontId="0" fillId="0" borderId="0" xfId="0" applyNumberFormat="1" applyProtection="1">
      <protection locked="0"/>
    </xf>
    <xf numFmtId="44" fontId="0" fillId="0" borderId="0" xfId="0" applyNumberFormat="1"/>
    <xf numFmtId="44" fontId="0" fillId="0" borderId="39" xfId="0" applyNumberFormat="1" applyBorder="1" applyProtection="1">
      <protection locked="0"/>
    </xf>
    <xf numFmtId="44" fontId="0" fillId="0" borderId="38" xfId="0" applyNumberFormat="1" applyBorder="1" applyProtection="1">
      <protection locked="0"/>
    </xf>
    <xf numFmtId="49" fontId="2" fillId="0" borderId="14" xfId="0" applyNumberFormat="1" applyFont="1" applyBorder="1"/>
    <xf numFmtId="0" fontId="0" fillId="0" borderId="26" xfId="0" applyBorder="1" applyAlignment="1">
      <alignment horizontal="center" vertical="center"/>
    </xf>
    <xf numFmtId="0" fontId="2" fillId="0" borderId="11" xfId="0" applyFont="1" applyBorder="1" applyAlignment="1">
      <alignment horizontal="center"/>
    </xf>
    <xf numFmtId="0" fontId="0" fillId="0" borderId="21" xfId="0" applyBorder="1" applyAlignment="1">
      <alignment horizontal="center"/>
    </xf>
    <xf numFmtId="0" fontId="0" fillId="0" borderId="15" xfId="0" applyBorder="1" applyAlignment="1">
      <alignment horizontal="center"/>
    </xf>
    <xf numFmtId="0" fontId="0" fillId="0" borderId="35" xfId="0" applyBorder="1" applyAlignment="1">
      <alignment horizontal="center"/>
    </xf>
    <xf numFmtId="0" fontId="0" fillId="0" borderId="42" xfId="0" applyBorder="1" applyAlignment="1">
      <alignment horizontal="center"/>
    </xf>
    <xf numFmtId="44" fontId="2" fillId="0" borderId="39" xfId="0" applyNumberFormat="1" applyFont="1" applyBorder="1"/>
    <xf numFmtId="49" fontId="2" fillId="0" borderId="21" xfId="0" applyNumberFormat="1" applyFont="1" applyBorder="1" applyAlignment="1">
      <alignment horizontal="center" vertical="top"/>
    </xf>
    <xf numFmtId="49" fontId="2" fillId="0" borderId="22" xfId="0" applyNumberFormat="1" applyFont="1" applyBorder="1" applyAlignment="1">
      <alignment horizontal="center" vertical="top"/>
    </xf>
    <xf numFmtId="9" fontId="2" fillId="0" borderId="10" xfId="0" applyNumberFormat="1" applyFont="1" applyBorder="1" applyAlignment="1">
      <alignment horizontal="center" vertical="top"/>
    </xf>
    <xf numFmtId="9" fontId="2" fillId="0" borderId="11" xfId="0" applyNumberFormat="1" applyFont="1" applyBorder="1" applyAlignment="1">
      <alignment horizontal="center" vertical="top"/>
    </xf>
    <xf numFmtId="49" fontId="2" fillId="0" borderId="20" xfId="0" applyNumberFormat="1" applyFont="1" applyBorder="1" applyAlignment="1">
      <alignment horizontal="left" vertical="top"/>
    </xf>
    <xf numFmtId="49" fontId="2" fillId="0" borderId="11" xfId="0" applyNumberFormat="1" applyFont="1" applyBorder="1" applyAlignment="1">
      <alignment horizontal="left" vertical="top"/>
    </xf>
    <xf numFmtId="1" fontId="2" fillId="0" borderId="21" xfId="0" applyNumberFormat="1" applyFont="1" applyBorder="1" applyAlignment="1">
      <alignment horizontal="center" vertical="top"/>
    </xf>
    <xf numFmtId="1" fontId="2" fillId="0" borderId="22" xfId="0" applyNumberFormat="1" applyFont="1" applyBorder="1" applyAlignment="1">
      <alignment horizontal="center" vertical="top"/>
    </xf>
    <xf numFmtId="0" fontId="2" fillId="0" borderId="20" xfId="0" applyFont="1" applyBorder="1" applyAlignment="1">
      <alignment horizontal="left" vertical="top"/>
    </xf>
    <xf numFmtId="0" fontId="2" fillId="0" borderId="11" xfId="0" applyFont="1" applyBorder="1" applyAlignment="1">
      <alignment horizontal="left" vertical="top"/>
    </xf>
    <xf numFmtId="1" fontId="2" fillId="0" borderId="16" xfId="0" applyNumberFormat="1" applyFont="1" applyBorder="1" applyAlignment="1">
      <alignment horizontal="center" vertical="top"/>
    </xf>
    <xf numFmtId="1" fontId="2" fillId="0" borderId="17" xfId="0" applyNumberFormat="1" applyFont="1" applyBorder="1" applyAlignment="1">
      <alignment horizontal="center" vertical="top"/>
    </xf>
    <xf numFmtId="1" fontId="2" fillId="0" borderId="18" xfId="0" applyNumberFormat="1" applyFont="1" applyBorder="1" applyAlignment="1">
      <alignment horizontal="center" vertical="top"/>
    </xf>
    <xf numFmtId="0" fontId="2" fillId="0" borderId="10" xfId="0" applyFont="1" applyBorder="1" applyAlignment="1">
      <alignment horizontal="center" vertical="top"/>
    </xf>
    <xf numFmtId="0" fontId="2" fillId="0" borderId="11" xfId="0" applyFont="1" applyBorder="1" applyAlignment="1">
      <alignment horizontal="center" vertical="top"/>
    </xf>
    <xf numFmtId="49" fontId="2" fillId="0" borderId="10" xfId="0" applyNumberFormat="1" applyFont="1" applyBorder="1" applyAlignment="1">
      <alignment horizontal="center" vertical="top"/>
    </xf>
    <xf numFmtId="49" fontId="2" fillId="0" borderId="11" xfId="0" applyNumberFormat="1" applyFont="1" applyBorder="1" applyAlignment="1">
      <alignment horizontal="center" vertical="top"/>
    </xf>
    <xf numFmtId="1" fontId="0" fillId="3" borderId="14" xfId="0" applyNumberFormat="1" applyFill="1" applyBorder="1" applyAlignment="1">
      <alignment horizontal="center"/>
    </xf>
    <xf numFmtId="0" fontId="9" fillId="0" borderId="45" xfId="0" applyFont="1" applyBorder="1" applyAlignment="1">
      <alignment horizontal="left"/>
    </xf>
    <xf numFmtId="0" fontId="9" fillId="0" borderId="0" xfId="0" applyFon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66"/>
  <sheetViews>
    <sheetView tabSelected="1" zoomScale="85" zoomScaleNormal="85" workbookViewId="0">
      <selection activeCell="AW30" sqref="AW30"/>
    </sheetView>
  </sheetViews>
  <sheetFormatPr defaultRowHeight="12.75" x14ac:dyDescent="0.35"/>
  <cols>
    <col min="1" max="1" width="9.59765625" style="2" customWidth="1"/>
    <col min="2" max="2" width="4.265625" style="3" hidden="1" customWidth="1"/>
    <col min="3" max="3" width="42.265625" customWidth="1"/>
    <col min="4" max="4" width="9.73046875" style="2" customWidth="1"/>
    <col min="5" max="5" width="19.59765625" style="4" customWidth="1"/>
    <col min="6" max="6" width="6.59765625" style="4" hidden="1" customWidth="1"/>
    <col min="7" max="7" width="5.73046875" style="142" hidden="1" customWidth="1"/>
    <col min="8" max="8" width="8.73046875" style="142" hidden="1" customWidth="1"/>
    <col min="9" max="9" width="17.73046875" style="5" hidden="1" customWidth="1"/>
    <col min="10" max="10" width="7" style="5" hidden="1" customWidth="1"/>
    <col min="11" max="11" width="9.73046875" style="5" hidden="1" customWidth="1"/>
    <col min="12" max="12" width="8.265625" style="5" hidden="1" customWidth="1"/>
    <col min="13" max="13" width="9" style="5" hidden="1" customWidth="1"/>
    <col min="14" max="14" width="8.265625" style="5" hidden="1" customWidth="1"/>
    <col min="15" max="15" width="7.73046875" style="5" hidden="1" customWidth="1"/>
    <col min="16" max="16" width="9.265625" style="5" hidden="1" customWidth="1"/>
    <col min="17" max="17" width="15.73046875" style="5" hidden="1" customWidth="1"/>
    <col min="18" max="18" width="9.73046875" style="5" hidden="1" customWidth="1"/>
    <col min="19" max="19" width="23" style="1" bestFit="1" customWidth="1"/>
    <col min="20" max="20" width="27" style="169" customWidth="1"/>
    <col min="21" max="21" width="24.86328125" style="170" customWidth="1"/>
  </cols>
  <sheetData>
    <row r="1" spans="1:21" s="25" customFormat="1" ht="28.5" customHeight="1" x14ac:dyDescent="0.35">
      <c r="A1" s="77" t="s">
        <v>0</v>
      </c>
      <c r="B1" s="78"/>
      <c r="C1" s="79" t="s">
        <v>137</v>
      </c>
      <c r="D1" s="80"/>
      <c r="E1" s="80"/>
      <c r="F1" s="80"/>
      <c r="G1" s="81"/>
      <c r="H1" s="81"/>
      <c r="I1" s="82"/>
      <c r="J1" s="82"/>
      <c r="K1" s="82"/>
      <c r="L1" s="82"/>
      <c r="M1" s="82"/>
      <c r="N1" s="82"/>
      <c r="O1" s="82"/>
      <c r="P1" s="82"/>
      <c r="Q1" s="83"/>
      <c r="R1" s="84"/>
      <c r="S1" s="174"/>
      <c r="T1" s="152"/>
      <c r="U1" s="153"/>
    </row>
    <row r="2" spans="1:21" s="17" customFormat="1" ht="13.9" customHeight="1" x14ac:dyDescent="0.35">
      <c r="A2" s="181" t="s">
        <v>1</v>
      </c>
      <c r="B2" s="183" t="s">
        <v>2</v>
      </c>
      <c r="C2" s="189" t="s">
        <v>3</v>
      </c>
      <c r="D2" s="185" t="s">
        <v>4</v>
      </c>
      <c r="E2" s="185" t="s">
        <v>5</v>
      </c>
      <c r="F2" s="85"/>
      <c r="G2" s="86"/>
      <c r="H2" s="87"/>
      <c r="I2" s="75" t="s">
        <v>6</v>
      </c>
      <c r="J2" s="75"/>
      <c r="K2" s="75"/>
      <c r="L2" s="75"/>
      <c r="M2" s="75"/>
      <c r="N2" s="75"/>
      <c r="O2" s="75"/>
      <c r="P2" s="75"/>
      <c r="Q2" s="76"/>
      <c r="R2" s="187" t="s">
        <v>7</v>
      </c>
      <c r="S2" s="149" t="s">
        <v>8</v>
      </c>
      <c r="T2" s="154" t="s">
        <v>9</v>
      </c>
      <c r="U2" s="155" t="s">
        <v>10</v>
      </c>
    </row>
    <row r="3" spans="1:21" ht="13.9" customHeight="1" x14ac:dyDescent="0.4">
      <c r="A3" s="182"/>
      <c r="B3" s="184"/>
      <c r="C3" s="190"/>
      <c r="D3" s="186"/>
      <c r="E3" s="186"/>
      <c r="F3" s="88" t="s">
        <v>11</v>
      </c>
      <c r="G3" s="89"/>
      <c r="H3" s="90"/>
      <c r="I3" s="91" t="s">
        <v>12</v>
      </c>
      <c r="J3" s="92"/>
      <c r="K3" s="92"/>
      <c r="L3" s="93" t="s">
        <v>13</v>
      </c>
      <c r="M3" s="92"/>
      <c r="N3" s="92"/>
      <c r="O3" s="92"/>
      <c r="P3" s="92"/>
      <c r="Q3" s="94"/>
      <c r="R3" s="188"/>
      <c r="S3" s="175"/>
      <c r="T3" s="156" t="s">
        <v>14</v>
      </c>
      <c r="U3" s="157" t="s">
        <v>14</v>
      </c>
    </row>
    <row r="4" spans="1:21" x14ac:dyDescent="0.35">
      <c r="A4" s="95"/>
      <c r="B4" s="96"/>
      <c r="C4" s="97"/>
      <c r="D4" s="98"/>
      <c r="E4" s="99"/>
      <c r="F4" s="99"/>
      <c r="G4" s="100"/>
      <c r="H4" s="100"/>
      <c r="I4" s="101"/>
      <c r="J4" s="101"/>
      <c r="K4" s="101"/>
      <c r="L4" s="101"/>
      <c r="M4" s="101"/>
      <c r="N4" s="101"/>
      <c r="O4" s="101"/>
      <c r="P4" s="101"/>
      <c r="Q4" s="101"/>
      <c r="R4" s="102"/>
      <c r="S4" s="176"/>
      <c r="T4" s="158"/>
      <c r="U4" s="159"/>
    </row>
    <row r="5" spans="1:21" ht="13.15" x14ac:dyDescent="0.4">
      <c r="A5" s="103"/>
      <c r="B5" s="104"/>
      <c r="C5" s="105" t="s">
        <v>15</v>
      </c>
      <c r="D5" s="106"/>
      <c r="E5" s="107"/>
      <c r="F5" s="107"/>
      <c r="G5" s="108"/>
      <c r="H5" s="108"/>
      <c r="I5" s="109"/>
      <c r="J5" s="109"/>
      <c r="K5" s="109"/>
      <c r="L5" s="109"/>
      <c r="M5" s="109"/>
      <c r="N5" s="109"/>
      <c r="O5" s="109"/>
      <c r="P5" s="109"/>
      <c r="Q5" s="109"/>
      <c r="R5" s="110"/>
      <c r="S5" s="177"/>
      <c r="T5" s="160"/>
      <c r="U5" s="161"/>
    </row>
    <row r="6" spans="1:21" x14ac:dyDescent="0.35">
      <c r="A6" s="103"/>
      <c r="B6" s="104"/>
      <c r="C6" s="111"/>
      <c r="D6" s="112"/>
      <c r="E6" s="107"/>
      <c r="F6" s="107" t="s">
        <v>16</v>
      </c>
      <c r="G6" s="108" t="s">
        <v>17</v>
      </c>
      <c r="H6" s="108" t="s">
        <v>18</v>
      </c>
      <c r="I6" s="109" t="s">
        <v>19</v>
      </c>
      <c r="J6" s="109" t="s">
        <v>20</v>
      </c>
      <c r="K6" s="109" t="s">
        <v>21</v>
      </c>
      <c r="L6" s="109" t="s">
        <v>22</v>
      </c>
      <c r="M6" s="109" t="s">
        <v>23</v>
      </c>
      <c r="N6" s="109" t="s">
        <v>24</v>
      </c>
      <c r="O6" s="109" t="s">
        <v>25</v>
      </c>
      <c r="P6" s="109" t="s">
        <v>26</v>
      </c>
      <c r="Q6" s="109" t="s">
        <v>27</v>
      </c>
      <c r="R6" s="110"/>
      <c r="S6" s="177"/>
      <c r="T6" s="160"/>
      <c r="U6" s="161"/>
    </row>
    <row r="7" spans="1:21" ht="14.25" x14ac:dyDescent="0.45">
      <c r="A7" s="113" t="s">
        <v>28</v>
      </c>
      <c r="B7" s="114"/>
      <c r="C7" s="115" t="s">
        <v>29</v>
      </c>
      <c r="D7" s="112" t="s">
        <v>30</v>
      </c>
      <c r="E7" s="107" t="s">
        <v>31</v>
      </c>
      <c r="F7" s="107" t="s">
        <v>32</v>
      </c>
      <c r="G7" s="116">
        <v>0</v>
      </c>
      <c r="H7" s="116">
        <f>F7+G7</f>
        <v>4</v>
      </c>
      <c r="I7" s="109">
        <v>23</v>
      </c>
      <c r="J7" s="109">
        <v>2</v>
      </c>
      <c r="K7" s="109">
        <f>I7</f>
        <v>23</v>
      </c>
      <c r="L7" s="109">
        <v>2</v>
      </c>
      <c r="M7" s="109">
        <v>3</v>
      </c>
      <c r="N7" s="109"/>
      <c r="O7" s="109"/>
      <c r="P7" s="109">
        <v>3</v>
      </c>
      <c r="Q7" s="109">
        <f>L7+M7+N7+O7+P7</f>
        <v>8</v>
      </c>
      <c r="R7" s="110">
        <f>H7+K7</f>
        <v>27</v>
      </c>
      <c r="S7" s="110">
        <f>R7-Q7</f>
        <v>19</v>
      </c>
      <c r="T7" s="160"/>
      <c r="U7" s="161">
        <f>T7*S7</f>
        <v>0</v>
      </c>
    </row>
    <row r="8" spans="1:21" ht="14.25" x14ac:dyDescent="0.45">
      <c r="A8" s="113" t="s">
        <v>33</v>
      </c>
      <c r="B8" s="114"/>
      <c r="C8" s="115" t="s">
        <v>34</v>
      </c>
      <c r="D8" s="112" t="s">
        <v>35</v>
      </c>
      <c r="E8" s="107" t="s">
        <v>31</v>
      </c>
      <c r="F8" s="107"/>
      <c r="G8" s="116">
        <v>26</v>
      </c>
      <c r="H8" s="116">
        <f t="shared" ref="H7:H30" si="0">F8+G8</f>
        <v>26</v>
      </c>
      <c r="I8" s="109">
        <v>4</v>
      </c>
      <c r="J8" s="109"/>
      <c r="K8" s="109">
        <f t="shared" ref="K7:K30" si="1">I8</f>
        <v>4</v>
      </c>
      <c r="L8" s="109">
        <v>7</v>
      </c>
      <c r="M8" s="109">
        <v>8</v>
      </c>
      <c r="N8" s="109">
        <v>7</v>
      </c>
      <c r="O8" s="109">
        <v>4</v>
      </c>
      <c r="P8" s="109"/>
      <c r="Q8" s="109">
        <f>L8+M8+N8+O8+P8</f>
        <v>26</v>
      </c>
      <c r="R8" s="110">
        <f t="shared" ref="R7:R30" si="2">H8+K8</f>
        <v>30</v>
      </c>
      <c r="S8" s="110">
        <f t="shared" ref="S7:S30" si="3">R8-Q8</f>
        <v>4</v>
      </c>
      <c r="T8" s="160"/>
      <c r="U8" s="161">
        <f t="shared" ref="U8:U30" si="4">T8*S8</f>
        <v>0</v>
      </c>
    </row>
    <row r="9" spans="1:21" ht="14.25" x14ac:dyDescent="0.45">
      <c r="A9" s="113" t="s">
        <v>36</v>
      </c>
      <c r="B9" s="114"/>
      <c r="C9" s="115" t="s">
        <v>37</v>
      </c>
      <c r="D9" s="112" t="s">
        <v>30</v>
      </c>
      <c r="E9" s="107" t="s">
        <v>31</v>
      </c>
      <c r="F9" s="107" t="s">
        <v>38</v>
      </c>
      <c r="G9" s="116">
        <v>24</v>
      </c>
      <c r="H9" s="116">
        <f t="shared" si="0"/>
        <v>27</v>
      </c>
      <c r="I9" s="109">
        <v>20</v>
      </c>
      <c r="J9" s="109">
        <v>5</v>
      </c>
      <c r="K9" s="109">
        <f t="shared" si="1"/>
        <v>20</v>
      </c>
      <c r="L9" s="109">
        <v>3</v>
      </c>
      <c r="M9" s="109">
        <v>3</v>
      </c>
      <c r="N9" s="109"/>
      <c r="O9" s="109"/>
      <c r="P9" s="109">
        <v>4</v>
      </c>
      <c r="Q9" s="109">
        <f>L9+M9+N9+O9+P9</f>
        <v>10</v>
      </c>
      <c r="R9" s="110">
        <f t="shared" si="2"/>
        <v>47</v>
      </c>
      <c r="S9" s="110">
        <f>R9-Q9</f>
        <v>37</v>
      </c>
      <c r="T9" s="160"/>
      <c r="U9" s="161">
        <f t="shared" si="4"/>
        <v>0</v>
      </c>
    </row>
    <row r="10" spans="1:21" ht="14.25" x14ac:dyDescent="0.45">
      <c r="A10" s="113" t="s">
        <v>39</v>
      </c>
      <c r="B10" s="114"/>
      <c r="C10" s="115" t="s">
        <v>40</v>
      </c>
      <c r="D10" s="112" t="s">
        <v>30</v>
      </c>
      <c r="E10" s="107" t="s">
        <v>31</v>
      </c>
      <c r="F10" s="107"/>
      <c r="G10" s="116">
        <v>6</v>
      </c>
      <c r="H10" s="116">
        <f t="shared" si="0"/>
        <v>6</v>
      </c>
      <c r="I10" s="109"/>
      <c r="J10" s="109"/>
      <c r="K10" s="109">
        <f t="shared" si="1"/>
        <v>0</v>
      </c>
      <c r="L10" s="109">
        <v>1</v>
      </c>
      <c r="M10" s="109">
        <v>2</v>
      </c>
      <c r="N10" s="109"/>
      <c r="O10" s="109">
        <v>1</v>
      </c>
      <c r="P10" s="109"/>
      <c r="Q10" s="109">
        <f>L10+M10+N10+O10+P10</f>
        <v>4</v>
      </c>
      <c r="R10" s="110">
        <f t="shared" si="2"/>
        <v>6</v>
      </c>
      <c r="S10" s="110">
        <f>R10-Q10</f>
        <v>2</v>
      </c>
      <c r="T10" s="162"/>
      <c r="U10" s="161">
        <f t="shared" si="4"/>
        <v>0</v>
      </c>
    </row>
    <row r="11" spans="1:21" ht="14.25" x14ac:dyDescent="0.45">
      <c r="A11" s="113" t="s">
        <v>41</v>
      </c>
      <c r="B11" s="114"/>
      <c r="C11" s="115" t="s">
        <v>42</v>
      </c>
      <c r="D11" s="112" t="s">
        <v>35</v>
      </c>
      <c r="E11" s="107" t="s">
        <v>43</v>
      </c>
      <c r="F11" s="107" t="s">
        <v>44</v>
      </c>
      <c r="G11" s="116">
        <v>38</v>
      </c>
      <c r="H11" s="116">
        <f t="shared" si="0"/>
        <v>48</v>
      </c>
      <c r="I11" s="109">
        <v>28</v>
      </c>
      <c r="J11" s="109">
        <v>6</v>
      </c>
      <c r="K11" s="109">
        <f t="shared" si="1"/>
        <v>28</v>
      </c>
      <c r="L11" s="109">
        <v>3</v>
      </c>
      <c r="M11" s="109">
        <v>1</v>
      </c>
      <c r="N11" s="109">
        <v>2</v>
      </c>
      <c r="O11" s="109"/>
      <c r="P11" s="109">
        <v>3</v>
      </c>
      <c r="Q11" s="109">
        <f>L11+M11+N11+O11+P11</f>
        <v>9</v>
      </c>
      <c r="R11" s="110">
        <f t="shared" si="2"/>
        <v>76</v>
      </c>
      <c r="S11" s="110">
        <f t="shared" si="3"/>
        <v>67</v>
      </c>
      <c r="T11" s="160"/>
      <c r="U11" s="161">
        <f t="shared" si="4"/>
        <v>0</v>
      </c>
    </row>
    <row r="12" spans="1:21" ht="14.25" x14ac:dyDescent="0.45">
      <c r="A12" s="113" t="s">
        <v>45</v>
      </c>
      <c r="B12" s="114"/>
      <c r="C12" s="115" t="s">
        <v>46</v>
      </c>
      <c r="D12" s="112" t="s">
        <v>30</v>
      </c>
      <c r="E12" s="107" t="s">
        <v>43</v>
      </c>
      <c r="F12" s="107" t="s">
        <v>47</v>
      </c>
      <c r="G12" s="116">
        <v>18</v>
      </c>
      <c r="H12" s="116">
        <f t="shared" si="0"/>
        <v>24</v>
      </c>
      <c r="I12" s="109">
        <v>20</v>
      </c>
      <c r="J12" s="109">
        <v>4</v>
      </c>
      <c r="K12" s="109">
        <f t="shared" si="1"/>
        <v>20</v>
      </c>
      <c r="L12" s="109">
        <v>2</v>
      </c>
      <c r="M12" s="109">
        <v>3</v>
      </c>
      <c r="N12" s="109"/>
      <c r="O12" s="109"/>
      <c r="P12" s="109">
        <v>3</v>
      </c>
      <c r="Q12" s="109">
        <f>L12+M12+N12+O12+P12</f>
        <v>8</v>
      </c>
      <c r="R12" s="110">
        <f t="shared" si="2"/>
        <v>44</v>
      </c>
      <c r="S12" s="110">
        <f t="shared" si="3"/>
        <v>36</v>
      </c>
      <c r="T12" s="160"/>
      <c r="U12" s="161">
        <f t="shared" si="4"/>
        <v>0</v>
      </c>
    </row>
    <row r="13" spans="1:21" ht="14.25" x14ac:dyDescent="0.45">
      <c r="A13" s="113" t="s">
        <v>45</v>
      </c>
      <c r="B13" s="114"/>
      <c r="C13" s="115" t="s">
        <v>46</v>
      </c>
      <c r="D13" s="112" t="s">
        <v>48</v>
      </c>
      <c r="E13" s="107" t="s">
        <v>43</v>
      </c>
      <c r="F13" s="107" t="s">
        <v>49</v>
      </c>
      <c r="G13" s="116">
        <v>2</v>
      </c>
      <c r="H13" s="116">
        <f t="shared" si="0"/>
        <v>4</v>
      </c>
      <c r="I13" s="109"/>
      <c r="J13" s="109"/>
      <c r="K13" s="109">
        <f t="shared" si="1"/>
        <v>0</v>
      </c>
      <c r="L13" s="109"/>
      <c r="M13" s="109"/>
      <c r="N13" s="109"/>
      <c r="O13" s="109"/>
      <c r="P13" s="109"/>
      <c r="Q13" s="109"/>
      <c r="R13" s="110">
        <f t="shared" si="2"/>
        <v>4</v>
      </c>
      <c r="S13" s="110">
        <f t="shared" si="3"/>
        <v>4</v>
      </c>
      <c r="T13" s="160"/>
      <c r="U13" s="161">
        <f t="shared" si="4"/>
        <v>0</v>
      </c>
    </row>
    <row r="14" spans="1:21" ht="14.25" x14ac:dyDescent="0.45">
      <c r="A14" s="113" t="s">
        <v>50</v>
      </c>
      <c r="B14" s="114"/>
      <c r="C14" s="115" t="s">
        <v>51</v>
      </c>
      <c r="D14" s="112" t="s">
        <v>30</v>
      </c>
      <c r="E14" s="107" t="s">
        <v>31</v>
      </c>
      <c r="F14" s="117" t="s">
        <v>38</v>
      </c>
      <c r="G14" s="116">
        <v>4</v>
      </c>
      <c r="H14" s="116">
        <f t="shared" si="0"/>
        <v>7</v>
      </c>
      <c r="I14" s="109">
        <v>3</v>
      </c>
      <c r="J14" s="109"/>
      <c r="K14" s="109">
        <f t="shared" si="1"/>
        <v>3</v>
      </c>
      <c r="L14" s="109">
        <v>2</v>
      </c>
      <c r="M14" s="109">
        <v>3</v>
      </c>
      <c r="N14" s="109">
        <v>1</v>
      </c>
      <c r="O14" s="109">
        <v>1</v>
      </c>
      <c r="P14" s="109">
        <v>3</v>
      </c>
      <c r="Q14" s="109">
        <f>L14+M14+N14+O14+P14</f>
        <v>10</v>
      </c>
      <c r="R14" s="110">
        <f t="shared" si="2"/>
        <v>10</v>
      </c>
      <c r="S14" s="110">
        <f t="shared" si="3"/>
        <v>0</v>
      </c>
      <c r="T14" s="160"/>
      <c r="U14" s="161">
        <f t="shared" si="4"/>
        <v>0</v>
      </c>
    </row>
    <row r="15" spans="1:21" ht="14.25" x14ac:dyDescent="0.45">
      <c r="A15" s="113" t="s">
        <v>52</v>
      </c>
      <c r="B15" s="114"/>
      <c r="C15" s="115" t="s">
        <v>53</v>
      </c>
      <c r="D15" s="112" t="s">
        <v>30</v>
      </c>
      <c r="E15" s="107" t="s">
        <v>31</v>
      </c>
      <c r="F15" s="107" t="s">
        <v>54</v>
      </c>
      <c r="G15" s="116">
        <v>20</v>
      </c>
      <c r="H15" s="116">
        <f t="shared" si="0"/>
        <v>29</v>
      </c>
      <c r="I15" s="109">
        <v>25</v>
      </c>
      <c r="J15" s="109">
        <v>2</v>
      </c>
      <c r="K15" s="109">
        <f t="shared" si="1"/>
        <v>25</v>
      </c>
      <c r="L15" s="109">
        <v>2</v>
      </c>
      <c r="M15" s="109">
        <v>2</v>
      </c>
      <c r="N15" s="109"/>
      <c r="O15" s="109"/>
      <c r="P15" s="109">
        <v>2</v>
      </c>
      <c r="Q15" s="109">
        <f>L15+M15+N15+O15+P15</f>
        <v>6</v>
      </c>
      <c r="R15" s="110">
        <f t="shared" si="2"/>
        <v>54</v>
      </c>
      <c r="S15" s="110">
        <f t="shared" si="3"/>
        <v>48</v>
      </c>
      <c r="T15" s="160"/>
      <c r="U15" s="161">
        <f t="shared" si="4"/>
        <v>0</v>
      </c>
    </row>
    <row r="16" spans="1:21" ht="14.25" x14ac:dyDescent="0.45">
      <c r="A16" s="113" t="s">
        <v>55</v>
      </c>
      <c r="B16" s="114"/>
      <c r="C16" s="115" t="s">
        <v>56</v>
      </c>
      <c r="D16" s="112" t="s">
        <v>30</v>
      </c>
      <c r="E16" s="107" t="s">
        <v>31</v>
      </c>
      <c r="F16" s="117"/>
      <c r="G16" s="116">
        <v>3</v>
      </c>
      <c r="H16" s="116">
        <f t="shared" si="0"/>
        <v>3</v>
      </c>
      <c r="I16" s="110">
        <v>1</v>
      </c>
      <c r="J16" s="110"/>
      <c r="K16" s="109">
        <f t="shared" si="1"/>
        <v>1</v>
      </c>
      <c r="L16" s="109">
        <v>1</v>
      </c>
      <c r="M16" s="109"/>
      <c r="N16" s="109">
        <v>1</v>
      </c>
      <c r="O16" s="109">
        <v>1</v>
      </c>
      <c r="P16" s="109">
        <v>1</v>
      </c>
      <c r="Q16" s="109">
        <f>L16+M16+N16+O16+P16</f>
        <v>4</v>
      </c>
      <c r="R16" s="110">
        <f t="shared" si="2"/>
        <v>4</v>
      </c>
      <c r="S16" s="110">
        <f t="shared" si="3"/>
        <v>0</v>
      </c>
      <c r="T16" s="160"/>
      <c r="U16" s="161">
        <f t="shared" si="4"/>
        <v>0</v>
      </c>
    </row>
    <row r="17" spans="1:21" ht="14.25" x14ac:dyDescent="0.45">
      <c r="A17" s="118" t="s">
        <v>57</v>
      </c>
      <c r="B17" s="119"/>
      <c r="C17" s="120" t="s">
        <v>58</v>
      </c>
      <c r="D17" s="112" t="s">
        <v>59</v>
      </c>
      <c r="E17" s="107" t="s">
        <v>31</v>
      </c>
      <c r="F17" s="117"/>
      <c r="G17" s="116">
        <v>3</v>
      </c>
      <c r="H17" s="116">
        <f t="shared" si="0"/>
        <v>3</v>
      </c>
      <c r="I17" s="110">
        <v>1</v>
      </c>
      <c r="J17" s="110"/>
      <c r="K17" s="109">
        <f t="shared" si="1"/>
        <v>1</v>
      </c>
      <c r="L17" s="109"/>
      <c r="M17" s="109">
        <v>1</v>
      </c>
      <c r="N17" s="109">
        <v>1</v>
      </c>
      <c r="O17" s="109">
        <v>1</v>
      </c>
      <c r="P17" s="109">
        <v>1</v>
      </c>
      <c r="Q17" s="109">
        <f>L17+M17+N17+O17+P17</f>
        <v>4</v>
      </c>
      <c r="R17" s="110">
        <f t="shared" si="2"/>
        <v>4</v>
      </c>
      <c r="S17" s="110">
        <f t="shared" si="3"/>
        <v>0</v>
      </c>
      <c r="T17" s="160"/>
      <c r="U17" s="161">
        <f t="shared" si="4"/>
        <v>0</v>
      </c>
    </row>
    <row r="18" spans="1:21" ht="14.25" x14ac:dyDescent="0.45">
      <c r="A18" s="113" t="s">
        <v>60</v>
      </c>
      <c r="B18" s="114"/>
      <c r="C18" s="115" t="s">
        <v>61</v>
      </c>
      <c r="D18" s="112" t="s">
        <v>30</v>
      </c>
      <c r="E18" s="107" t="s">
        <v>31</v>
      </c>
      <c r="F18" s="117"/>
      <c r="G18" s="116">
        <v>1</v>
      </c>
      <c r="H18" s="116">
        <f t="shared" si="0"/>
        <v>1</v>
      </c>
      <c r="I18" s="110"/>
      <c r="J18" s="110"/>
      <c r="K18" s="109">
        <f t="shared" si="1"/>
        <v>0</v>
      </c>
      <c r="L18" s="109"/>
      <c r="M18" s="109">
        <v>1</v>
      </c>
      <c r="N18" s="109">
        <v>1</v>
      </c>
      <c r="O18" s="109">
        <v>1</v>
      </c>
      <c r="P18" s="109"/>
      <c r="Q18" s="198">
        <f>(L18+M18+N18+O18+P18)*0</f>
        <v>0</v>
      </c>
      <c r="R18" s="110">
        <f t="shared" si="2"/>
        <v>1</v>
      </c>
      <c r="S18" s="110">
        <f t="shared" si="3"/>
        <v>1</v>
      </c>
      <c r="T18" s="160"/>
      <c r="U18" s="161">
        <f t="shared" si="4"/>
        <v>0</v>
      </c>
    </row>
    <row r="19" spans="1:21" ht="14.25" x14ac:dyDescent="0.45">
      <c r="A19" s="113" t="s">
        <v>62</v>
      </c>
      <c r="B19" s="114"/>
      <c r="C19" s="115" t="s">
        <v>63</v>
      </c>
      <c r="D19" s="112" t="s">
        <v>30</v>
      </c>
      <c r="E19" s="107" t="s">
        <v>31</v>
      </c>
      <c r="F19" s="107" t="s">
        <v>32</v>
      </c>
      <c r="G19" s="116">
        <v>37</v>
      </c>
      <c r="H19" s="116">
        <f t="shared" si="0"/>
        <v>41</v>
      </c>
      <c r="I19" s="110">
        <v>21</v>
      </c>
      <c r="J19" s="110">
        <v>2</v>
      </c>
      <c r="K19" s="109">
        <f t="shared" si="1"/>
        <v>21</v>
      </c>
      <c r="L19" s="109">
        <v>2</v>
      </c>
      <c r="M19" s="109">
        <v>4</v>
      </c>
      <c r="N19" s="109"/>
      <c r="O19" s="109"/>
      <c r="P19" s="109">
        <v>2</v>
      </c>
      <c r="Q19" s="109">
        <f>L19+M19+N19+O19+P19</f>
        <v>8</v>
      </c>
      <c r="R19" s="110">
        <f t="shared" si="2"/>
        <v>62</v>
      </c>
      <c r="S19" s="110">
        <f t="shared" si="3"/>
        <v>54</v>
      </c>
      <c r="T19" s="160"/>
      <c r="U19" s="161">
        <f t="shared" si="4"/>
        <v>0</v>
      </c>
    </row>
    <row r="20" spans="1:21" ht="14.25" x14ac:dyDescent="0.45">
      <c r="A20" s="113" t="s">
        <v>64</v>
      </c>
      <c r="B20" s="114"/>
      <c r="C20" s="115" t="s">
        <v>65</v>
      </c>
      <c r="D20" s="112" t="s">
        <v>30</v>
      </c>
      <c r="E20" s="107" t="s">
        <v>31</v>
      </c>
      <c r="F20" s="117" t="s">
        <v>54</v>
      </c>
      <c r="G20" s="116">
        <v>18</v>
      </c>
      <c r="H20" s="116">
        <f t="shared" si="0"/>
        <v>27</v>
      </c>
      <c r="I20" s="110">
        <v>15</v>
      </c>
      <c r="J20" s="110">
        <v>1</v>
      </c>
      <c r="K20" s="109">
        <f t="shared" si="1"/>
        <v>15</v>
      </c>
      <c r="L20" s="109"/>
      <c r="M20" s="109">
        <v>1</v>
      </c>
      <c r="N20" s="109"/>
      <c r="O20" s="109"/>
      <c r="P20" s="109"/>
      <c r="Q20" s="109">
        <f>L20+M20+N20+O20+P20</f>
        <v>1</v>
      </c>
      <c r="R20" s="110">
        <f t="shared" si="2"/>
        <v>42</v>
      </c>
      <c r="S20" s="110">
        <f t="shared" si="3"/>
        <v>41</v>
      </c>
      <c r="T20" s="160"/>
      <c r="U20" s="161">
        <f t="shared" si="4"/>
        <v>0</v>
      </c>
    </row>
    <row r="21" spans="1:21" ht="14.25" x14ac:dyDescent="0.45">
      <c r="A21" s="113" t="s">
        <v>66</v>
      </c>
      <c r="B21" s="114"/>
      <c r="C21" s="115" t="s">
        <v>67</v>
      </c>
      <c r="D21" s="112" t="s">
        <v>35</v>
      </c>
      <c r="E21" s="107" t="s">
        <v>31</v>
      </c>
      <c r="F21" s="107" t="s">
        <v>32</v>
      </c>
      <c r="G21" s="116">
        <v>20</v>
      </c>
      <c r="H21" s="116">
        <f t="shared" si="0"/>
        <v>24</v>
      </c>
      <c r="I21" s="110">
        <v>25</v>
      </c>
      <c r="J21" s="110">
        <v>1</v>
      </c>
      <c r="K21" s="109">
        <f t="shared" si="1"/>
        <v>25</v>
      </c>
      <c r="L21" s="109">
        <v>2</v>
      </c>
      <c r="M21" s="109">
        <v>2</v>
      </c>
      <c r="N21" s="109"/>
      <c r="O21" s="109"/>
      <c r="P21" s="109">
        <v>2</v>
      </c>
      <c r="Q21" s="109">
        <f>L21+M21+N21+O21+P21</f>
        <v>6</v>
      </c>
      <c r="R21" s="110">
        <f t="shared" si="2"/>
        <v>49</v>
      </c>
      <c r="S21" s="110">
        <f t="shared" si="3"/>
        <v>43</v>
      </c>
      <c r="T21" s="160"/>
      <c r="U21" s="161">
        <f t="shared" si="4"/>
        <v>0</v>
      </c>
    </row>
    <row r="22" spans="1:21" ht="14.25" x14ac:dyDescent="0.45">
      <c r="A22" s="113" t="s">
        <v>66</v>
      </c>
      <c r="B22" s="114"/>
      <c r="C22" s="115" t="s">
        <v>67</v>
      </c>
      <c r="D22" s="112" t="s">
        <v>48</v>
      </c>
      <c r="E22" s="107" t="s">
        <v>31</v>
      </c>
      <c r="F22" s="107" t="s">
        <v>49</v>
      </c>
      <c r="G22" s="116">
        <v>2</v>
      </c>
      <c r="H22" s="116">
        <f t="shared" si="0"/>
        <v>4</v>
      </c>
      <c r="I22" s="110"/>
      <c r="J22" s="110"/>
      <c r="K22" s="109">
        <f t="shared" si="1"/>
        <v>0</v>
      </c>
      <c r="L22" s="109"/>
      <c r="M22" s="109"/>
      <c r="N22" s="109"/>
      <c r="O22" s="109"/>
      <c r="P22" s="109"/>
      <c r="Q22" s="109"/>
      <c r="R22" s="110">
        <f t="shared" si="2"/>
        <v>4</v>
      </c>
      <c r="S22" s="110">
        <f t="shared" si="3"/>
        <v>4</v>
      </c>
      <c r="T22" s="160"/>
      <c r="U22" s="161">
        <f t="shared" si="4"/>
        <v>0</v>
      </c>
    </row>
    <row r="23" spans="1:21" ht="14.25" x14ac:dyDescent="0.45">
      <c r="A23" s="113" t="s">
        <v>68</v>
      </c>
      <c r="B23" s="114"/>
      <c r="C23" s="115" t="s">
        <v>69</v>
      </c>
      <c r="D23" s="112" t="s">
        <v>30</v>
      </c>
      <c r="E23" s="107" t="s">
        <v>31</v>
      </c>
      <c r="F23" s="117"/>
      <c r="G23" s="116">
        <v>4</v>
      </c>
      <c r="H23" s="116">
        <f t="shared" si="0"/>
        <v>4</v>
      </c>
      <c r="I23" s="110">
        <v>3</v>
      </c>
      <c r="J23" s="110"/>
      <c r="K23" s="109">
        <f t="shared" si="1"/>
        <v>3</v>
      </c>
      <c r="L23" s="109">
        <v>2</v>
      </c>
      <c r="M23" s="109"/>
      <c r="N23" s="109">
        <v>1</v>
      </c>
      <c r="O23" s="109">
        <v>1</v>
      </c>
      <c r="P23" s="109">
        <v>3</v>
      </c>
      <c r="Q23" s="109">
        <f>L23+M23+N23+O23+P23</f>
        <v>7</v>
      </c>
      <c r="R23" s="110">
        <f t="shared" si="2"/>
        <v>7</v>
      </c>
      <c r="S23" s="110">
        <f t="shared" si="3"/>
        <v>0</v>
      </c>
      <c r="T23" s="160"/>
      <c r="U23" s="161">
        <f t="shared" si="4"/>
        <v>0</v>
      </c>
    </row>
    <row r="24" spans="1:21" ht="14.25" x14ac:dyDescent="0.45">
      <c r="A24" s="113" t="s">
        <v>70</v>
      </c>
      <c r="B24" s="114"/>
      <c r="C24" s="115" t="s">
        <v>71</v>
      </c>
      <c r="D24" s="112" t="s">
        <v>59</v>
      </c>
      <c r="E24" s="107" t="s">
        <v>31</v>
      </c>
      <c r="F24" s="107" t="s">
        <v>72</v>
      </c>
      <c r="G24" s="116">
        <v>5</v>
      </c>
      <c r="H24" s="116">
        <f t="shared" si="0"/>
        <v>5</v>
      </c>
      <c r="I24" s="110"/>
      <c r="J24" s="110"/>
      <c r="K24" s="109">
        <f t="shared" si="1"/>
        <v>0</v>
      </c>
      <c r="L24" s="109"/>
      <c r="M24" s="109">
        <v>1</v>
      </c>
      <c r="N24" s="109"/>
      <c r="O24" s="109">
        <v>1</v>
      </c>
      <c r="P24" s="109"/>
      <c r="Q24" s="109">
        <f>L24+M24+N24+O24+P24</f>
        <v>2</v>
      </c>
      <c r="R24" s="110">
        <f t="shared" si="2"/>
        <v>5</v>
      </c>
      <c r="S24" s="110">
        <f t="shared" si="3"/>
        <v>3</v>
      </c>
      <c r="T24" s="160"/>
      <c r="U24" s="161">
        <f t="shared" si="4"/>
        <v>0</v>
      </c>
    </row>
    <row r="25" spans="1:21" ht="14.25" x14ac:dyDescent="0.45">
      <c r="A25" s="113" t="s">
        <v>73</v>
      </c>
      <c r="B25" s="114"/>
      <c r="C25" s="115" t="s">
        <v>74</v>
      </c>
      <c r="D25" s="112" t="s">
        <v>35</v>
      </c>
      <c r="E25" s="107" t="s">
        <v>31</v>
      </c>
      <c r="F25" s="117" t="s">
        <v>75</v>
      </c>
      <c r="G25" s="116">
        <v>19</v>
      </c>
      <c r="H25" s="116">
        <f t="shared" si="0"/>
        <v>26</v>
      </c>
      <c r="I25" s="110">
        <v>22</v>
      </c>
      <c r="J25" s="110">
        <v>2</v>
      </c>
      <c r="K25" s="109">
        <f t="shared" si="1"/>
        <v>22</v>
      </c>
      <c r="L25" s="109">
        <v>3</v>
      </c>
      <c r="M25" s="109">
        <v>3</v>
      </c>
      <c r="N25" s="109"/>
      <c r="O25" s="109"/>
      <c r="P25" s="109">
        <v>2</v>
      </c>
      <c r="Q25" s="109">
        <f>L25+M25+N25+O25+P25</f>
        <v>8</v>
      </c>
      <c r="R25" s="110">
        <f t="shared" si="2"/>
        <v>48</v>
      </c>
      <c r="S25" s="110">
        <f t="shared" si="3"/>
        <v>40</v>
      </c>
      <c r="T25" s="160"/>
      <c r="U25" s="161">
        <f t="shared" si="4"/>
        <v>0</v>
      </c>
    </row>
    <row r="26" spans="1:21" ht="14.25" x14ac:dyDescent="0.45">
      <c r="A26" s="113" t="s">
        <v>76</v>
      </c>
      <c r="B26" s="114"/>
      <c r="C26" s="115" t="s">
        <v>77</v>
      </c>
      <c r="D26" s="112" t="s">
        <v>30</v>
      </c>
      <c r="E26" s="107" t="s">
        <v>31</v>
      </c>
      <c r="F26" s="107" t="s">
        <v>38</v>
      </c>
      <c r="G26" s="121">
        <v>20</v>
      </c>
      <c r="H26" s="116">
        <f t="shared" si="0"/>
        <v>23</v>
      </c>
      <c r="I26" s="109">
        <v>21</v>
      </c>
      <c r="J26" s="109">
        <v>3</v>
      </c>
      <c r="K26" s="109">
        <f t="shared" si="1"/>
        <v>21</v>
      </c>
      <c r="L26" s="109">
        <v>2</v>
      </c>
      <c r="M26" s="109">
        <v>3</v>
      </c>
      <c r="N26" s="109"/>
      <c r="O26" s="109"/>
      <c r="P26" s="109">
        <v>2</v>
      </c>
      <c r="Q26" s="109">
        <f>L26+M26+N26+O26+P26</f>
        <v>7</v>
      </c>
      <c r="R26" s="110">
        <f t="shared" si="2"/>
        <v>44</v>
      </c>
      <c r="S26" s="110">
        <f t="shared" si="3"/>
        <v>37</v>
      </c>
      <c r="T26" s="160"/>
      <c r="U26" s="161">
        <f t="shared" si="4"/>
        <v>0</v>
      </c>
    </row>
    <row r="27" spans="1:21" ht="14.25" x14ac:dyDescent="0.45">
      <c r="A27" s="113" t="s">
        <v>76</v>
      </c>
      <c r="B27" s="114"/>
      <c r="C27" s="115" t="s">
        <v>77</v>
      </c>
      <c r="D27" s="112" t="s">
        <v>59</v>
      </c>
      <c r="E27" s="107" t="s">
        <v>31</v>
      </c>
      <c r="F27" s="107" t="s">
        <v>49</v>
      </c>
      <c r="G27" s="116">
        <v>2</v>
      </c>
      <c r="H27" s="116">
        <f t="shared" si="0"/>
        <v>4</v>
      </c>
      <c r="I27" s="110"/>
      <c r="J27" s="110"/>
      <c r="K27" s="109">
        <f t="shared" si="1"/>
        <v>0</v>
      </c>
      <c r="L27" s="109"/>
      <c r="M27" s="109"/>
      <c r="N27" s="109"/>
      <c r="O27" s="109"/>
      <c r="P27" s="109"/>
      <c r="Q27" s="109"/>
      <c r="R27" s="110">
        <f t="shared" si="2"/>
        <v>4</v>
      </c>
      <c r="S27" s="110">
        <f t="shared" si="3"/>
        <v>4</v>
      </c>
      <c r="T27" s="160"/>
      <c r="U27" s="161">
        <f t="shared" si="4"/>
        <v>0</v>
      </c>
    </row>
    <row r="28" spans="1:21" ht="14.25" x14ac:dyDescent="0.45">
      <c r="A28" s="113" t="s">
        <v>78</v>
      </c>
      <c r="B28" s="114"/>
      <c r="C28" s="115" t="s">
        <v>79</v>
      </c>
      <c r="D28" s="112" t="s">
        <v>30</v>
      </c>
      <c r="E28" s="107" t="s">
        <v>31</v>
      </c>
      <c r="F28" s="107" t="s">
        <v>32</v>
      </c>
      <c r="G28" s="116">
        <v>26</v>
      </c>
      <c r="H28" s="116">
        <f t="shared" si="0"/>
        <v>30</v>
      </c>
      <c r="I28" s="110">
        <v>21</v>
      </c>
      <c r="J28" s="110">
        <v>4</v>
      </c>
      <c r="K28" s="109">
        <f t="shared" si="1"/>
        <v>21</v>
      </c>
      <c r="L28" s="109">
        <v>3</v>
      </c>
      <c r="M28" s="109">
        <v>2</v>
      </c>
      <c r="N28" s="109"/>
      <c r="O28" s="109"/>
      <c r="P28" s="109">
        <v>2</v>
      </c>
      <c r="Q28" s="109">
        <f>L28+M28+N28+O28+P28</f>
        <v>7</v>
      </c>
      <c r="R28" s="110">
        <f t="shared" si="2"/>
        <v>51</v>
      </c>
      <c r="S28" s="110">
        <f t="shared" si="3"/>
        <v>44</v>
      </c>
      <c r="T28" s="160"/>
      <c r="U28" s="161">
        <f t="shared" si="4"/>
        <v>0</v>
      </c>
    </row>
    <row r="29" spans="1:21" ht="14.25" x14ac:dyDescent="0.45">
      <c r="A29" s="113" t="s">
        <v>80</v>
      </c>
      <c r="B29" s="114"/>
      <c r="C29" s="115" t="s">
        <v>81</v>
      </c>
      <c r="D29" s="112" t="s">
        <v>30</v>
      </c>
      <c r="E29" s="107" t="s">
        <v>31</v>
      </c>
      <c r="F29" s="107" t="s">
        <v>44</v>
      </c>
      <c r="G29" s="116">
        <v>21</v>
      </c>
      <c r="H29" s="116">
        <f t="shared" si="0"/>
        <v>31</v>
      </c>
      <c r="I29" s="110">
        <v>21</v>
      </c>
      <c r="J29" s="110">
        <v>3</v>
      </c>
      <c r="K29" s="109">
        <f t="shared" si="1"/>
        <v>21</v>
      </c>
      <c r="L29" s="109">
        <v>2</v>
      </c>
      <c r="M29" s="109">
        <v>3</v>
      </c>
      <c r="N29" s="109"/>
      <c r="O29" s="109"/>
      <c r="P29" s="109">
        <v>2</v>
      </c>
      <c r="Q29" s="109">
        <f>L29+M29+N29+O29+P29</f>
        <v>7</v>
      </c>
      <c r="R29" s="110">
        <f t="shared" si="2"/>
        <v>52</v>
      </c>
      <c r="S29" s="110">
        <f t="shared" si="3"/>
        <v>45</v>
      </c>
      <c r="T29" s="160"/>
      <c r="U29" s="161">
        <f t="shared" si="4"/>
        <v>0</v>
      </c>
    </row>
    <row r="30" spans="1:21" ht="14.25" x14ac:dyDescent="0.45">
      <c r="A30" s="113" t="s">
        <v>82</v>
      </c>
      <c r="B30" s="114"/>
      <c r="C30" s="115" t="s">
        <v>83</v>
      </c>
      <c r="D30" s="112" t="s">
        <v>35</v>
      </c>
      <c r="E30" s="107" t="s">
        <v>31</v>
      </c>
      <c r="F30" s="117"/>
      <c r="G30" s="121">
        <v>0</v>
      </c>
      <c r="H30" s="116">
        <f t="shared" si="0"/>
        <v>0</v>
      </c>
      <c r="I30" s="109">
        <v>0</v>
      </c>
      <c r="J30" s="109"/>
      <c r="K30" s="109">
        <f t="shared" si="1"/>
        <v>0</v>
      </c>
      <c r="L30" s="109">
        <v>9</v>
      </c>
      <c r="M30" s="109">
        <v>6</v>
      </c>
      <c r="N30" s="109">
        <v>8</v>
      </c>
      <c r="O30" s="109">
        <v>3</v>
      </c>
      <c r="P30" s="109">
        <v>8</v>
      </c>
      <c r="Q30" s="198">
        <f>(L30+M30+N30+O30+P30)*0</f>
        <v>0</v>
      </c>
      <c r="R30" s="110">
        <f>H30+K30</f>
        <v>0</v>
      </c>
      <c r="S30" s="110">
        <v>0</v>
      </c>
      <c r="T30" s="160"/>
      <c r="U30" s="161">
        <f t="shared" si="4"/>
        <v>0</v>
      </c>
    </row>
    <row r="31" spans="1:21" x14ac:dyDescent="0.35">
      <c r="A31" s="122"/>
      <c r="B31" s="104"/>
      <c r="C31" s="111"/>
      <c r="D31" s="106"/>
      <c r="E31" s="107"/>
      <c r="F31" s="123"/>
      <c r="G31" s="121"/>
      <c r="H31" s="121"/>
      <c r="I31" s="109"/>
      <c r="J31" s="109">
        <f>SUM(J7:J30)</f>
        <v>35</v>
      </c>
      <c r="K31" s="109"/>
      <c r="L31" s="109"/>
      <c r="M31" s="109"/>
      <c r="N31" s="109"/>
      <c r="O31" s="109"/>
      <c r="P31" s="109"/>
      <c r="Q31" s="109"/>
      <c r="R31" s="110"/>
      <c r="S31" s="177"/>
      <c r="T31" s="160"/>
      <c r="U31" s="161"/>
    </row>
    <row r="32" spans="1:21" ht="13.15" x14ac:dyDescent="0.4">
      <c r="A32" s="122"/>
      <c r="B32" s="104"/>
      <c r="C32" s="105" t="s">
        <v>84</v>
      </c>
      <c r="D32" s="106"/>
      <c r="E32" s="107"/>
      <c r="F32" s="123"/>
      <c r="G32" s="121"/>
      <c r="H32" s="121"/>
      <c r="I32" s="109"/>
      <c r="J32" s="124"/>
      <c r="K32" s="124"/>
      <c r="L32" s="124"/>
      <c r="M32" s="124"/>
      <c r="N32" s="124"/>
      <c r="O32" s="124"/>
      <c r="P32" s="124"/>
      <c r="Q32" s="109"/>
      <c r="R32" s="110"/>
      <c r="S32" s="177"/>
      <c r="T32" s="160"/>
      <c r="U32" s="161"/>
    </row>
    <row r="33" spans="1:21" ht="13.15" x14ac:dyDescent="0.4">
      <c r="A33" s="122"/>
      <c r="B33" s="104"/>
      <c r="C33" s="125"/>
      <c r="D33" s="106"/>
      <c r="E33" s="107"/>
      <c r="F33" s="123"/>
      <c r="G33" s="121"/>
      <c r="H33" s="121"/>
      <c r="I33" s="109"/>
      <c r="J33" s="124"/>
      <c r="K33" s="124"/>
      <c r="L33" s="124"/>
      <c r="M33" s="124"/>
      <c r="N33" s="124"/>
      <c r="O33" s="124"/>
      <c r="P33" s="124"/>
      <c r="Q33" s="109"/>
      <c r="R33" s="110"/>
      <c r="S33" s="177"/>
      <c r="T33" s="160"/>
      <c r="U33" s="161"/>
    </row>
    <row r="34" spans="1:21" ht="14.25" x14ac:dyDescent="0.45">
      <c r="A34" s="113" t="s">
        <v>85</v>
      </c>
      <c r="B34" s="114"/>
      <c r="C34" s="115" t="s">
        <v>86</v>
      </c>
      <c r="D34" s="112" t="s">
        <v>35</v>
      </c>
      <c r="E34" s="107" t="s">
        <v>87</v>
      </c>
      <c r="F34" s="123" t="s">
        <v>72</v>
      </c>
      <c r="G34" s="121">
        <v>2</v>
      </c>
      <c r="H34" s="116">
        <f t="shared" ref="H34:H41" si="5">F34+G34</f>
        <v>2</v>
      </c>
      <c r="I34" s="109"/>
      <c r="J34" s="124"/>
      <c r="K34" s="109">
        <f t="shared" ref="K34:K41" si="6">I34+J34</f>
        <v>0</v>
      </c>
      <c r="L34" s="109"/>
      <c r="M34" s="109"/>
      <c r="N34" s="109"/>
      <c r="O34" s="109"/>
      <c r="P34" s="109"/>
      <c r="Q34" s="109">
        <f t="shared" ref="Q34:Q52" si="7">L34+M34+N34+O34+P34</f>
        <v>0</v>
      </c>
      <c r="R34" s="110">
        <f t="shared" ref="R34:R49" si="8">H34+K34</f>
        <v>2</v>
      </c>
      <c r="S34" s="110">
        <f t="shared" ref="S34:S60" si="9">R34-Q34</f>
        <v>2</v>
      </c>
      <c r="T34" s="160"/>
      <c r="U34" s="161">
        <f t="shared" ref="U34:U54" si="10">T34*S34</f>
        <v>0</v>
      </c>
    </row>
    <row r="35" spans="1:21" ht="14.25" x14ac:dyDescent="0.45">
      <c r="A35" s="113" t="s">
        <v>88</v>
      </c>
      <c r="B35" s="114"/>
      <c r="C35" s="115" t="s">
        <v>89</v>
      </c>
      <c r="D35" s="112" t="s">
        <v>35</v>
      </c>
      <c r="E35" s="123" t="s">
        <v>87</v>
      </c>
      <c r="F35" s="123" t="s">
        <v>72</v>
      </c>
      <c r="G35" s="121">
        <v>2</v>
      </c>
      <c r="H35" s="116">
        <f t="shared" si="5"/>
        <v>2</v>
      </c>
      <c r="I35" s="109"/>
      <c r="J35" s="124"/>
      <c r="K35" s="109">
        <f t="shared" si="6"/>
        <v>0</v>
      </c>
      <c r="L35" s="109"/>
      <c r="M35" s="109"/>
      <c r="N35" s="109"/>
      <c r="O35" s="109"/>
      <c r="P35" s="109"/>
      <c r="Q35" s="109">
        <f t="shared" si="7"/>
        <v>0</v>
      </c>
      <c r="R35" s="110">
        <f t="shared" si="8"/>
        <v>2</v>
      </c>
      <c r="S35" s="110">
        <f t="shared" si="9"/>
        <v>2</v>
      </c>
      <c r="T35" s="160"/>
      <c r="U35" s="161">
        <f t="shared" si="10"/>
        <v>0</v>
      </c>
    </row>
    <row r="36" spans="1:21" ht="14.25" x14ac:dyDescent="0.45">
      <c r="A36" s="113" t="s">
        <v>90</v>
      </c>
      <c r="B36" s="114"/>
      <c r="C36" s="115" t="s">
        <v>91</v>
      </c>
      <c r="D36" s="112" t="s">
        <v>35</v>
      </c>
      <c r="E36" s="117" t="s">
        <v>87</v>
      </c>
      <c r="F36" s="117" t="s">
        <v>72</v>
      </c>
      <c r="G36" s="121">
        <v>2</v>
      </c>
      <c r="H36" s="116">
        <f t="shared" si="5"/>
        <v>2</v>
      </c>
      <c r="I36" s="109"/>
      <c r="J36" s="124"/>
      <c r="K36" s="109">
        <f t="shared" si="6"/>
        <v>0</v>
      </c>
      <c r="L36" s="109"/>
      <c r="M36" s="109"/>
      <c r="N36" s="109"/>
      <c r="O36" s="109"/>
      <c r="P36" s="109"/>
      <c r="Q36" s="109">
        <f t="shared" si="7"/>
        <v>0</v>
      </c>
      <c r="R36" s="110">
        <f t="shared" si="8"/>
        <v>2</v>
      </c>
      <c r="S36" s="110">
        <f t="shared" si="9"/>
        <v>2</v>
      </c>
      <c r="T36" s="160"/>
      <c r="U36" s="161">
        <f t="shared" si="10"/>
        <v>0</v>
      </c>
    </row>
    <row r="37" spans="1:21" ht="14.25" x14ac:dyDescent="0.45">
      <c r="A37" s="113" t="s">
        <v>92</v>
      </c>
      <c r="B37" s="114"/>
      <c r="C37" s="115" t="s">
        <v>93</v>
      </c>
      <c r="D37" s="112" t="s">
        <v>35</v>
      </c>
      <c r="E37" s="117" t="s">
        <v>87</v>
      </c>
      <c r="F37" s="117"/>
      <c r="G37" s="121">
        <v>2</v>
      </c>
      <c r="H37" s="116">
        <f t="shared" si="5"/>
        <v>2</v>
      </c>
      <c r="I37" s="109"/>
      <c r="J37" s="124"/>
      <c r="K37" s="109">
        <f t="shared" si="6"/>
        <v>0</v>
      </c>
      <c r="L37" s="109"/>
      <c r="M37" s="109"/>
      <c r="N37" s="109"/>
      <c r="O37" s="109"/>
      <c r="P37" s="109"/>
      <c r="Q37" s="109">
        <f t="shared" si="7"/>
        <v>0</v>
      </c>
      <c r="R37" s="110">
        <f t="shared" si="8"/>
        <v>2</v>
      </c>
      <c r="S37" s="110">
        <f t="shared" si="9"/>
        <v>2</v>
      </c>
      <c r="T37" s="160"/>
      <c r="U37" s="161">
        <f t="shared" si="10"/>
        <v>0</v>
      </c>
    </row>
    <row r="38" spans="1:21" ht="14.25" x14ac:dyDescent="0.45">
      <c r="A38" s="113" t="s">
        <v>94</v>
      </c>
      <c r="B38" s="114"/>
      <c r="C38" s="115" t="s">
        <v>95</v>
      </c>
      <c r="D38" s="112" t="s">
        <v>35</v>
      </c>
      <c r="E38" s="123" t="s">
        <v>87</v>
      </c>
      <c r="F38" s="123"/>
      <c r="G38" s="121">
        <v>2</v>
      </c>
      <c r="H38" s="116">
        <f t="shared" si="5"/>
        <v>2</v>
      </c>
      <c r="I38" s="109"/>
      <c r="J38" s="109"/>
      <c r="K38" s="109">
        <f t="shared" si="6"/>
        <v>0</v>
      </c>
      <c r="L38" s="109"/>
      <c r="M38" s="109"/>
      <c r="N38" s="109"/>
      <c r="O38" s="109"/>
      <c r="P38" s="109"/>
      <c r="Q38" s="109">
        <f t="shared" si="7"/>
        <v>0</v>
      </c>
      <c r="R38" s="110">
        <f t="shared" si="8"/>
        <v>2</v>
      </c>
      <c r="S38" s="110">
        <f t="shared" si="9"/>
        <v>2</v>
      </c>
      <c r="T38" s="160"/>
      <c r="U38" s="161">
        <f t="shared" si="10"/>
        <v>0</v>
      </c>
    </row>
    <row r="39" spans="1:21" ht="14.25" x14ac:dyDescent="0.45">
      <c r="A39" s="113" t="s">
        <v>96</v>
      </c>
      <c r="B39" s="114"/>
      <c r="C39" s="115" t="s">
        <v>97</v>
      </c>
      <c r="D39" s="112" t="s">
        <v>35</v>
      </c>
      <c r="E39" s="123" t="s">
        <v>87</v>
      </c>
      <c r="F39" s="123"/>
      <c r="G39" s="121">
        <v>2</v>
      </c>
      <c r="H39" s="116">
        <f t="shared" si="5"/>
        <v>2</v>
      </c>
      <c r="I39" s="109"/>
      <c r="J39" s="109"/>
      <c r="K39" s="109">
        <f t="shared" si="6"/>
        <v>0</v>
      </c>
      <c r="L39" s="109"/>
      <c r="M39" s="109"/>
      <c r="N39" s="109"/>
      <c r="O39" s="109"/>
      <c r="P39" s="109"/>
      <c r="Q39" s="109">
        <f t="shared" si="7"/>
        <v>0</v>
      </c>
      <c r="R39" s="110">
        <f t="shared" si="8"/>
        <v>2</v>
      </c>
      <c r="S39" s="110">
        <f t="shared" si="9"/>
        <v>2</v>
      </c>
      <c r="T39" s="160"/>
      <c r="U39" s="161">
        <f t="shared" si="10"/>
        <v>0</v>
      </c>
    </row>
    <row r="40" spans="1:21" ht="14.25" x14ac:dyDescent="0.45">
      <c r="A40" s="113" t="s">
        <v>98</v>
      </c>
      <c r="B40" s="114"/>
      <c r="C40" s="115" t="s">
        <v>99</v>
      </c>
      <c r="D40" s="112" t="s">
        <v>35</v>
      </c>
      <c r="E40" s="117" t="s">
        <v>87</v>
      </c>
      <c r="F40" s="117"/>
      <c r="G40" s="121"/>
      <c r="H40" s="116">
        <f t="shared" si="5"/>
        <v>0</v>
      </c>
      <c r="I40" s="109"/>
      <c r="J40" s="109"/>
      <c r="K40" s="109">
        <f t="shared" si="6"/>
        <v>0</v>
      </c>
      <c r="L40" s="109"/>
      <c r="M40" s="109"/>
      <c r="N40" s="109"/>
      <c r="O40" s="109"/>
      <c r="P40" s="109"/>
      <c r="Q40" s="109">
        <f t="shared" si="7"/>
        <v>0</v>
      </c>
      <c r="R40" s="110">
        <f t="shared" si="8"/>
        <v>0</v>
      </c>
      <c r="S40" s="110">
        <f t="shared" si="9"/>
        <v>0</v>
      </c>
      <c r="T40" s="160"/>
      <c r="U40" s="161">
        <f t="shared" si="10"/>
        <v>0</v>
      </c>
    </row>
    <row r="41" spans="1:21" ht="14.25" x14ac:dyDescent="0.45">
      <c r="A41" s="113" t="s">
        <v>100</v>
      </c>
      <c r="B41" s="114"/>
      <c r="C41" s="115" t="s">
        <v>101</v>
      </c>
      <c r="D41" s="112" t="s">
        <v>35</v>
      </c>
      <c r="E41" s="117" t="s">
        <v>87</v>
      </c>
      <c r="F41" s="117" t="s">
        <v>72</v>
      </c>
      <c r="G41" s="121"/>
      <c r="H41" s="116">
        <f t="shared" si="5"/>
        <v>0</v>
      </c>
      <c r="I41" s="109"/>
      <c r="J41" s="109"/>
      <c r="K41" s="109">
        <f t="shared" si="6"/>
        <v>0</v>
      </c>
      <c r="L41" s="109"/>
      <c r="M41" s="109"/>
      <c r="N41" s="109"/>
      <c r="O41" s="109"/>
      <c r="P41" s="109"/>
      <c r="Q41" s="109">
        <f t="shared" si="7"/>
        <v>0</v>
      </c>
      <c r="R41" s="110">
        <f t="shared" si="8"/>
        <v>0</v>
      </c>
      <c r="S41" s="110">
        <f t="shared" si="9"/>
        <v>0</v>
      </c>
      <c r="T41" s="160"/>
      <c r="U41" s="161">
        <f t="shared" si="10"/>
        <v>0</v>
      </c>
    </row>
    <row r="42" spans="1:21" ht="14.25" x14ac:dyDescent="0.45">
      <c r="A42" s="113"/>
      <c r="B42" s="114"/>
      <c r="C42" s="115"/>
      <c r="D42" s="112"/>
      <c r="E42" s="117"/>
      <c r="F42" s="117"/>
      <c r="G42" s="121"/>
      <c r="H42" s="116"/>
      <c r="I42" s="109"/>
      <c r="J42" s="109"/>
      <c r="K42" s="109"/>
      <c r="L42" s="109"/>
      <c r="M42" s="109"/>
      <c r="N42" s="109"/>
      <c r="O42" s="109"/>
      <c r="P42" s="109"/>
      <c r="Q42" s="109"/>
      <c r="R42" s="110"/>
      <c r="S42" s="110"/>
      <c r="T42" s="160"/>
      <c r="U42" s="161"/>
    </row>
    <row r="43" spans="1:21" ht="14.25" x14ac:dyDescent="0.45">
      <c r="A43" s="113" t="s">
        <v>102</v>
      </c>
      <c r="B43" s="114"/>
      <c r="C43" s="115" t="s">
        <v>103</v>
      </c>
      <c r="D43" s="112" t="s">
        <v>35</v>
      </c>
      <c r="E43" s="117" t="s">
        <v>87</v>
      </c>
      <c r="F43" s="123" t="s">
        <v>72</v>
      </c>
      <c r="G43" s="121">
        <v>8</v>
      </c>
      <c r="H43" s="116">
        <f t="shared" ref="H43:H49" si="11">F43+G43</f>
        <v>8</v>
      </c>
      <c r="I43" s="109"/>
      <c r="J43" s="109"/>
      <c r="K43" s="109">
        <f>I43+J43</f>
        <v>0</v>
      </c>
      <c r="L43" s="109"/>
      <c r="M43" s="109"/>
      <c r="N43" s="109"/>
      <c r="O43" s="109"/>
      <c r="P43" s="109"/>
      <c r="Q43" s="109">
        <f t="shared" si="7"/>
        <v>0</v>
      </c>
      <c r="R43" s="110">
        <f t="shared" si="8"/>
        <v>8</v>
      </c>
      <c r="S43" s="110">
        <f t="shared" si="9"/>
        <v>8</v>
      </c>
      <c r="T43" s="160"/>
      <c r="U43" s="161">
        <f t="shared" si="10"/>
        <v>0</v>
      </c>
    </row>
    <row r="44" spans="1:21" ht="14.25" x14ac:dyDescent="0.45">
      <c r="A44" s="113" t="s">
        <v>104</v>
      </c>
      <c r="B44" s="114"/>
      <c r="C44" s="115" t="s">
        <v>105</v>
      </c>
      <c r="D44" s="112" t="s">
        <v>35</v>
      </c>
      <c r="E44" s="117" t="s">
        <v>87</v>
      </c>
      <c r="F44" s="123" t="s">
        <v>72</v>
      </c>
      <c r="G44" s="121">
        <v>5</v>
      </c>
      <c r="H44" s="116">
        <f t="shared" si="11"/>
        <v>5</v>
      </c>
      <c r="I44" s="109"/>
      <c r="J44" s="109"/>
      <c r="K44" s="109">
        <f>I44+J44</f>
        <v>0</v>
      </c>
      <c r="L44" s="109"/>
      <c r="M44" s="109"/>
      <c r="N44" s="109"/>
      <c r="O44" s="109"/>
      <c r="P44" s="109"/>
      <c r="Q44" s="109">
        <f t="shared" si="7"/>
        <v>0</v>
      </c>
      <c r="R44" s="110">
        <f t="shared" si="8"/>
        <v>5</v>
      </c>
      <c r="S44" s="110">
        <f t="shared" si="9"/>
        <v>5</v>
      </c>
      <c r="T44" s="160"/>
      <c r="U44" s="161">
        <f t="shared" si="10"/>
        <v>0</v>
      </c>
    </row>
    <row r="45" spans="1:21" ht="14.25" x14ac:dyDescent="0.45">
      <c r="A45" s="113" t="s">
        <v>106</v>
      </c>
      <c r="B45" s="114"/>
      <c r="C45" s="115" t="s">
        <v>107</v>
      </c>
      <c r="D45" s="112" t="s">
        <v>35</v>
      </c>
      <c r="E45" s="117" t="s">
        <v>87</v>
      </c>
      <c r="F45" s="123" t="s">
        <v>72</v>
      </c>
      <c r="G45" s="121">
        <v>6</v>
      </c>
      <c r="H45" s="116">
        <f t="shared" si="11"/>
        <v>6</v>
      </c>
      <c r="I45" s="109"/>
      <c r="J45" s="109"/>
      <c r="K45" s="109">
        <f>I45+J45</f>
        <v>0</v>
      </c>
      <c r="L45" s="109"/>
      <c r="M45" s="109"/>
      <c r="N45" s="109"/>
      <c r="O45" s="109"/>
      <c r="P45" s="109"/>
      <c r="Q45" s="109">
        <f t="shared" si="7"/>
        <v>0</v>
      </c>
      <c r="R45" s="110">
        <f t="shared" si="8"/>
        <v>6</v>
      </c>
      <c r="S45" s="110">
        <f t="shared" si="9"/>
        <v>6</v>
      </c>
      <c r="T45" s="160"/>
      <c r="U45" s="161">
        <f t="shared" si="10"/>
        <v>0</v>
      </c>
    </row>
    <row r="46" spans="1:21" ht="14.25" x14ac:dyDescent="0.45">
      <c r="A46" s="113"/>
      <c r="B46" s="114"/>
      <c r="C46" s="115"/>
      <c r="D46" s="106"/>
      <c r="E46" s="123"/>
      <c r="F46" s="123"/>
      <c r="G46" s="121"/>
      <c r="H46" s="116"/>
      <c r="I46" s="109"/>
      <c r="J46" s="109"/>
      <c r="K46" s="109"/>
      <c r="L46" s="109"/>
      <c r="M46" s="109"/>
      <c r="N46" s="109"/>
      <c r="O46" s="109"/>
      <c r="P46" s="109"/>
      <c r="Q46" s="109"/>
      <c r="R46" s="110"/>
      <c r="S46" s="110"/>
      <c r="T46" s="160"/>
      <c r="U46" s="161"/>
    </row>
    <row r="47" spans="1:21" ht="14.25" x14ac:dyDescent="0.45">
      <c r="A47" s="113" t="s">
        <v>108</v>
      </c>
      <c r="B47" s="114"/>
      <c r="C47" s="115" t="s">
        <v>109</v>
      </c>
      <c r="D47" s="112" t="s">
        <v>35</v>
      </c>
      <c r="E47" s="117" t="s">
        <v>87</v>
      </c>
      <c r="F47" s="123" t="s">
        <v>72</v>
      </c>
      <c r="G47" s="121">
        <v>7</v>
      </c>
      <c r="H47" s="116">
        <f t="shared" si="11"/>
        <v>7</v>
      </c>
      <c r="I47" s="109"/>
      <c r="J47" s="109"/>
      <c r="K47" s="109">
        <f>I47+J47</f>
        <v>0</v>
      </c>
      <c r="L47" s="109"/>
      <c r="M47" s="109"/>
      <c r="N47" s="109"/>
      <c r="O47" s="109"/>
      <c r="P47" s="109"/>
      <c r="Q47" s="109">
        <f t="shared" si="7"/>
        <v>0</v>
      </c>
      <c r="R47" s="110">
        <f t="shared" si="8"/>
        <v>7</v>
      </c>
      <c r="S47" s="110">
        <f t="shared" si="9"/>
        <v>7</v>
      </c>
      <c r="T47" s="160"/>
      <c r="U47" s="161">
        <f t="shared" si="10"/>
        <v>0</v>
      </c>
    </row>
    <row r="48" spans="1:21" ht="14.25" x14ac:dyDescent="0.45">
      <c r="A48" s="113" t="s">
        <v>110</v>
      </c>
      <c r="B48" s="114"/>
      <c r="C48" s="115" t="s">
        <v>111</v>
      </c>
      <c r="D48" s="112" t="s">
        <v>35</v>
      </c>
      <c r="E48" s="117" t="s">
        <v>87</v>
      </c>
      <c r="F48" s="123"/>
      <c r="G48" s="121">
        <v>7</v>
      </c>
      <c r="H48" s="116">
        <f t="shared" si="11"/>
        <v>7</v>
      </c>
      <c r="I48" s="109"/>
      <c r="J48" s="109"/>
      <c r="K48" s="109">
        <f>I48+J48</f>
        <v>0</v>
      </c>
      <c r="L48" s="109"/>
      <c r="M48" s="109"/>
      <c r="N48" s="109"/>
      <c r="O48" s="109"/>
      <c r="P48" s="109"/>
      <c r="Q48" s="109">
        <f t="shared" si="7"/>
        <v>0</v>
      </c>
      <c r="R48" s="110">
        <f t="shared" si="8"/>
        <v>7</v>
      </c>
      <c r="S48" s="110">
        <f t="shared" si="9"/>
        <v>7</v>
      </c>
      <c r="T48" s="160"/>
      <c r="U48" s="161">
        <f t="shared" si="10"/>
        <v>0</v>
      </c>
    </row>
    <row r="49" spans="1:28" ht="14.25" x14ac:dyDescent="0.45">
      <c r="A49" s="113" t="s">
        <v>112</v>
      </c>
      <c r="B49" s="114"/>
      <c r="C49" s="115" t="s">
        <v>113</v>
      </c>
      <c r="D49" s="112" t="s">
        <v>35</v>
      </c>
      <c r="E49" s="117" t="s">
        <v>87</v>
      </c>
      <c r="F49" s="123"/>
      <c r="G49" s="121">
        <v>7</v>
      </c>
      <c r="H49" s="116">
        <f t="shared" si="11"/>
        <v>7</v>
      </c>
      <c r="I49" s="109"/>
      <c r="J49" s="109"/>
      <c r="K49" s="109">
        <f>I49+J49</f>
        <v>0</v>
      </c>
      <c r="L49" s="109"/>
      <c r="M49" s="109"/>
      <c r="N49" s="109"/>
      <c r="O49" s="109"/>
      <c r="P49" s="109"/>
      <c r="Q49" s="109">
        <f t="shared" si="7"/>
        <v>0</v>
      </c>
      <c r="R49" s="110">
        <f t="shared" si="8"/>
        <v>7</v>
      </c>
      <c r="S49" s="110">
        <f t="shared" si="9"/>
        <v>7</v>
      </c>
      <c r="T49" s="160"/>
      <c r="U49" s="161">
        <f t="shared" si="10"/>
        <v>0</v>
      </c>
    </row>
    <row r="50" spans="1:28" ht="14.25" x14ac:dyDescent="0.45">
      <c r="A50" s="113"/>
      <c r="B50" s="114"/>
      <c r="C50" s="115"/>
      <c r="D50" s="106"/>
      <c r="E50" s="123"/>
      <c r="G50" s="126"/>
      <c r="H50" s="116"/>
      <c r="I50" s="109"/>
      <c r="J50" s="109"/>
      <c r="K50" s="109"/>
      <c r="L50" s="109"/>
      <c r="M50" s="109"/>
      <c r="N50" s="109"/>
      <c r="O50" s="109"/>
      <c r="P50" s="109"/>
      <c r="Q50" s="109"/>
      <c r="R50" s="110"/>
      <c r="S50" s="110"/>
      <c r="T50" s="160"/>
      <c r="U50" s="161"/>
    </row>
    <row r="51" spans="1:28" ht="14.25" x14ac:dyDescent="0.45">
      <c r="A51" s="113" t="s">
        <v>114</v>
      </c>
      <c r="B51" s="114"/>
      <c r="C51" s="115" t="s">
        <v>115</v>
      </c>
      <c r="D51" s="112" t="s">
        <v>35</v>
      </c>
      <c r="E51" s="117" t="s">
        <v>87</v>
      </c>
      <c r="F51" s="123" t="s">
        <v>72</v>
      </c>
      <c r="G51" s="121">
        <v>8</v>
      </c>
      <c r="H51" s="116">
        <f>F51+G51</f>
        <v>8</v>
      </c>
      <c r="I51" s="109"/>
      <c r="J51" s="109"/>
      <c r="K51" s="109">
        <f>I51+J51</f>
        <v>0</v>
      </c>
      <c r="L51" s="109"/>
      <c r="M51" s="109"/>
      <c r="N51" s="109"/>
      <c r="O51" s="109"/>
      <c r="P51" s="109"/>
      <c r="Q51" s="109">
        <f t="shared" si="7"/>
        <v>0</v>
      </c>
      <c r="R51" s="110">
        <f>H51+K51</f>
        <v>8</v>
      </c>
      <c r="S51" s="110">
        <f t="shared" si="9"/>
        <v>8</v>
      </c>
      <c r="T51" s="160"/>
      <c r="U51" s="161">
        <f t="shared" si="10"/>
        <v>0</v>
      </c>
    </row>
    <row r="52" spans="1:28" ht="14.25" x14ac:dyDescent="0.45">
      <c r="A52" s="113" t="s">
        <v>116</v>
      </c>
      <c r="B52" s="114"/>
      <c r="C52" s="115" t="s">
        <v>117</v>
      </c>
      <c r="D52" s="112" t="s">
        <v>35</v>
      </c>
      <c r="E52" s="117" t="s">
        <v>87</v>
      </c>
      <c r="F52" s="123"/>
      <c r="G52" s="121">
        <v>11</v>
      </c>
      <c r="H52" s="116">
        <f>F52+G52</f>
        <v>11</v>
      </c>
      <c r="I52" s="109"/>
      <c r="J52" s="109"/>
      <c r="K52" s="109">
        <f>I52+J52</f>
        <v>0</v>
      </c>
      <c r="L52" s="109"/>
      <c r="M52" s="109"/>
      <c r="N52" s="109"/>
      <c r="O52" s="109"/>
      <c r="P52" s="109"/>
      <c r="Q52" s="109">
        <f t="shared" si="7"/>
        <v>0</v>
      </c>
      <c r="R52" s="110">
        <f>H52+K52</f>
        <v>11</v>
      </c>
      <c r="S52" s="110">
        <f t="shared" si="9"/>
        <v>11</v>
      </c>
      <c r="T52" s="160"/>
      <c r="U52" s="161">
        <f t="shared" si="10"/>
        <v>0</v>
      </c>
    </row>
    <row r="53" spans="1:28" ht="14.25" x14ac:dyDescent="0.45">
      <c r="A53" s="113"/>
      <c r="B53" s="114"/>
      <c r="C53" s="115"/>
      <c r="D53" s="106"/>
      <c r="E53" s="123"/>
      <c r="F53" s="123"/>
      <c r="G53" s="121"/>
      <c r="H53" s="116"/>
      <c r="I53" s="109"/>
      <c r="J53" s="109"/>
      <c r="K53" s="109"/>
      <c r="L53" s="109"/>
      <c r="M53" s="109"/>
      <c r="N53" s="109"/>
      <c r="O53" s="109"/>
      <c r="P53" s="109"/>
      <c r="Q53" s="109"/>
      <c r="R53" s="110"/>
      <c r="S53" s="110"/>
      <c r="T53" s="160"/>
      <c r="U53" s="161"/>
    </row>
    <row r="54" spans="1:28" ht="14.25" x14ac:dyDescent="0.45">
      <c r="A54" s="113" t="s">
        <v>118</v>
      </c>
      <c r="B54" s="114"/>
      <c r="C54" s="115" t="s">
        <v>119</v>
      </c>
      <c r="D54" s="112" t="s">
        <v>35</v>
      </c>
      <c r="E54" s="117"/>
      <c r="F54" s="123" t="s">
        <v>72</v>
      </c>
      <c r="G54" s="121">
        <v>17</v>
      </c>
      <c r="H54" s="150">
        <f>F54+G54</f>
        <v>17</v>
      </c>
      <c r="I54" s="109"/>
      <c r="J54" s="109"/>
      <c r="K54" s="109">
        <f>I54+J54</f>
        <v>0</v>
      </c>
      <c r="L54" s="129"/>
      <c r="M54" s="129"/>
      <c r="N54" s="129"/>
      <c r="O54" s="129"/>
      <c r="P54" s="129"/>
      <c r="Q54" s="109"/>
      <c r="R54" s="110">
        <f>H54+K54</f>
        <v>17</v>
      </c>
      <c r="S54" s="110">
        <f t="shared" si="9"/>
        <v>17</v>
      </c>
      <c r="T54" s="163"/>
      <c r="U54" s="161">
        <f t="shared" si="10"/>
        <v>0</v>
      </c>
      <c r="AB54" s="142"/>
    </row>
    <row r="55" spans="1:28" ht="14.25" x14ac:dyDescent="0.45">
      <c r="A55" s="113"/>
      <c r="B55" s="114"/>
      <c r="C55" s="115"/>
      <c r="D55" s="106"/>
      <c r="E55" s="117"/>
      <c r="F55" s="123"/>
      <c r="G55" s="121"/>
      <c r="H55" s="150"/>
      <c r="I55" s="109"/>
      <c r="J55" s="109"/>
      <c r="K55" s="129"/>
      <c r="L55" s="129"/>
      <c r="M55" s="129"/>
      <c r="N55" s="129"/>
      <c r="O55" s="129"/>
      <c r="P55" s="129"/>
      <c r="Q55" s="109"/>
      <c r="R55" s="151"/>
      <c r="S55" s="151"/>
      <c r="T55" s="163"/>
      <c r="U55" s="164"/>
    </row>
    <row r="56" spans="1:28" ht="14.25" x14ac:dyDescent="0.45">
      <c r="A56" s="113"/>
      <c r="B56" s="114"/>
      <c r="C56" s="105" t="s">
        <v>120</v>
      </c>
      <c r="D56" s="106"/>
      <c r="E56" s="117"/>
      <c r="F56" s="123"/>
      <c r="G56" s="121"/>
      <c r="H56" s="150"/>
      <c r="I56" s="109"/>
      <c r="J56" s="109"/>
      <c r="K56" s="129"/>
      <c r="L56" s="129"/>
      <c r="M56" s="129"/>
      <c r="N56" s="129"/>
      <c r="O56" s="129"/>
      <c r="P56" s="129"/>
      <c r="Q56" s="109"/>
      <c r="R56" s="151"/>
      <c r="S56" s="151"/>
      <c r="T56" s="163"/>
      <c r="U56" s="164"/>
    </row>
    <row r="57" spans="1:28" ht="14.25" x14ac:dyDescent="0.45">
      <c r="A57" s="113"/>
      <c r="B57" s="114"/>
      <c r="C57" s="105"/>
      <c r="D57" s="106"/>
      <c r="E57" s="117"/>
      <c r="F57" s="123"/>
      <c r="G57" s="121"/>
      <c r="H57" s="150"/>
      <c r="I57" s="109"/>
      <c r="J57" s="109"/>
      <c r="K57" s="129"/>
      <c r="L57" s="129"/>
      <c r="M57" s="129"/>
      <c r="N57" s="129"/>
      <c r="O57" s="129"/>
      <c r="P57" s="129"/>
      <c r="Q57" s="109"/>
      <c r="R57" s="151"/>
      <c r="S57" s="151"/>
      <c r="T57" s="163"/>
      <c r="U57" s="164"/>
    </row>
    <row r="58" spans="1:28" ht="14.25" x14ac:dyDescent="0.45">
      <c r="A58" s="113"/>
      <c r="B58" s="114"/>
      <c r="C58" s="115" t="s">
        <v>121</v>
      </c>
      <c r="D58" s="106"/>
      <c r="E58" s="117"/>
      <c r="F58" s="123"/>
      <c r="G58" s="121"/>
      <c r="H58" s="150"/>
      <c r="I58" s="109"/>
      <c r="J58" s="109"/>
      <c r="K58" s="129"/>
      <c r="L58" s="129"/>
      <c r="M58" s="129"/>
      <c r="N58" s="129"/>
      <c r="O58" s="129"/>
      <c r="P58" s="129"/>
      <c r="Q58" s="109"/>
      <c r="R58" s="151"/>
      <c r="S58" s="151"/>
      <c r="T58" s="163"/>
      <c r="U58" s="164">
        <v>5000</v>
      </c>
    </row>
    <row r="59" spans="1:28" ht="14.25" x14ac:dyDescent="0.45">
      <c r="A59" s="113"/>
      <c r="B59" s="114"/>
      <c r="C59" s="115"/>
      <c r="D59" s="112"/>
      <c r="E59" s="117"/>
      <c r="F59" s="123"/>
      <c r="G59" s="121"/>
      <c r="H59" s="127"/>
      <c r="I59" s="109"/>
      <c r="J59" s="109"/>
      <c r="K59" s="128"/>
      <c r="L59" s="129"/>
      <c r="M59" s="129"/>
      <c r="N59" s="129"/>
      <c r="O59" s="129"/>
      <c r="P59" s="129"/>
      <c r="Q59" s="109"/>
      <c r="R59" s="130"/>
      <c r="S59" s="130"/>
      <c r="T59" s="165"/>
      <c r="U59" s="166"/>
    </row>
    <row r="60" spans="1:28" ht="13.15" x14ac:dyDescent="0.4">
      <c r="A60" s="122"/>
      <c r="B60" s="104"/>
      <c r="C60" s="111"/>
      <c r="D60" s="106"/>
      <c r="E60" s="173" t="s">
        <v>122</v>
      </c>
      <c r="F60" s="123"/>
      <c r="G60" s="121"/>
      <c r="H60" s="131">
        <f>SUM(H7:H59)</f>
        <v>489</v>
      </c>
      <c r="I60" s="109"/>
      <c r="J60" s="109"/>
      <c r="K60" s="101">
        <f>SUM(K7:K59)</f>
        <v>274</v>
      </c>
      <c r="L60" s="101"/>
      <c r="M60" s="101"/>
      <c r="N60" s="101"/>
      <c r="O60" s="101"/>
      <c r="P60" s="101"/>
      <c r="Q60" s="132">
        <f>SUM(Q7:Q59)</f>
        <v>142</v>
      </c>
      <c r="R60" s="133">
        <f>H60+K60</f>
        <v>763</v>
      </c>
      <c r="S60" s="133">
        <f>R60-Q60</f>
        <v>621</v>
      </c>
      <c r="T60" s="171"/>
      <c r="U60" s="180">
        <f>SUM(U7:U58)</f>
        <v>5000</v>
      </c>
    </row>
    <row r="61" spans="1:28" x14ac:dyDescent="0.35">
      <c r="A61" s="134"/>
      <c r="B61" s="135"/>
      <c r="C61" s="136"/>
      <c r="D61" s="137"/>
      <c r="E61" s="138"/>
      <c r="F61" s="138"/>
      <c r="G61" s="139"/>
      <c r="H61" s="139"/>
      <c r="I61" s="140"/>
      <c r="J61" s="140"/>
      <c r="K61" s="140"/>
      <c r="L61" s="140"/>
      <c r="M61" s="140"/>
      <c r="N61" s="140"/>
      <c r="O61" s="140"/>
      <c r="P61" s="140"/>
      <c r="Q61" s="140"/>
      <c r="R61" s="141"/>
      <c r="S61" s="178"/>
      <c r="T61" s="172"/>
      <c r="U61" s="166"/>
    </row>
    <row r="64" spans="1:28" ht="13.15" thickBot="1" x14ac:dyDescent="0.4">
      <c r="A64" s="143"/>
      <c r="B64" s="144"/>
      <c r="C64" s="145"/>
      <c r="D64" s="143"/>
      <c r="E64" s="146"/>
      <c r="F64" s="146"/>
      <c r="G64" s="147"/>
      <c r="H64" s="147"/>
      <c r="I64" s="148"/>
      <c r="J64" s="148"/>
      <c r="K64" s="148"/>
      <c r="L64" s="148"/>
      <c r="M64" s="148"/>
      <c r="N64" s="148"/>
      <c r="O64" s="148"/>
      <c r="P64" s="148"/>
      <c r="Q64" s="148"/>
      <c r="R64" s="148"/>
      <c r="S64" s="179"/>
      <c r="T64" s="167"/>
      <c r="U64" s="168"/>
    </row>
    <row r="65" spans="1:21" ht="14.25" x14ac:dyDescent="0.45">
      <c r="A65" s="199" t="s">
        <v>123</v>
      </c>
      <c r="B65" s="199"/>
      <c r="C65" s="199"/>
      <c r="D65" s="199"/>
      <c r="E65" s="199"/>
      <c r="F65" s="199"/>
      <c r="G65" s="199"/>
      <c r="H65" s="199"/>
      <c r="I65" s="199"/>
      <c r="J65" s="199"/>
      <c r="K65" s="199"/>
      <c r="L65" s="199"/>
      <c r="M65" s="199"/>
      <c r="N65" s="199"/>
      <c r="O65" s="199"/>
      <c r="P65" s="199"/>
      <c r="Q65" s="199"/>
      <c r="R65" s="199"/>
      <c r="S65" s="199"/>
      <c r="T65" s="199"/>
      <c r="U65" s="199"/>
    </row>
    <row r="66" spans="1:21" ht="26.25" customHeight="1" x14ac:dyDescent="0.45">
      <c r="A66" s="200" t="s">
        <v>124</v>
      </c>
      <c r="B66" s="200"/>
      <c r="C66" s="200"/>
      <c r="D66" s="200"/>
      <c r="E66" s="200"/>
      <c r="F66" s="200"/>
      <c r="G66" s="200"/>
      <c r="H66" s="200"/>
      <c r="I66" s="200"/>
      <c r="J66" s="200"/>
      <c r="K66" s="200"/>
      <c r="L66" s="200"/>
      <c r="M66" s="200"/>
      <c r="N66" s="200"/>
      <c r="O66" s="200"/>
      <c r="P66" s="200"/>
      <c r="Q66" s="200"/>
      <c r="R66" s="200"/>
      <c r="S66" s="200"/>
      <c r="T66" s="200"/>
      <c r="U66" s="200"/>
    </row>
  </sheetData>
  <sheetProtection algorithmName="SHA-512" hashValue="W7IztCdYxOP6NrarAMiSm9Rjye8jqstNUbjDafZ4jcb455HiNyu/GfjRuRVDoGeZu/BmO1FJ+g1Ob/lNl1+obw==" saltValue="PMM+2xsD0EQE5w5ZW0VvvA==" spinCount="100000" sheet="1" objects="1" scenarios="1"/>
  <mergeCells count="8">
    <mergeCell ref="A66:U66"/>
    <mergeCell ref="A65:U65"/>
    <mergeCell ref="A2:A3"/>
    <mergeCell ref="B2:B3"/>
    <mergeCell ref="E2:E3"/>
    <mergeCell ref="R2:R3"/>
    <mergeCell ref="C2:C3"/>
    <mergeCell ref="D2:D3"/>
  </mergeCells>
  <phoneticPr fontId="0" type="noConversion"/>
  <pageMargins left="0.74803149606299213" right="0.51181102362204722" top="1.4173228346456694" bottom="0.43307086614173229" header="0.9055118110236221" footer="0.27559055118110237"/>
  <pageSetup paperSize="8" scale="71" orientation="landscape" r:id="rId1"/>
  <headerFooter alignWithMargins="0">
    <oddHeader>&amp;L&amp;14Gemeente Almere 
plantsoenbon&amp;11
&amp;C&amp;8Dienst Stadswerk Almere
Advies en Ingenieurs Bureau
Team Groen, Water en Natuur&amp;RDatum &amp;D</oddHeader>
    <oddFooter>&amp;L&amp;6BJV PLNTSBN&amp;R&amp;9&amp;P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9"/>
  <sheetViews>
    <sheetView topLeftCell="A2" zoomScaleNormal="100" workbookViewId="0">
      <selection activeCell="C1" sqref="C1"/>
    </sheetView>
  </sheetViews>
  <sheetFormatPr defaultRowHeight="12.75" x14ac:dyDescent="0.35"/>
  <cols>
    <col min="1" max="1" width="5.59765625" style="1" customWidth="1"/>
    <col min="2" max="2" width="10.73046875" style="3" customWidth="1"/>
    <col min="3" max="3" width="40.265625" customWidth="1"/>
    <col min="4" max="4" width="9.73046875" style="2" customWidth="1"/>
    <col min="5" max="5" width="10" style="2" customWidth="1"/>
    <col min="6" max="6" width="43.265625" style="4" customWidth="1"/>
    <col min="7" max="7" width="8" style="5" customWidth="1"/>
    <col min="8" max="9" width="8.73046875" style="5" customWidth="1"/>
  </cols>
  <sheetData>
    <row r="1" spans="1:10" s="25" customFormat="1" ht="28.5" customHeight="1" thickTop="1" thickBot="1" x14ac:dyDescent="0.4">
      <c r="A1" s="18" t="s">
        <v>125</v>
      </c>
      <c r="B1" s="19"/>
      <c r="C1" s="20"/>
      <c r="D1" s="26"/>
      <c r="E1" s="26"/>
      <c r="F1" s="21"/>
      <c r="G1" s="21"/>
      <c r="H1" s="23"/>
      <c r="I1" s="54"/>
    </row>
    <row r="2" spans="1:10" s="17" customFormat="1" ht="27" thickTop="1" thickBot="1" x14ac:dyDescent="0.4">
      <c r="A2" s="10" t="s">
        <v>1</v>
      </c>
      <c r="B2" s="11" t="s">
        <v>2</v>
      </c>
      <c r="C2" s="12" t="s">
        <v>3</v>
      </c>
      <c r="D2" s="13" t="s">
        <v>4</v>
      </c>
      <c r="E2" s="14" t="s">
        <v>126</v>
      </c>
      <c r="F2" s="55" t="s">
        <v>5</v>
      </c>
      <c r="G2" s="16" t="s">
        <v>127</v>
      </c>
      <c r="H2" s="16" t="s">
        <v>128</v>
      </c>
      <c r="I2" s="16" t="s">
        <v>129</v>
      </c>
    </row>
    <row r="3" spans="1:10" x14ac:dyDescent="0.35">
      <c r="A3" s="29"/>
      <c r="B3" s="30"/>
      <c r="C3" s="56"/>
      <c r="D3" s="32"/>
      <c r="E3" s="32"/>
      <c r="F3" s="45"/>
      <c r="G3" s="35"/>
      <c r="H3" s="35"/>
      <c r="I3" s="35"/>
      <c r="J3" s="8"/>
    </row>
    <row r="4" spans="1:10" ht="13.15" x14ac:dyDescent="0.4">
      <c r="A4" s="36"/>
      <c r="B4" s="37"/>
      <c r="C4" s="61"/>
      <c r="D4" s="39"/>
      <c r="E4" s="46"/>
      <c r="F4" s="43"/>
      <c r="G4" s="42"/>
      <c r="H4" s="47"/>
      <c r="I4" s="47"/>
    </row>
    <row r="5" spans="1:10" x14ac:dyDescent="0.35">
      <c r="A5" s="66"/>
      <c r="B5" s="67"/>
      <c r="C5" s="68"/>
      <c r="D5" s="69"/>
      <c r="E5" s="69"/>
      <c r="F5" s="70"/>
      <c r="G5" s="71"/>
      <c r="H5" s="72"/>
      <c r="I5" s="72"/>
    </row>
    <row r="6" spans="1:10" x14ac:dyDescent="0.35">
      <c r="A6" s="66"/>
      <c r="B6" s="67"/>
      <c r="C6" s="68"/>
      <c r="D6" s="69"/>
      <c r="E6" s="69"/>
      <c r="F6" s="70"/>
      <c r="G6" s="71"/>
      <c r="H6" s="72"/>
      <c r="I6" s="72"/>
    </row>
    <row r="7" spans="1:10" x14ac:dyDescent="0.35">
      <c r="A7" s="66"/>
      <c r="B7" s="67"/>
      <c r="C7" s="68"/>
      <c r="D7" s="69"/>
      <c r="E7" s="69"/>
      <c r="F7" s="70"/>
      <c r="G7" s="71"/>
      <c r="H7" s="72"/>
      <c r="I7" s="72"/>
    </row>
    <row r="8" spans="1:10" x14ac:dyDescent="0.35">
      <c r="A8" s="66"/>
      <c r="B8" s="67"/>
      <c r="C8" s="68"/>
      <c r="D8" s="69"/>
      <c r="E8" s="69"/>
      <c r="F8" s="70"/>
      <c r="G8" s="71"/>
      <c r="H8" s="72"/>
      <c r="I8" s="72"/>
    </row>
    <row r="9" spans="1:10" x14ac:dyDescent="0.35">
      <c r="A9" s="66"/>
      <c r="B9" s="67"/>
      <c r="C9" s="68"/>
      <c r="D9" s="69"/>
      <c r="E9" s="69"/>
      <c r="F9" s="70"/>
      <c r="G9" s="71"/>
      <c r="H9" s="72"/>
      <c r="I9" s="72"/>
    </row>
    <row r="10" spans="1:10" x14ac:dyDescent="0.35">
      <c r="A10" s="66"/>
      <c r="B10" s="67"/>
      <c r="C10" s="68"/>
      <c r="D10" s="69"/>
      <c r="E10" s="69"/>
      <c r="F10" s="70"/>
      <c r="G10" s="71"/>
      <c r="H10" s="72"/>
      <c r="I10" s="72"/>
    </row>
    <row r="11" spans="1:10" x14ac:dyDescent="0.35">
      <c r="A11" s="66"/>
      <c r="B11" s="67"/>
      <c r="C11" s="68"/>
      <c r="D11" s="69"/>
      <c r="E11" s="69"/>
      <c r="F11" s="70"/>
      <c r="G11" s="71"/>
      <c r="H11" s="72"/>
      <c r="I11" s="72"/>
    </row>
    <row r="12" spans="1:10" x14ac:dyDescent="0.35">
      <c r="A12" s="66"/>
      <c r="B12" s="67"/>
      <c r="C12" s="68"/>
      <c r="D12" s="69"/>
      <c r="E12" s="69"/>
      <c r="F12" s="70"/>
      <c r="G12" s="71"/>
      <c r="H12" s="72"/>
      <c r="I12" s="72"/>
    </row>
    <row r="13" spans="1:10" x14ac:dyDescent="0.35">
      <c r="A13" s="66"/>
      <c r="B13" s="67"/>
      <c r="C13" s="68"/>
      <c r="D13" s="69"/>
      <c r="E13" s="69"/>
      <c r="F13" s="70"/>
      <c r="G13" s="71"/>
      <c r="H13" s="72"/>
      <c r="I13" s="72"/>
    </row>
    <row r="14" spans="1:10" x14ac:dyDescent="0.35">
      <c r="A14" s="66"/>
      <c r="B14" s="67"/>
      <c r="C14" s="68"/>
      <c r="D14" s="69"/>
      <c r="E14" s="69"/>
      <c r="F14" s="70"/>
      <c r="G14" s="71"/>
      <c r="H14" s="73"/>
      <c r="I14" s="73"/>
    </row>
    <row r="15" spans="1:10" x14ac:dyDescent="0.35">
      <c r="A15" s="66"/>
      <c r="B15" s="67"/>
      <c r="C15" s="68"/>
      <c r="D15" s="69"/>
      <c r="E15" s="69"/>
      <c r="F15" s="70"/>
      <c r="G15" s="71"/>
      <c r="H15" s="73"/>
      <c r="I15" s="73"/>
    </row>
    <row r="16" spans="1:10" x14ac:dyDescent="0.35">
      <c r="A16" s="66"/>
      <c r="B16" s="67"/>
      <c r="C16" s="68"/>
      <c r="D16" s="69"/>
      <c r="E16" s="69"/>
      <c r="F16" s="70"/>
      <c r="G16" s="71"/>
      <c r="H16" s="73"/>
      <c r="I16" s="73"/>
    </row>
    <row r="17" spans="1:9" x14ac:dyDescent="0.35">
      <c r="A17" s="66"/>
      <c r="B17" s="67"/>
      <c r="C17" s="68"/>
      <c r="D17" s="69"/>
      <c r="E17" s="69"/>
      <c r="F17" s="70"/>
      <c r="G17" s="71"/>
      <c r="H17" s="73"/>
      <c r="I17" s="73"/>
    </row>
    <row r="18" spans="1:9" x14ac:dyDescent="0.35">
      <c r="A18" s="66"/>
      <c r="B18" s="67"/>
      <c r="C18" s="68"/>
      <c r="D18" s="69"/>
      <c r="E18" s="69"/>
      <c r="F18" s="70"/>
      <c r="G18" s="71"/>
      <c r="H18" s="73"/>
      <c r="I18" s="73"/>
    </row>
    <row r="19" spans="1:9" x14ac:dyDescent="0.35">
      <c r="A19" s="66"/>
      <c r="B19" s="67"/>
      <c r="C19" s="68"/>
      <c r="D19" s="69"/>
      <c r="E19" s="69"/>
      <c r="F19" s="70"/>
      <c r="G19" s="71"/>
      <c r="H19" s="72"/>
      <c r="I19" s="72"/>
    </row>
    <row r="20" spans="1:9" ht="13.15" x14ac:dyDescent="0.4">
      <c r="A20" s="66"/>
      <c r="B20" s="67"/>
      <c r="C20" s="74"/>
      <c r="D20" s="69"/>
      <c r="E20" s="69"/>
      <c r="F20" s="70"/>
      <c r="G20" s="71"/>
      <c r="H20" s="72"/>
      <c r="I20" s="72"/>
    </row>
    <row r="21" spans="1:9" x14ac:dyDescent="0.35">
      <c r="A21" s="66"/>
      <c r="B21" s="67"/>
      <c r="C21" s="68"/>
      <c r="D21" s="69"/>
      <c r="E21" s="69"/>
      <c r="F21" s="70"/>
      <c r="G21" s="71"/>
      <c r="H21" s="72"/>
      <c r="I21" s="72"/>
    </row>
    <row r="22" spans="1:9" x14ac:dyDescent="0.35">
      <c r="A22" s="66"/>
      <c r="B22" s="67"/>
      <c r="C22" s="68"/>
      <c r="D22" s="69"/>
      <c r="E22" s="69"/>
      <c r="F22" s="70"/>
      <c r="G22" s="71"/>
      <c r="H22" s="72"/>
      <c r="I22" s="72"/>
    </row>
    <row r="23" spans="1:9" x14ac:dyDescent="0.35">
      <c r="A23" s="36"/>
      <c r="B23" s="37"/>
      <c r="C23" s="38"/>
      <c r="D23" s="39"/>
      <c r="E23" s="53"/>
      <c r="F23" s="43"/>
      <c r="G23" s="42"/>
      <c r="H23" s="47"/>
      <c r="I23" s="47"/>
    </row>
    <row r="24" spans="1:9" x14ac:dyDescent="0.35">
      <c r="A24" s="36"/>
      <c r="B24" s="37"/>
      <c r="C24" s="57"/>
      <c r="D24" s="39"/>
      <c r="E24" s="53"/>
      <c r="F24" s="43"/>
      <c r="G24" s="42"/>
      <c r="H24" s="47"/>
      <c r="I24" s="47"/>
    </row>
    <row r="25" spans="1:9" x14ac:dyDescent="0.35">
      <c r="A25" s="62"/>
      <c r="B25" s="37"/>
      <c r="C25" s="57"/>
      <c r="D25" s="39"/>
      <c r="E25" s="53"/>
      <c r="F25" s="43"/>
      <c r="G25" s="42"/>
      <c r="H25" s="47"/>
      <c r="I25" s="47"/>
    </row>
    <row r="26" spans="1:9" x14ac:dyDescent="0.35">
      <c r="A26" s="62"/>
      <c r="B26" s="37"/>
      <c r="C26" s="57"/>
      <c r="D26" s="39"/>
      <c r="E26" s="53"/>
      <c r="F26" s="43"/>
      <c r="G26" s="42"/>
      <c r="H26" s="47"/>
      <c r="I26" s="47"/>
    </row>
    <row r="27" spans="1:9" x14ac:dyDescent="0.35">
      <c r="A27" s="36"/>
      <c r="B27" s="37"/>
      <c r="C27" s="38"/>
      <c r="D27" s="39"/>
      <c r="E27" s="53"/>
      <c r="F27" s="43"/>
      <c r="G27" s="42"/>
      <c r="H27" s="47"/>
      <c r="I27" s="47"/>
    </row>
    <row r="28" spans="1:9" x14ac:dyDescent="0.35">
      <c r="A28" s="36"/>
      <c r="B28" s="37"/>
      <c r="C28" s="57"/>
      <c r="D28" s="39"/>
      <c r="E28" s="53"/>
      <c r="F28" s="43"/>
      <c r="G28" s="42"/>
      <c r="H28" s="47"/>
      <c r="I28" s="47"/>
    </row>
    <row r="29" spans="1:9" x14ac:dyDescent="0.35">
      <c r="A29" s="62"/>
      <c r="B29" s="37"/>
      <c r="C29" s="57"/>
      <c r="D29" s="39"/>
      <c r="E29" s="39"/>
      <c r="F29" s="43"/>
      <c r="G29" s="42"/>
      <c r="H29" s="47"/>
      <c r="I29" s="47"/>
    </row>
    <row r="30" spans="1:9" x14ac:dyDescent="0.35">
      <c r="A30" s="36"/>
      <c r="B30" s="37"/>
      <c r="C30" s="57"/>
      <c r="D30" s="49"/>
      <c r="E30" s="39"/>
      <c r="F30" s="43"/>
      <c r="G30" s="42"/>
      <c r="H30" s="47"/>
      <c r="I30" s="47"/>
    </row>
    <row r="31" spans="1:9" x14ac:dyDescent="0.35">
      <c r="A31" s="36"/>
      <c r="B31" s="37"/>
      <c r="C31" s="57"/>
      <c r="D31" s="49"/>
      <c r="E31" s="53"/>
      <c r="F31" s="43"/>
      <c r="G31" s="42"/>
      <c r="H31" s="47"/>
      <c r="I31" s="47"/>
    </row>
    <row r="32" spans="1:9" x14ac:dyDescent="0.35">
      <c r="A32" s="36"/>
      <c r="B32" s="37"/>
      <c r="C32" s="57"/>
      <c r="D32" s="39"/>
      <c r="E32" s="39"/>
      <c r="F32" s="43"/>
      <c r="G32" s="42"/>
      <c r="H32" s="47"/>
      <c r="I32" s="47"/>
    </row>
    <row r="33" spans="1:9" x14ac:dyDescent="0.35">
      <c r="A33" s="36"/>
      <c r="B33" s="37"/>
      <c r="C33" s="57"/>
      <c r="D33" s="39"/>
      <c r="E33" s="39"/>
      <c r="F33" s="43"/>
      <c r="G33" s="42"/>
      <c r="H33" s="47"/>
      <c r="I33" s="47"/>
    </row>
    <row r="34" spans="1:9" x14ac:dyDescent="0.35">
      <c r="A34" s="36"/>
      <c r="B34" s="37"/>
      <c r="C34" s="57"/>
      <c r="D34" s="39"/>
      <c r="E34" s="39"/>
      <c r="F34" s="43"/>
      <c r="G34" s="42"/>
      <c r="H34" s="47"/>
      <c r="I34" s="47"/>
    </row>
    <row r="35" spans="1:9" x14ac:dyDescent="0.35">
      <c r="A35" s="36"/>
      <c r="B35" s="37"/>
      <c r="C35" s="57"/>
      <c r="D35" s="39"/>
      <c r="E35" s="39"/>
      <c r="F35" s="43"/>
      <c r="G35" s="42"/>
      <c r="H35" s="47"/>
      <c r="I35" s="47"/>
    </row>
    <row r="36" spans="1:9" x14ac:dyDescent="0.35">
      <c r="A36" s="36"/>
      <c r="B36" s="37"/>
      <c r="C36" s="57"/>
      <c r="D36" s="39"/>
      <c r="E36" s="39"/>
      <c r="F36" s="43"/>
      <c r="G36" s="42"/>
      <c r="H36" s="47"/>
      <c r="I36" s="47"/>
    </row>
    <row r="37" spans="1:9" x14ac:dyDescent="0.35">
      <c r="A37" s="36"/>
      <c r="B37" s="37"/>
      <c r="C37" s="57"/>
      <c r="D37" s="39"/>
      <c r="E37" s="39"/>
      <c r="F37" s="43"/>
      <c r="G37" s="42"/>
      <c r="H37" s="47"/>
      <c r="I37" s="47"/>
    </row>
    <row r="38" spans="1:9" x14ac:dyDescent="0.35">
      <c r="A38" s="36"/>
      <c r="B38" s="37"/>
      <c r="C38" s="57"/>
      <c r="D38" s="39"/>
      <c r="E38" s="39"/>
      <c r="F38" s="43"/>
      <c r="G38" s="42"/>
      <c r="H38" s="47"/>
      <c r="I38" s="47"/>
    </row>
    <row r="39" spans="1:9" x14ac:dyDescent="0.35">
      <c r="A39" s="36"/>
      <c r="B39" s="37"/>
      <c r="C39" s="38"/>
      <c r="D39" s="39"/>
      <c r="E39" s="39"/>
      <c r="F39" s="43"/>
      <c r="G39" s="42"/>
      <c r="H39" s="47"/>
      <c r="I39" s="47"/>
    </row>
    <row r="40" spans="1:9" x14ac:dyDescent="0.35">
      <c r="A40" s="62"/>
      <c r="B40" s="37"/>
      <c r="C40" s="57"/>
      <c r="D40" s="39"/>
      <c r="E40" s="53"/>
      <c r="F40" s="43"/>
      <c r="G40" s="42"/>
      <c r="H40" s="47"/>
      <c r="I40" s="47"/>
    </row>
    <row r="41" spans="1:9" x14ac:dyDescent="0.35">
      <c r="A41" s="36"/>
      <c r="B41" s="37"/>
      <c r="C41" s="57"/>
      <c r="D41" s="39"/>
      <c r="E41" s="39"/>
      <c r="F41" s="43"/>
      <c r="G41" s="42"/>
      <c r="H41" s="47"/>
      <c r="I41" s="47"/>
    </row>
    <row r="42" spans="1:9" ht="13.15" x14ac:dyDescent="0.4">
      <c r="A42" s="50"/>
      <c r="B42" s="37"/>
      <c r="C42" s="57"/>
      <c r="D42" s="39"/>
      <c r="E42" s="51"/>
      <c r="F42" s="43"/>
      <c r="G42" s="42"/>
      <c r="H42" s="47"/>
      <c r="I42" s="47"/>
    </row>
    <row r="43" spans="1:9" x14ac:dyDescent="0.35">
      <c r="A43" s="36"/>
      <c r="B43" s="37"/>
      <c r="C43" s="57"/>
      <c r="D43" s="39"/>
      <c r="E43" s="39"/>
      <c r="F43" s="43"/>
      <c r="G43" s="42"/>
      <c r="H43" s="47"/>
      <c r="I43" s="47"/>
    </row>
    <row r="44" spans="1:9" x14ac:dyDescent="0.35">
      <c r="A44" s="36"/>
      <c r="B44" s="37"/>
      <c r="C44" s="57"/>
      <c r="D44" s="39"/>
      <c r="E44" s="39"/>
      <c r="F44" s="43"/>
      <c r="G44" s="42"/>
      <c r="H44" s="47"/>
      <c r="I44" s="47"/>
    </row>
    <row r="45" spans="1:9" x14ac:dyDescent="0.35">
      <c r="A45" s="36"/>
      <c r="B45" s="37"/>
      <c r="C45" s="57"/>
      <c r="D45" s="39"/>
      <c r="E45" s="39"/>
      <c r="F45" s="43"/>
      <c r="G45" s="42"/>
      <c r="H45" s="47"/>
      <c r="I45" s="47"/>
    </row>
    <row r="46" spans="1:9" ht="13.15" x14ac:dyDescent="0.4">
      <c r="A46" s="36"/>
      <c r="B46" s="37"/>
      <c r="C46" s="57"/>
      <c r="D46" s="39"/>
      <c r="E46" s="52"/>
      <c r="F46" s="43"/>
      <c r="G46" s="42"/>
      <c r="H46" s="47"/>
      <c r="I46" s="47"/>
    </row>
    <row r="47" spans="1:9" x14ac:dyDescent="0.35">
      <c r="A47" s="36"/>
      <c r="B47" s="37"/>
      <c r="C47" s="57"/>
      <c r="D47" s="39"/>
      <c r="E47" s="39"/>
      <c r="F47" s="43"/>
      <c r="G47" s="42"/>
      <c r="H47" s="47"/>
      <c r="I47" s="47"/>
    </row>
    <row r="48" spans="1:9" x14ac:dyDescent="0.35">
      <c r="A48" s="36"/>
      <c r="B48" s="37"/>
      <c r="C48" s="57"/>
      <c r="D48" s="39"/>
      <c r="E48" s="39"/>
      <c r="F48" s="43"/>
      <c r="G48" s="42"/>
      <c r="H48" s="47"/>
      <c r="I48" s="47"/>
    </row>
    <row r="49" spans="1:9" x14ac:dyDescent="0.35">
      <c r="A49" s="36"/>
      <c r="B49" s="37"/>
      <c r="C49" s="57"/>
      <c r="D49" s="39"/>
      <c r="E49" s="39"/>
      <c r="F49" s="43"/>
      <c r="G49" s="42"/>
      <c r="H49" s="47"/>
      <c r="I49" s="47"/>
    </row>
    <row r="50" spans="1:9" x14ac:dyDescent="0.35">
      <c r="A50" s="36"/>
      <c r="B50" s="37"/>
      <c r="C50" s="38"/>
      <c r="D50" s="39"/>
      <c r="E50" s="39"/>
      <c r="F50" s="43"/>
      <c r="G50" s="42"/>
      <c r="H50" s="42"/>
      <c r="I50" s="42"/>
    </row>
    <row r="51" spans="1:9" x14ac:dyDescent="0.35">
      <c r="A51" s="36"/>
      <c r="B51" s="37"/>
      <c r="C51" s="38"/>
      <c r="D51" s="39"/>
      <c r="E51" s="39"/>
      <c r="F51" s="43"/>
      <c r="G51" s="42"/>
      <c r="H51" s="42"/>
      <c r="I51" s="42"/>
    </row>
    <row r="52" spans="1:9" x14ac:dyDescent="0.35">
      <c r="A52" s="36"/>
      <c r="B52" s="37"/>
      <c r="C52" s="38"/>
      <c r="D52" s="39"/>
      <c r="E52" s="39"/>
      <c r="F52" s="43"/>
      <c r="G52" s="42"/>
      <c r="H52" s="42"/>
      <c r="I52" s="42"/>
    </row>
    <row r="53" spans="1:9" x14ac:dyDescent="0.35">
      <c r="A53" s="36"/>
      <c r="B53" s="37"/>
      <c r="C53" s="38"/>
      <c r="D53" s="39"/>
      <c r="E53" s="39"/>
      <c r="F53" s="43"/>
      <c r="G53" s="42"/>
      <c r="H53" s="42"/>
      <c r="I53" s="42"/>
    </row>
    <row r="54" spans="1:9" x14ac:dyDescent="0.35">
      <c r="A54" s="36"/>
      <c r="B54" s="37"/>
      <c r="C54" s="38"/>
      <c r="D54" s="39"/>
      <c r="E54" s="39"/>
      <c r="F54" s="43"/>
      <c r="G54" s="42"/>
      <c r="H54" s="42"/>
      <c r="I54" s="42"/>
    </row>
    <row r="55" spans="1:9" x14ac:dyDescent="0.35">
      <c r="A55" s="36"/>
      <c r="B55" s="37"/>
      <c r="C55" s="38"/>
      <c r="D55" s="39"/>
      <c r="E55" s="39"/>
      <c r="F55" s="43"/>
      <c r="G55" s="42"/>
      <c r="H55" s="42"/>
      <c r="I55" s="42"/>
    </row>
    <row r="56" spans="1:9" x14ac:dyDescent="0.35">
      <c r="A56" s="36"/>
      <c r="B56" s="37"/>
      <c r="C56" s="38"/>
      <c r="D56" s="39"/>
      <c r="E56" s="39"/>
      <c r="F56" s="43"/>
      <c r="G56" s="42"/>
      <c r="H56" s="42"/>
      <c r="I56" s="42"/>
    </row>
    <row r="57" spans="1:9" x14ac:dyDescent="0.35">
      <c r="A57" s="36"/>
      <c r="B57" s="37"/>
      <c r="C57" s="38"/>
      <c r="D57" s="39"/>
      <c r="E57" s="39"/>
      <c r="F57" s="43"/>
      <c r="G57" s="42"/>
      <c r="H57" s="42"/>
      <c r="I57" s="42"/>
    </row>
    <row r="58" spans="1:9" x14ac:dyDescent="0.35">
      <c r="A58" s="36"/>
      <c r="B58" s="37"/>
      <c r="C58" s="38"/>
      <c r="D58" s="39"/>
      <c r="E58" s="39"/>
      <c r="F58" s="43"/>
      <c r="G58" s="42"/>
      <c r="H58" s="42"/>
      <c r="I58" s="42"/>
    </row>
    <row r="59" spans="1:9" x14ac:dyDescent="0.35">
      <c r="A59" s="36"/>
      <c r="B59" s="37"/>
      <c r="C59" s="38"/>
      <c r="D59" s="39"/>
      <c r="E59" s="39"/>
      <c r="F59" s="43"/>
      <c r="G59" s="42"/>
      <c r="H59" s="42"/>
      <c r="I59" s="42"/>
    </row>
    <row r="60" spans="1:9" x14ac:dyDescent="0.35">
      <c r="A60" s="36"/>
      <c r="B60" s="37"/>
      <c r="C60" s="38"/>
      <c r="D60" s="39"/>
      <c r="E60" s="39"/>
      <c r="F60" s="43"/>
      <c r="G60" s="42"/>
      <c r="H60" s="42"/>
      <c r="I60" s="42"/>
    </row>
    <row r="61" spans="1:9" x14ac:dyDescent="0.35">
      <c r="A61" s="36"/>
      <c r="B61" s="37"/>
      <c r="C61" s="38"/>
      <c r="D61" s="39"/>
      <c r="E61" s="39"/>
      <c r="F61" s="43"/>
      <c r="G61" s="42"/>
      <c r="H61" s="42"/>
      <c r="I61" s="42"/>
    </row>
    <row r="62" spans="1:9" x14ac:dyDescent="0.35">
      <c r="A62" s="36"/>
      <c r="B62" s="37"/>
      <c r="C62" s="38"/>
      <c r="D62" s="39"/>
      <c r="E62" s="39"/>
      <c r="F62" s="43"/>
      <c r="G62" s="42"/>
      <c r="H62" s="42"/>
      <c r="I62" s="42"/>
    </row>
    <row r="63" spans="1:9" x14ac:dyDescent="0.35">
      <c r="A63" s="36"/>
      <c r="B63" s="37"/>
      <c r="C63" s="38"/>
      <c r="D63" s="39"/>
      <c r="E63" s="39"/>
      <c r="F63" s="43"/>
      <c r="G63" s="42"/>
      <c r="H63" s="42"/>
      <c r="I63" s="42"/>
    </row>
    <row r="64" spans="1:9" x14ac:dyDescent="0.35">
      <c r="A64" s="36"/>
      <c r="B64" s="37"/>
      <c r="C64" s="38"/>
      <c r="D64" s="39"/>
      <c r="E64" s="39"/>
      <c r="F64" s="43"/>
      <c r="G64" s="42"/>
      <c r="H64" s="42"/>
      <c r="I64" s="42"/>
    </row>
    <row r="65" spans="1:9" x14ac:dyDescent="0.35">
      <c r="A65" s="36"/>
      <c r="B65" s="37"/>
      <c r="C65" s="38"/>
      <c r="D65" s="39"/>
      <c r="E65" s="39"/>
      <c r="F65" s="43"/>
      <c r="G65" s="42"/>
      <c r="H65" s="42"/>
      <c r="I65" s="42"/>
    </row>
    <row r="66" spans="1:9" x14ac:dyDescent="0.35">
      <c r="A66" s="36"/>
      <c r="B66" s="37"/>
      <c r="C66" s="38"/>
      <c r="D66" s="39"/>
      <c r="E66" s="39"/>
      <c r="F66" s="43"/>
      <c r="G66" s="42"/>
      <c r="H66" s="42"/>
      <c r="I66" s="42"/>
    </row>
    <row r="67" spans="1:9" x14ac:dyDescent="0.35">
      <c r="A67" s="36"/>
      <c r="B67" s="37"/>
      <c r="C67" s="38"/>
      <c r="D67" s="39"/>
      <c r="E67" s="39"/>
      <c r="F67" s="43"/>
      <c r="G67" s="42"/>
      <c r="H67" s="42"/>
      <c r="I67" s="42"/>
    </row>
    <row r="68" spans="1:9" x14ac:dyDescent="0.35">
      <c r="A68" s="36"/>
      <c r="B68" s="37"/>
      <c r="C68" s="38"/>
      <c r="D68" s="39"/>
      <c r="E68" s="39"/>
      <c r="F68" s="43"/>
      <c r="G68" s="42"/>
      <c r="H68" s="42"/>
      <c r="I68" s="42"/>
    </row>
    <row r="69" spans="1:9" x14ac:dyDescent="0.35">
      <c r="A69" s="36"/>
      <c r="B69" s="37"/>
      <c r="C69" s="38"/>
      <c r="D69" s="39"/>
      <c r="E69" s="39"/>
      <c r="F69" s="43"/>
      <c r="G69" s="42"/>
      <c r="H69" s="42"/>
      <c r="I69" s="42"/>
    </row>
    <row r="70" spans="1:9" x14ac:dyDescent="0.35">
      <c r="A70" s="36"/>
      <c r="B70" s="37"/>
      <c r="C70" s="38"/>
      <c r="D70" s="39"/>
      <c r="E70" s="39"/>
      <c r="F70" s="43"/>
      <c r="G70" s="42"/>
      <c r="H70" s="42"/>
      <c r="I70" s="42"/>
    </row>
    <row r="71" spans="1:9" x14ac:dyDescent="0.35">
      <c r="A71" s="36"/>
      <c r="B71" s="37"/>
      <c r="C71" s="38"/>
      <c r="D71" s="39"/>
      <c r="E71" s="39"/>
      <c r="F71" s="43"/>
      <c r="G71" s="42"/>
      <c r="H71" s="42"/>
      <c r="I71" s="42"/>
    </row>
    <row r="72" spans="1:9" x14ac:dyDescent="0.35">
      <c r="A72" s="36"/>
      <c r="B72" s="37"/>
      <c r="C72" s="38"/>
      <c r="D72" s="39"/>
      <c r="E72" s="39"/>
      <c r="F72" s="43"/>
      <c r="G72" s="42"/>
      <c r="H72" s="42"/>
      <c r="I72" s="42"/>
    </row>
    <row r="73" spans="1:9" x14ac:dyDescent="0.35">
      <c r="A73" s="36"/>
      <c r="B73" s="37"/>
      <c r="C73" s="38"/>
      <c r="D73" s="39"/>
      <c r="E73" s="39"/>
      <c r="F73" s="43"/>
      <c r="G73" s="42"/>
      <c r="H73" s="42"/>
      <c r="I73" s="42"/>
    </row>
    <row r="74" spans="1:9" x14ac:dyDescent="0.35">
      <c r="A74" s="36"/>
      <c r="B74" s="37"/>
      <c r="C74" s="38"/>
      <c r="D74" s="39"/>
      <c r="E74" s="39"/>
      <c r="F74" s="43"/>
      <c r="G74" s="42"/>
      <c r="H74" s="42"/>
      <c r="I74" s="42"/>
    </row>
    <row r="75" spans="1:9" x14ac:dyDescent="0.35">
      <c r="A75" s="36"/>
      <c r="B75" s="37"/>
      <c r="C75" s="38"/>
      <c r="D75" s="39"/>
      <c r="E75" s="39"/>
      <c r="F75" s="43"/>
      <c r="G75" s="42"/>
      <c r="H75" s="42"/>
      <c r="I75" s="42"/>
    </row>
    <row r="76" spans="1:9" x14ac:dyDescent="0.35">
      <c r="A76" s="36"/>
      <c r="B76" s="37"/>
      <c r="C76" s="38"/>
      <c r="D76" s="39"/>
      <c r="E76" s="39"/>
      <c r="F76" s="43"/>
      <c r="G76" s="42"/>
      <c r="H76" s="42"/>
      <c r="I76" s="42"/>
    </row>
    <row r="77" spans="1:9" x14ac:dyDescent="0.35">
      <c r="A77" s="36"/>
      <c r="B77" s="37"/>
      <c r="C77" s="38"/>
      <c r="D77" s="39"/>
      <c r="E77" s="39"/>
      <c r="F77" s="43"/>
      <c r="G77" s="42"/>
      <c r="H77" s="42"/>
      <c r="I77" s="42"/>
    </row>
    <row r="78" spans="1:9" x14ac:dyDescent="0.35">
      <c r="A78" s="36"/>
      <c r="B78" s="37"/>
      <c r="C78" s="38"/>
      <c r="D78" s="39"/>
      <c r="E78" s="39"/>
      <c r="F78" s="43"/>
      <c r="G78" s="42"/>
      <c r="H78" s="42"/>
      <c r="I78" s="42"/>
    </row>
    <row r="79" spans="1:9" x14ac:dyDescent="0.35">
      <c r="A79" s="36"/>
      <c r="B79" s="37"/>
      <c r="C79" s="38"/>
      <c r="D79" s="39"/>
      <c r="E79" s="39"/>
      <c r="F79" s="43"/>
      <c r="G79" s="42"/>
      <c r="H79" s="42"/>
      <c r="I79" s="42"/>
    </row>
    <row r="80" spans="1:9" x14ac:dyDescent="0.35">
      <c r="A80" s="36"/>
      <c r="B80" s="37"/>
      <c r="C80" s="38"/>
      <c r="D80" s="39"/>
      <c r="E80" s="39"/>
      <c r="F80" s="43"/>
      <c r="G80" s="42"/>
      <c r="H80" s="42"/>
      <c r="I80" s="42"/>
    </row>
    <row r="81" spans="1:9" x14ac:dyDescent="0.35">
      <c r="A81" s="36"/>
      <c r="B81" s="37"/>
      <c r="C81" s="38"/>
      <c r="D81" s="39"/>
      <c r="E81" s="39"/>
      <c r="F81" s="43"/>
      <c r="G81" s="42"/>
      <c r="H81" s="42"/>
      <c r="I81" s="42"/>
    </row>
    <row r="82" spans="1:9" x14ac:dyDescent="0.35">
      <c r="A82" s="36"/>
      <c r="B82" s="37"/>
      <c r="C82" s="38"/>
      <c r="D82" s="39"/>
      <c r="E82" s="39"/>
      <c r="F82" s="43"/>
      <c r="G82" s="42"/>
      <c r="H82" s="42"/>
      <c r="I82" s="42"/>
    </row>
    <row r="83" spans="1:9" x14ac:dyDescent="0.35">
      <c r="A83" s="36"/>
      <c r="B83" s="37"/>
      <c r="C83" s="38"/>
      <c r="D83" s="39"/>
      <c r="E83" s="39"/>
      <c r="F83" s="43"/>
      <c r="G83" s="42"/>
      <c r="H83" s="42"/>
      <c r="I83" s="42"/>
    </row>
    <row r="84" spans="1:9" x14ac:dyDescent="0.35">
      <c r="A84" s="36"/>
      <c r="B84" s="37"/>
      <c r="C84" s="38"/>
      <c r="D84" s="39"/>
      <c r="E84" s="39"/>
      <c r="F84" s="43"/>
      <c r="G84" s="42"/>
      <c r="H84" s="42"/>
      <c r="I84" s="42"/>
    </row>
    <row r="85" spans="1:9" x14ac:dyDescent="0.35">
      <c r="A85" s="36"/>
      <c r="B85" s="37"/>
      <c r="C85" s="38"/>
      <c r="D85" s="39"/>
      <c r="E85" s="39"/>
      <c r="F85" s="43"/>
      <c r="G85" s="42"/>
      <c r="H85" s="42"/>
      <c r="I85" s="42"/>
    </row>
    <row r="86" spans="1:9" x14ac:dyDescent="0.35">
      <c r="A86" s="36"/>
      <c r="B86" s="37"/>
      <c r="C86" s="38"/>
      <c r="D86" s="39"/>
      <c r="E86" s="39"/>
      <c r="F86" s="43"/>
      <c r="G86" s="42"/>
      <c r="H86" s="42"/>
      <c r="I86" s="42"/>
    </row>
    <row r="87" spans="1:9" x14ac:dyDescent="0.35">
      <c r="A87" s="36"/>
      <c r="B87" s="37"/>
      <c r="C87" s="38"/>
      <c r="D87" s="39"/>
      <c r="E87" s="39"/>
      <c r="F87" s="43"/>
      <c r="G87" s="42"/>
      <c r="H87" s="42"/>
      <c r="I87" s="42"/>
    </row>
    <row r="88" spans="1:9" x14ac:dyDescent="0.35">
      <c r="A88" s="36"/>
      <c r="B88" s="37"/>
      <c r="C88" s="38"/>
      <c r="D88" s="39"/>
      <c r="E88" s="39"/>
      <c r="F88" s="43"/>
      <c r="G88" s="42"/>
      <c r="H88" s="42"/>
      <c r="I88" s="42"/>
    </row>
    <row r="89" spans="1:9" x14ac:dyDescent="0.35">
      <c r="A89" s="36"/>
      <c r="B89" s="37"/>
      <c r="C89" s="38"/>
      <c r="D89" s="39"/>
      <c r="E89" s="39"/>
      <c r="F89" s="43"/>
      <c r="G89" s="42"/>
      <c r="H89" s="42"/>
      <c r="I89" s="42"/>
    </row>
    <row r="90" spans="1:9" x14ac:dyDescent="0.35">
      <c r="A90" s="36"/>
      <c r="B90" s="37"/>
      <c r="C90" s="38"/>
      <c r="D90" s="39"/>
      <c r="E90" s="39"/>
      <c r="F90" s="43"/>
      <c r="G90" s="42"/>
      <c r="H90" s="42"/>
      <c r="I90" s="42"/>
    </row>
    <row r="91" spans="1:9" x14ac:dyDescent="0.35">
      <c r="A91" s="36"/>
      <c r="B91" s="37"/>
      <c r="C91" s="38"/>
      <c r="D91" s="39"/>
      <c r="E91" s="39"/>
      <c r="F91" s="43"/>
      <c r="G91" s="42"/>
      <c r="H91" s="42"/>
      <c r="I91" s="42"/>
    </row>
    <row r="92" spans="1:9" x14ac:dyDescent="0.35">
      <c r="A92" s="36"/>
      <c r="B92" s="37"/>
      <c r="C92" s="38"/>
      <c r="D92" s="39"/>
      <c r="E92" s="39"/>
      <c r="F92" s="43"/>
      <c r="G92" s="42"/>
      <c r="H92" s="42"/>
      <c r="I92" s="42"/>
    </row>
    <row r="93" spans="1:9" x14ac:dyDescent="0.35">
      <c r="A93" s="36"/>
      <c r="B93" s="37"/>
      <c r="C93" s="38"/>
      <c r="D93" s="39"/>
      <c r="E93" s="39"/>
      <c r="F93" s="43"/>
      <c r="G93" s="42"/>
      <c r="H93" s="42"/>
      <c r="I93" s="42"/>
    </row>
    <row r="94" spans="1:9" x14ac:dyDescent="0.35">
      <c r="A94" s="36"/>
      <c r="B94" s="37"/>
      <c r="C94" s="38"/>
      <c r="D94" s="39"/>
      <c r="E94" s="39"/>
      <c r="F94" s="43"/>
      <c r="G94" s="42"/>
      <c r="H94" s="42"/>
      <c r="I94" s="42"/>
    </row>
    <row r="95" spans="1:9" x14ac:dyDescent="0.35">
      <c r="A95" s="36"/>
      <c r="B95" s="37"/>
      <c r="C95" s="38"/>
      <c r="D95" s="39"/>
      <c r="E95" s="39"/>
      <c r="F95" s="43"/>
      <c r="G95" s="42"/>
      <c r="H95" s="42"/>
      <c r="I95" s="42"/>
    </row>
    <row r="96" spans="1:9" x14ac:dyDescent="0.35">
      <c r="A96" s="36"/>
      <c r="B96" s="37"/>
      <c r="C96" s="38"/>
      <c r="D96" s="39"/>
      <c r="E96" s="39"/>
      <c r="F96" s="43"/>
      <c r="G96" s="42"/>
      <c r="H96" s="42"/>
      <c r="I96" s="42"/>
    </row>
    <row r="97" spans="1:9" x14ac:dyDescent="0.35">
      <c r="A97" s="36"/>
      <c r="B97" s="37"/>
      <c r="C97" s="38"/>
      <c r="D97" s="39"/>
      <c r="E97" s="39"/>
      <c r="F97" s="43"/>
      <c r="G97" s="42"/>
      <c r="H97" s="42"/>
      <c r="I97" s="42"/>
    </row>
    <row r="98" spans="1:9" x14ac:dyDescent="0.35">
      <c r="A98" s="36"/>
      <c r="B98" s="37"/>
      <c r="C98" s="38"/>
      <c r="D98" s="39"/>
      <c r="E98" s="39"/>
      <c r="F98" s="43"/>
      <c r="G98" s="42"/>
      <c r="H98" s="42"/>
      <c r="I98" s="42"/>
    </row>
    <row r="99" spans="1:9" x14ac:dyDescent="0.35">
      <c r="A99" s="36"/>
      <c r="B99" s="37"/>
      <c r="C99" s="38"/>
      <c r="D99" s="39"/>
      <c r="E99" s="39"/>
      <c r="F99" s="43"/>
      <c r="G99" s="42"/>
      <c r="H99" s="42"/>
      <c r="I99" s="42"/>
    </row>
  </sheetData>
  <phoneticPr fontId="0" type="noConversion"/>
  <pageMargins left="0.75" right="0.51181102362204722" top="1.4960629921259843" bottom="0.44" header="0.9055118110236221" footer="0.28999999999999998"/>
  <pageSetup paperSize="9" scale="98" orientation="landscape" horizontalDpi="2400" verticalDpi="2400" r:id="rId1"/>
  <headerFooter alignWithMargins="0">
    <oddHeader>&amp;L&amp;14Gemeente Almere 
plantsoenbon&amp;11
&amp;C&amp;8Dienst Stadswerk Almere
Advies en Ingenieurs Bureau
Team Groen, Water en Natuur&amp;RDatum &amp;D</oddHeader>
    <oddFooter>&amp;L&amp;8Type beplanting: sol = solitairheester, bospl=bosplantsoen, sierpl&lt; = sierplantsoen &lt; 1.50 m., sierpl&gt; = sierplantsoen &gt;1.50 m., haagpl=haag, kruid=kruidachtigen,waterpl=waterplanten&amp;R&amp;9&amp;P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
  <sheetViews>
    <sheetView zoomScaleNormal="100" workbookViewId="0">
      <selection activeCell="C1" sqref="C1"/>
    </sheetView>
  </sheetViews>
  <sheetFormatPr defaultRowHeight="12.75" x14ac:dyDescent="0.35"/>
  <cols>
    <col min="1" max="1" width="6.73046875" style="1" customWidth="1"/>
    <col min="2" max="2" width="8.73046875" style="3" customWidth="1"/>
    <col min="3" max="3" width="38.86328125" customWidth="1"/>
    <col min="4" max="4" width="11" style="2" customWidth="1"/>
    <col min="5" max="5" width="4" style="2" hidden="1" customWidth="1"/>
    <col min="6" max="6" width="43.73046875" style="4" customWidth="1"/>
    <col min="7" max="9" width="8.73046875" style="5" customWidth="1"/>
  </cols>
  <sheetData>
    <row r="1" spans="1:9" s="25" customFormat="1" ht="28.5" customHeight="1" thickTop="1" thickBot="1" x14ac:dyDescent="0.4">
      <c r="A1" s="18" t="s">
        <v>130</v>
      </c>
      <c r="B1" s="19"/>
      <c r="C1" s="20"/>
      <c r="D1" s="26"/>
      <c r="E1" s="26"/>
      <c r="F1" s="21"/>
      <c r="G1" s="26"/>
      <c r="H1" s="26"/>
      <c r="I1" s="54"/>
    </row>
    <row r="2" spans="1:9" s="17" customFormat="1" ht="13.5" thickTop="1" x14ac:dyDescent="0.35">
      <c r="A2" s="194" t="s">
        <v>1</v>
      </c>
      <c r="B2" s="183" t="s">
        <v>2</v>
      </c>
      <c r="C2" s="189" t="s">
        <v>3</v>
      </c>
      <c r="D2" s="196" t="s">
        <v>131</v>
      </c>
      <c r="E2" s="27"/>
      <c r="F2" s="185" t="s">
        <v>5</v>
      </c>
      <c r="G2" s="191" t="s">
        <v>132</v>
      </c>
      <c r="H2" s="192"/>
      <c r="I2" s="193"/>
    </row>
    <row r="3" spans="1:9" ht="13.5" thickBot="1" x14ac:dyDescent="0.4">
      <c r="A3" s="195"/>
      <c r="B3" s="184"/>
      <c r="C3" s="190"/>
      <c r="D3" s="197"/>
      <c r="E3" s="28"/>
      <c r="F3" s="186"/>
      <c r="G3" s="9" t="s">
        <v>133</v>
      </c>
      <c r="H3" s="6" t="s">
        <v>134</v>
      </c>
      <c r="I3" s="7" t="s">
        <v>135</v>
      </c>
    </row>
    <row r="4" spans="1:9" x14ac:dyDescent="0.35">
      <c r="A4" s="29"/>
      <c r="B4" s="30"/>
      <c r="C4" s="31"/>
      <c r="D4" s="32"/>
      <c r="E4" s="33" t="s">
        <v>31</v>
      </c>
      <c r="F4" s="34"/>
      <c r="G4" s="35"/>
      <c r="H4" s="35"/>
      <c r="I4" s="35"/>
    </row>
    <row r="5" spans="1:9" x14ac:dyDescent="0.35">
      <c r="A5" s="36"/>
      <c r="B5" s="37"/>
      <c r="C5" s="38"/>
      <c r="D5" s="39"/>
      <c r="E5" s="40" t="s">
        <v>31</v>
      </c>
      <c r="F5" s="41"/>
      <c r="G5" s="42"/>
      <c r="H5" s="42"/>
      <c r="I5" s="42">
        <f>SUM(G5:H5)</f>
        <v>0</v>
      </c>
    </row>
    <row r="6" spans="1:9" x14ac:dyDescent="0.35">
      <c r="A6" s="36"/>
      <c r="B6" s="37"/>
      <c r="C6" s="38"/>
      <c r="D6" s="39"/>
      <c r="E6" s="40" t="s">
        <v>31</v>
      </c>
      <c r="F6" s="41"/>
      <c r="G6" s="42"/>
      <c r="H6" s="42"/>
      <c r="I6" s="42"/>
    </row>
    <row r="7" spans="1:9" x14ac:dyDescent="0.35">
      <c r="A7" s="62"/>
      <c r="B7" s="37"/>
      <c r="C7" s="38"/>
      <c r="D7" s="39"/>
      <c r="E7" s="40"/>
      <c r="F7" s="41"/>
      <c r="G7" s="42"/>
      <c r="H7" s="42"/>
      <c r="I7" s="42"/>
    </row>
    <row r="8" spans="1:9" x14ac:dyDescent="0.35">
      <c r="A8" s="36"/>
      <c r="B8" s="37"/>
      <c r="C8" s="38"/>
      <c r="D8" s="39"/>
      <c r="E8" s="40"/>
      <c r="F8" s="41"/>
      <c r="G8" s="42"/>
      <c r="H8" s="42"/>
      <c r="I8" s="42"/>
    </row>
    <row r="9" spans="1:9" x14ac:dyDescent="0.35">
      <c r="A9" s="36"/>
      <c r="B9" s="37"/>
      <c r="C9" s="38"/>
      <c r="D9" s="39"/>
      <c r="E9" s="40"/>
      <c r="F9" s="41"/>
      <c r="G9" s="42"/>
      <c r="H9" s="42"/>
      <c r="I9" s="42"/>
    </row>
    <row r="10" spans="1:9" x14ac:dyDescent="0.35">
      <c r="A10" s="62"/>
      <c r="B10" s="37"/>
      <c r="C10" s="38"/>
      <c r="D10" s="39"/>
      <c r="E10" s="40"/>
      <c r="F10" s="59"/>
      <c r="G10" s="42"/>
      <c r="H10" s="42"/>
      <c r="I10" s="42"/>
    </row>
    <row r="11" spans="1:9" ht="13.15" thickBot="1" x14ac:dyDescent="0.4">
      <c r="A11" s="36"/>
      <c r="B11" s="37"/>
      <c r="C11" s="38"/>
      <c r="D11" s="39"/>
      <c r="E11" s="40"/>
      <c r="F11" s="59"/>
      <c r="G11" s="42"/>
      <c r="H11" s="42"/>
      <c r="I11" s="60"/>
    </row>
    <row r="12" spans="1:9" x14ac:dyDescent="0.35">
      <c r="A12" s="36"/>
      <c r="B12" s="37"/>
      <c r="C12" s="38"/>
      <c r="D12" s="39"/>
      <c r="E12" s="40"/>
      <c r="F12" s="41"/>
      <c r="G12" s="42"/>
      <c r="H12" s="42"/>
      <c r="I12" s="35"/>
    </row>
    <row r="13" spans="1:9" x14ac:dyDescent="0.35">
      <c r="A13" s="36"/>
      <c r="B13" s="37"/>
      <c r="C13" s="38"/>
      <c r="D13" s="39"/>
      <c r="E13" s="40"/>
      <c r="F13" s="41"/>
      <c r="G13" s="42"/>
      <c r="H13" s="42"/>
      <c r="I13" s="42"/>
    </row>
    <row r="14" spans="1:9" x14ac:dyDescent="0.35">
      <c r="A14" s="36"/>
      <c r="B14" s="37"/>
      <c r="C14" s="38"/>
      <c r="D14" s="39"/>
      <c r="E14" s="40"/>
      <c r="F14" s="41"/>
      <c r="G14" s="42"/>
      <c r="H14" s="42"/>
      <c r="I14" s="42"/>
    </row>
    <row r="15" spans="1:9" x14ac:dyDescent="0.35">
      <c r="A15" s="36"/>
      <c r="B15" s="37"/>
      <c r="C15" s="38"/>
      <c r="D15" s="39"/>
      <c r="E15" s="40"/>
      <c r="F15" s="41"/>
      <c r="G15" s="42"/>
      <c r="H15" s="42"/>
      <c r="I15" s="42"/>
    </row>
    <row r="16" spans="1:9" x14ac:dyDescent="0.35">
      <c r="A16" s="36"/>
      <c r="B16" s="37"/>
      <c r="C16" s="38"/>
      <c r="D16" s="39"/>
      <c r="E16" s="40"/>
      <c r="F16" s="41"/>
      <c r="G16" s="42"/>
      <c r="H16" s="42"/>
      <c r="I16" s="42"/>
    </row>
    <row r="17" spans="1:9" x14ac:dyDescent="0.35">
      <c r="A17" s="36"/>
      <c r="B17" s="37"/>
      <c r="C17" s="38"/>
      <c r="D17" s="39"/>
      <c r="E17" s="40"/>
      <c r="F17" s="41"/>
      <c r="G17" s="42"/>
      <c r="H17" s="42"/>
      <c r="I17" s="42"/>
    </row>
    <row r="18" spans="1:9" x14ac:dyDescent="0.35">
      <c r="A18" s="36"/>
      <c r="B18" s="37"/>
      <c r="C18" s="38"/>
      <c r="D18" s="39"/>
      <c r="E18" s="40"/>
      <c r="F18" s="41"/>
      <c r="G18" s="42"/>
      <c r="H18" s="42"/>
      <c r="I18" s="42"/>
    </row>
    <row r="19" spans="1:9" x14ac:dyDescent="0.35">
      <c r="A19" s="36"/>
      <c r="B19" s="37"/>
      <c r="C19" s="38"/>
      <c r="D19" s="39"/>
      <c r="E19" s="40"/>
      <c r="F19" s="41"/>
      <c r="G19" s="42"/>
      <c r="H19" s="42"/>
      <c r="I19" s="42"/>
    </row>
    <row r="20" spans="1:9" x14ac:dyDescent="0.35">
      <c r="A20" s="36"/>
      <c r="B20" s="37"/>
      <c r="C20" s="38"/>
      <c r="D20" s="39"/>
      <c r="E20" s="40"/>
      <c r="F20" s="41"/>
      <c r="G20" s="42"/>
      <c r="H20" s="42"/>
      <c r="I20" s="42"/>
    </row>
    <row r="21" spans="1:9" x14ac:dyDescent="0.35">
      <c r="A21" s="36"/>
      <c r="B21" s="37"/>
      <c r="C21" s="38"/>
      <c r="D21" s="39"/>
      <c r="E21" s="40"/>
      <c r="F21" s="41"/>
      <c r="G21" s="42"/>
      <c r="H21" s="42"/>
      <c r="I21" s="42"/>
    </row>
    <row r="22" spans="1:9" x14ac:dyDescent="0.35">
      <c r="A22" s="36"/>
      <c r="B22" s="37"/>
      <c r="C22" s="38"/>
      <c r="D22" s="39"/>
      <c r="E22" s="40"/>
      <c r="F22" s="41"/>
      <c r="G22" s="42"/>
      <c r="H22" s="42"/>
      <c r="I22" s="42"/>
    </row>
    <row r="23" spans="1:9" x14ac:dyDescent="0.35">
      <c r="A23" s="36"/>
      <c r="B23" s="37"/>
      <c r="C23" s="38"/>
      <c r="D23" s="39"/>
      <c r="E23" s="40"/>
      <c r="F23" s="41"/>
      <c r="G23" s="42"/>
      <c r="H23" s="42"/>
      <c r="I23" s="42"/>
    </row>
    <row r="24" spans="1:9" x14ac:dyDescent="0.35">
      <c r="A24" s="36"/>
      <c r="B24" s="37"/>
      <c r="C24" s="38"/>
      <c r="D24" s="39"/>
      <c r="E24" s="40"/>
      <c r="F24" s="41"/>
      <c r="G24" s="42"/>
      <c r="H24" s="42"/>
      <c r="I24" s="42"/>
    </row>
    <row r="25" spans="1:9" x14ac:dyDescent="0.35">
      <c r="A25" s="36"/>
      <c r="B25" s="37"/>
      <c r="C25" s="38"/>
      <c r="D25" s="39"/>
      <c r="E25" s="40"/>
      <c r="F25" s="41"/>
      <c r="G25" s="42"/>
      <c r="H25" s="42"/>
      <c r="I25" s="42"/>
    </row>
    <row r="26" spans="1:9" x14ac:dyDescent="0.35">
      <c r="A26" s="36"/>
      <c r="B26" s="37"/>
      <c r="C26" s="38"/>
      <c r="D26" s="39"/>
      <c r="E26" s="40"/>
      <c r="F26" s="41"/>
      <c r="G26" s="42"/>
      <c r="H26" s="42"/>
      <c r="I26" s="42"/>
    </row>
    <row r="27" spans="1:9" x14ac:dyDescent="0.35">
      <c r="A27" s="36"/>
      <c r="B27" s="37"/>
      <c r="C27" s="38"/>
      <c r="D27" s="39"/>
      <c r="E27" s="40"/>
      <c r="F27" s="41"/>
      <c r="G27" s="42"/>
      <c r="H27" s="42"/>
      <c r="I27" s="42"/>
    </row>
    <row r="28" spans="1:9" x14ac:dyDescent="0.35">
      <c r="A28" s="36"/>
      <c r="B28" s="37"/>
      <c r="C28" s="38"/>
      <c r="D28" s="39"/>
      <c r="E28" s="40"/>
      <c r="F28" s="41"/>
      <c r="G28" s="42"/>
      <c r="H28" s="42"/>
      <c r="I28" s="42"/>
    </row>
    <row r="29" spans="1:9" x14ac:dyDescent="0.35">
      <c r="A29" s="36"/>
      <c r="B29" s="37"/>
      <c r="C29" s="38"/>
      <c r="D29" s="39"/>
      <c r="E29" s="40"/>
      <c r="F29" s="41"/>
      <c r="G29" s="42"/>
      <c r="H29" s="42"/>
      <c r="I29" s="42"/>
    </row>
    <row r="30" spans="1:9" x14ac:dyDescent="0.35">
      <c r="A30" s="36"/>
      <c r="B30" s="37"/>
      <c r="C30" s="38"/>
      <c r="D30" s="39"/>
      <c r="E30" s="40"/>
      <c r="F30" s="41"/>
      <c r="G30" s="42"/>
      <c r="H30" s="42"/>
      <c r="I30" s="42"/>
    </row>
    <row r="31" spans="1:9" x14ac:dyDescent="0.35">
      <c r="A31" s="36"/>
      <c r="B31" s="37"/>
      <c r="C31" s="38"/>
      <c r="D31" s="39"/>
      <c r="E31" s="40"/>
      <c r="F31" s="41"/>
      <c r="G31" s="42"/>
      <c r="H31" s="42"/>
      <c r="I31" s="42"/>
    </row>
    <row r="32" spans="1:9" x14ac:dyDescent="0.35">
      <c r="A32" s="36"/>
      <c r="B32" s="37"/>
      <c r="C32" s="38"/>
      <c r="D32" s="39"/>
      <c r="E32" s="40"/>
      <c r="F32" s="41"/>
      <c r="G32" s="42"/>
      <c r="H32" s="42"/>
      <c r="I32" s="42"/>
    </row>
    <row r="33" spans="1:9" x14ac:dyDescent="0.35">
      <c r="A33" s="36"/>
      <c r="B33" s="37"/>
      <c r="C33" s="38"/>
      <c r="D33" s="39"/>
      <c r="E33" s="40"/>
      <c r="F33" s="41"/>
      <c r="G33" s="42"/>
      <c r="H33" s="42"/>
      <c r="I33" s="42"/>
    </row>
    <row r="34" spans="1:9" x14ac:dyDescent="0.35">
      <c r="A34" s="36"/>
      <c r="B34" s="37"/>
      <c r="C34" s="38"/>
      <c r="D34" s="39"/>
      <c r="E34" s="40"/>
      <c r="F34" s="41"/>
      <c r="G34" s="42"/>
      <c r="H34" s="42"/>
      <c r="I34" s="42"/>
    </row>
    <row r="35" spans="1:9" x14ac:dyDescent="0.35">
      <c r="A35" s="36"/>
      <c r="B35" s="37"/>
      <c r="C35" s="38"/>
      <c r="D35" s="39"/>
      <c r="E35" s="39"/>
      <c r="F35" s="43"/>
      <c r="G35" s="42"/>
      <c r="H35" s="42"/>
      <c r="I35" s="42"/>
    </row>
    <row r="36" spans="1:9" ht="13.15" x14ac:dyDescent="0.4">
      <c r="A36" s="44"/>
      <c r="B36" s="37"/>
      <c r="C36" s="38"/>
      <c r="D36" s="39"/>
      <c r="E36" s="39"/>
      <c r="F36" s="43"/>
      <c r="G36" s="42"/>
      <c r="H36" s="42"/>
      <c r="I36" s="42"/>
    </row>
    <row r="37" spans="1:9" x14ac:dyDescent="0.35">
      <c r="A37" s="36"/>
      <c r="B37" s="37"/>
      <c r="C37" s="38"/>
      <c r="D37" s="39"/>
      <c r="E37" s="39"/>
      <c r="G37" s="42"/>
      <c r="H37" s="42"/>
      <c r="I37" s="42"/>
    </row>
    <row r="38" spans="1:9" x14ac:dyDescent="0.35">
      <c r="A38" s="36"/>
      <c r="B38" s="37"/>
      <c r="C38" s="38"/>
      <c r="D38" s="39"/>
      <c r="E38" s="39"/>
      <c r="F38" s="43"/>
      <c r="G38" s="42"/>
      <c r="H38" s="42"/>
      <c r="I38" s="42"/>
    </row>
    <row r="39" spans="1:9" x14ac:dyDescent="0.35">
      <c r="A39" s="36"/>
      <c r="B39" s="37"/>
      <c r="C39" s="38"/>
      <c r="D39" s="39"/>
      <c r="E39" s="39"/>
      <c r="F39" s="43"/>
      <c r="G39" s="42"/>
      <c r="H39" s="42"/>
      <c r="I39" s="42"/>
    </row>
    <row r="40" spans="1:9" x14ac:dyDescent="0.35">
      <c r="A40" s="36"/>
      <c r="B40" s="37"/>
      <c r="C40" s="38"/>
      <c r="D40" s="39"/>
      <c r="E40" s="39"/>
      <c r="F40" s="43"/>
      <c r="G40" s="42"/>
      <c r="H40" s="42"/>
      <c r="I40" s="42"/>
    </row>
    <row r="41" spans="1:9" x14ac:dyDescent="0.35">
      <c r="A41" s="36"/>
      <c r="B41" s="37"/>
      <c r="C41" s="38"/>
      <c r="D41" s="39"/>
      <c r="E41" s="39"/>
      <c r="F41" s="43"/>
      <c r="G41" s="42"/>
      <c r="H41" s="42"/>
      <c r="I41" s="42"/>
    </row>
    <row r="42" spans="1:9" x14ac:dyDescent="0.35">
      <c r="A42" s="36"/>
      <c r="B42" s="37"/>
      <c r="C42" s="38"/>
      <c r="D42" s="39"/>
      <c r="E42" s="39"/>
      <c r="F42" s="43"/>
      <c r="G42" s="42"/>
      <c r="H42" s="42"/>
      <c r="I42" s="42"/>
    </row>
    <row r="43" spans="1:9" x14ac:dyDescent="0.35">
      <c r="A43" s="36"/>
      <c r="B43" s="37"/>
      <c r="C43" s="38"/>
      <c r="D43" s="39"/>
      <c r="E43" s="39"/>
      <c r="F43" s="43"/>
      <c r="G43" s="42"/>
      <c r="H43" s="42"/>
      <c r="I43" s="42"/>
    </row>
    <row r="44" spans="1:9" x14ac:dyDescent="0.35">
      <c r="A44" s="36"/>
      <c r="B44" s="37"/>
      <c r="C44" s="38"/>
      <c r="D44" s="39"/>
      <c r="E44" s="39"/>
      <c r="F44" s="43"/>
      <c r="G44" s="42"/>
      <c r="H44" s="42"/>
      <c r="I44" s="42"/>
    </row>
    <row r="45" spans="1:9" x14ac:dyDescent="0.35">
      <c r="A45" s="36"/>
      <c r="B45" s="37"/>
      <c r="C45" s="38"/>
      <c r="D45" s="39"/>
      <c r="E45" s="39"/>
      <c r="F45" s="43"/>
      <c r="G45" s="42"/>
      <c r="H45" s="42"/>
      <c r="I45" s="42"/>
    </row>
    <row r="46" spans="1:9" x14ac:dyDescent="0.35">
      <c r="A46" s="36"/>
      <c r="B46" s="37"/>
      <c r="C46" s="38"/>
      <c r="D46" s="39"/>
      <c r="E46" s="39"/>
      <c r="F46" s="43"/>
      <c r="G46" s="42"/>
      <c r="H46" s="42"/>
      <c r="I46" s="42"/>
    </row>
    <row r="47" spans="1:9" x14ac:dyDescent="0.35">
      <c r="A47" s="36"/>
      <c r="B47" s="37"/>
      <c r="C47" s="38"/>
      <c r="D47" s="39"/>
      <c r="E47" s="39"/>
      <c r="F47" s="43"/>
      <c r="G47" s="42"/>
      <c r="H47" s="42"/>
      <c r="I47" s="42"/>
    </row>
    <row r="48" spans="1:9" x14ac:dyDescent="0.35">
      <c r="A48" s="36"/>
      <c r="B48" s="37"/>
      <c r="C48" s="38"/>
      <c r="D48" s="39"/>
      <c r="E48" s="39"/>
      <c r="F48" s="43"/>
      <c r="G48" s="42"/>
      <c r="H48" s="42"/>
      <c r="I48" s="42"/>
    </row>
    <row r="49" spans="1:9" x14ac:dyDescent="0.35">
      <c r="A49" s="36"/>
      <c r="B49" s="37"/>
      <c r="C49" s="38"/>
      <c r="D49" s="39"/>
      <c r="E49" s="39"/>
      <c r="F49" s="43"/>
      <c r="G49" s="42"/>
      <c r="H49" s="42"/>
      <c r="I49" s="42"/>
    </row>
    <row r="50" spans="1:9" x14ac:dyDescent="0.35">
      <c r="A50" s="36"/>
      <c r="B50" s="37"/>
      <c r="C50" s="38"/>
      <c r="D50" s="39"/>
      <c r="E50" s="39"/>
      <c r="F50" s="43"/>
      <c r="G50" s="42"/>
      <c r="H50" s="42"/>
      <c r="I50" s="42"/>
    </row>
    <row r="51" spans="1:9" x14ac:dyDescent="0.35">
      <c r="A51" s="36"/>
      <c r="B51" s="37"/>
      <c r="C51" s="38"/>
      <c r="D51" s="39"/>
      <c r="E51" s="39"/>
      <c r="F51" s="43"/>
      <c r="G51" s="42"/>
      <c r="H51" s="42"/>
      <c r="I51" s="42"/>
    </row>
    <row r="52" spans="1:9" x14ac:dyDescent="0.35">
      <c r="A52" s="36"/>
      <c r="B52" s="37"/>
      <c r="C52" s="38"/>
      <c r="D52" s="39"/>
      <c r="E52" s="39"/>
      <c r="F52" s="43"/>
      <c r="G52" s="42"/>
      <c r="H52" s="42"/>
      <c r="I52" s="42"/>
    </row>
    <row r="53" spans="1:9" x14ac:dyDescent="0.35">
      <c r="A53" s="36"/>
      <c r="B53" s="37"/>
      <c r="C53" s="38"/>
      <c r="D53" s="39"/>
      <c r="E53" s="39"/>
      <c r="F53" s="43"/>
      <c r="G53" s="42"/>
      <c r="H53" s="42"/>
      <c r="I53" s="42"/>
    </row>
    <row r="54" spans="1:9" x14ac:dyDescent="0.35">
      <c r="A54" s="36"/>
      <c r="B54" s="37"/>
      <c r="C54" s="38"/>
      <c r="D54" s="39"/>
      <c r="E54" s="39"/>
      <c r="F54" s="43"/>
      <c r="G54" s="42"/>
      <c r="H54" s="42"/>
      <c r="I54" s="42"/>
    </row>
    <row r="55" spans="1:9" x14ac:dyDescent="0.35">
      <c r="A55" s="36"/>
      <c r="B55" s="37"/>
      <c r="C55" s="38"/>
      <c r="D55" s="39"/>
      <c r="E55" s="39"/>
      <c r="F55" s="43"/>
      <c r="G55" s="42"/>
      <c r="H55" s="42"/>
      <c r="I55" s="42"/>
    </row>
    <row r="56" spans="1:9" x14ac:dyDescent="0.35">
      <c r="A56" s="36"/>
      <c r="B56" s="37"/>
      <c r="C56" s="38"/>
      <c r="D56" s="39"/>
      <c r="E56" s="39"/>
      <c r="F56" s="43"/>
      <c r="G56" s="42"/>
      <c r="H56" s="42"/>
      <c r="I56" s="42"/>
    </row>
    <row r="57" spans="1:9" x14ac:dyDescent="0.35">
      <c r="A57" s="36"/>
      <c r="B57" s="37"/>
      <c r="C57" s="38"/>
      <c r="D57" s="39"/>
      <c r="E57" s="39"/>
      <c r="F57" s="43"/>
      <c r="G57" s="42"/>
      <c r="H57" s="42"/>
      <c r="I57" s="42"/>
    </row>
    <row r="58" spans="1:9" x14ac:dyDescent="0.35">
      <c r="A58" s="36"/>
      <c r="B58" s="37"/>
      <c r="C58" s="38"/>
      <c r="D58" s="39"/>
      <c r="E58" s="39"/>
      <c r="F58" s="43"/>
      <c r="G58" s="42"/>
      <c r="H58" s="42"/>
      <c r="I58" s="42"/>
    </row>
    <row r="59" spans="1:9" x14ac:dyDescent="0.35">
      <c r="A59" s="36"/>
      <c r="B59" s="37"/>
      <c r="C59" s="38"/>
      <c r="D59" s="39"/>
      <c r="E59" s="39"/>
      <c r="F59" s="43"/>
      <c r="G59" s="42"/>
      <c r="H59" s="42"/>
      <c r="I59" s="42"/>
    </row>
    <row r="60" spans="1:9" x14ac:dyDescent="0.35">
      <c r="A60" s="36"/>
      <c r="B60" s="37"/>
      <c r="C60" s="38"/>
      <c r="D60" s="39"/>
      <c r="E60" s="39"/>
      <c r="F60" s="43"/>
      <c r="G60" s="42"/>
      <c r="H60" s="42"/>
      <c r="I60" s="42"/>
    </row>
    <row r="61" spans="1:9" x14ac:dyDescent="0.35">
      <c r="A61" s="36"/>
      <c r="B61" s="37"/>
      <c r="C61" s="38"/>
      <c r="D61" s="39"/>
      <c r="E61" s="39"/>
      <c r="F61" s="43"/>
      <c r="G61" s="42"/>
      <c r="H61" s="42"/>
      <c r="I61" s="42"/>
    </row>
    <row r="62" spans="1:9" x14ac:dyDescent="0.35">
      <c r="A62" s="36"/>
      <c r="B62" s="37"/>
      <c r="C62" s="38"/>
      <c r="D62" s="39"/>
      <c r="E62" s="39"/>
      <c r="F62" s="43"/>
      <c r="G62" s="42"/>
      <c r="H62" s="42"/>
      <c r="I62" s="42"/>
    </row>
    <row r="63" spans="1:9" x14ac:dyDescent="0.35">
      <c r="A63" s="36"/>
      <c r="B63" s="37"/>
      <c r="C63" s="38"/>
      <c r="D63" s="39"/>
      <c r="E63" s="39"/>
      <c r="F63" s="43"/>
      <c r="G63" s="42"/>
      <c r="H63" s="42"/>
      <c r="I63" s="42"/>
    </row>
    <row r="64" spans="1:9" x14ac:dyDescent="0.35">
      <c r="A64" s="36"/>
      <c r="B64" s="37"/>
      <c r="C64" s="38"/>
      <c r="D64" s="39"/>
      <c r="E64" s="39"/>
      <c r="F64" s="43"/>
      <c r="G64" s="42"/>
      <c r="H64" s="42"/>
      <c r="I64" s="42"/>
    </row>
    <row r="65" spans="1:9" x14ac:dyDescent="0.35">
      <c r="A65" s="36"/>
      <c r="B65" s="37"/>
      <c r="C65" s="38"/>
      <c r="D65" s="39"/>
      <c r="E65" s="39"/>
      <c r="F65" s="43"/>
      <c r="G65" s="42"/>
      <c r="H65" s="42"/>
      <c r="I65" s="42"/>
    </row>
    <row r="66" spans="1:9" x14ac:dyDescent="0.35">
      <c r="A66" s="36"/>
      <c r="B66" s="37"/>
      <c r="C66" s="38"/>
      <c r="D66" s="39"/>
      <c r="E66" s="39"/>
      <c r="F66" s="43"/>
      <c r="G66" s="42"/>
      <c r="H66" s="42"/>
      <c r="I66" s="42"/>
    </row>
    <row r="67" spans="1:9" x14ac:dyDescent="0.35">
      <c r="A67" s="36"/>
      <c r="B67" s="37"/>
      <c r="C67" s="38"/>
      <c r="D67" s="39"/>
      <c r="E67" s="39"/>
      <c r="F67" s="43"/>
      <c r="G67" s="42"/>
      <c r="H67" s="42"/>
      <c r="I67" s="42"/>
    </row>
    <row r="68" spans="1:9" x14ac:dyDescent="0.35">
      <c r="A68" s="36"/>
      <c r="B68" s="37"/>
      <c r="C68" s="38"/>
      <c r="D68" s="39"/>
      <c r="E68" s="39"/>
      <c r="F68" s="43"/>
      <c r="G68" s="42"/>
      <c r="H68" s="42"/>
      <c r="I68" s="42"/>
    </row>
    <row r="69" spans="1:9" x14ac:dyDescent="0.35">
      <c r="A69" s="36"/>
      <c r="B69" s="37"/>
      <c r="C69" s="38"/>
      <c r="D69" s="39"/>
      <c r="E69" s="39"/>
      <c r="F69" s="43"/>
      <c r="G69" s="42"/>
      <c r="H69" s="42"/>
      <c r="I69" s="42"/>
    </row>
    <row r="70" spans="1:9" x14ac:dyDescent="0.35">
      <c r="A70" s="36"/>
      <c r="B70" s="37"/>
      <c r="C70" s="38"/>
      <c r="D70" s="39"/>
      <c r="E70" s="39"/>
      <c r="F70" s="43"/>
      <c r="G70" s="42"/>
      <c r="H70" s="42"/>
      <c r="I70" s="42"/>
    </row>
    <row r="71" spans="1:9" x14ac:dyDescent="0.35">
      <c r="A71" s="36"/>
      <c r="B71" s="37"/>
      <c r="C71" s="38"/>
      <c r="D71" s="39"/>
      <c r="E71" s="39"/>
      <c r="F71" s="43"/>
      <c r="G71" s="42"/>
      <c r="H71" s="42"/>
      <c r="I71" s="42"/>
    </row>
    <row r="72" spans="1:9" x14ac:dyDescent="0.35">
      <c r="A72" s="36"/>
      <c r="B72" s="37"/>
      <c r="C72" s="38"/>
      <c r="D72" s="39"/>
      <c r="E72" s="39"/>
      <c r="F72" s="43"/>
      <c r="G72" s="42"/>
      <c r="H72" s="42"/>
      <c r="I72" s="42"/>
    </row>
    <row r="73" spans="1:9" x14ac:dyDescent="0.35">
      <c r="A73" s="36"/>
      <c r="B73" s="37"/>
      <c r="C73" s="38"/>
      <c r="D73" s="39"/>
      <c r="E73" s="39"/>
      <c r="F73" s="43"/>
      <c r="G73" s="42"/>
      <c r="H73" s="42"/>
      <c r="I73" s="42"/>
    </row>
    <row r="74" spans="1:9" x14ac:dyDescent="0.35">
      <c r="A74" s="36"/>
      <c r="B74" s="37"/>
      <c r="C74" s="38"/>
      <c r="D74" s="39"/>
      <c r="E74" s="39"/>
      <c r="F74" s="43"/>
      <c r="G74" s="42"/>
      <c r="H74" s="42"/>
      <c r="I74" s="42"/>
    </row>
    <row r="75" spans="1:9" x14ac:dyDescent="0.35">
      <c r="A75" s="36"/>
      <c r="B75" s="37"/>
      <c r="C75" s="38"/>
      <c r="D75" s="39"/>
      <c r="E75" s="39"/>
      <c r="F75" s="43"/>
      <c r="G75" s="42"/>
      <c r="H75" s="42"/>
      <c r="I75" s="42"/>
    </row>
    <row r="76" spans="1:9" x14ac:dyDescent="0.35">
      <c r="A76" s="36"/>
      <c r="B76" s="37"/>
      <c r="C76" s="38"/>
      <c r="D76" s="39"/>
      <c r="E76" s="39"/>
      <c r="F76" s="43"/>
      <c r="G76" s="42"/>
      <c r="H76" s="42"/>
      <c r="I76" s="42"/>
    </row>
    <row r="77" spans="1:9" x14ac:dyDescent="0.35">
      <c r="A77" s="36"/>
      <c r="B77" s="37"/>
      <c r="C77" s="38"/>
      <c r="D77" s="39"/>
      <c r="E77" s="39"/>
      <c r="F77" s="43"/>
      <c r="G77" s="42"/>
      <c r="H77" s="42"/>
      <c r="I77" s="42"/>
    </row>
    <row r="78" spans="1:9" x14ac:dyDescent="0.35">
      <c r="A78" s="36"/>
      <c r="B78" s="37"/>
      <c r="C78" s="38"/>
      <c r="D78" s="39"/>
      <c r="E78" s="39"/>
      <c r="F78" s="43"/>
      <c r="G78" s="42"/>
      <c r="H78" s="42"/>
      <c r="I78" s="42"/>
    </row>
    <row r="79" spans="1:9" x14ac:dyDescent="0.35">
      <c r="A79" s="36"/>
      <c r="B79" s="37"/>
      <c r="C79" s="38"/>
      <c r="D79" s="39"/>
      <c r="E79" s="39"/>
      <c r="F79" s="43"/>
      <c r="G79" s="42"/>
      <c r="H79" s="42"/>
      <c r="I79" s="42"/>
    </row>
    <row r="80" spans="1:9" x14ac:dyDescent="0.35">
      <c r="A80" s="36"/>
      <c r="B80" s="37"/>
      <c r="C80" s="38"/>
      <c r="D80" s="39"/>
      <c r="E80" s="39"/>
      <c r="F80" s="43"/>
      <c r="G80" s="42"/>
      <c r="H80" s="42"/>
      <c r="I80" s="42"/>
    </row>
    <row r="81" spans="1:9" x14ac:dyDescent="0.35">
      <c r="A81" s="36"/>
      <c r="B81" s="37"/>
      <c r="C81" s="38"/>
      <c r="D81" s="39"/>
      <c r="E81" s="39"/>
      <c r="F81" s="43"/>
      <c r="G81" s="42"/>
      <c r="H81" s="42"/>
      <c r="I81" s="42"/>
    </row>
    <row r="82" spans="1:9" x14ac:dyDescent="0.35">
      <c r="A82" s="36"/>
      <c r="B82" s="37"/>
      <c r="C82" s="38"/>
      <c r="D82" s="39"/>
      <c r="E82" s="39"/>
      <c r="F82" s="43"/>
      <c r="G82" s="42"/>
      <c r="H82" s="42"/>
      <c r="I82" s="42"/>
    </row>
    <row r="83" spans="1:9" x14ac:dyDescent="0.35">
      <c r="A83" s="36"/>
      <c r="B83" s="37"/>
      <c r="C83" s="38"/>
      <c r="D83" s="39"/>
      <c r="E83" s="39"/>
      <c r="F83" s="43"/>
      <c r="G83" s="42"/>
      <c r="H83" s="42"/>
      <c r="I83" s="42"/>
    </row>
    <row r="84" spans="1:9" x14ac:dyDescent="0.35">
      <c r="A84" s="36"/>
      <c r="B84" s="37"/>
      <c r="C84" s="38"/>
      <c r="D84" s="39"/>
      <c r="E84" s="39"/>
      <c r="F84" s="43"/>
      <c r="G84" s="42"/>
      <c r="H84" s="42"/>
      <c r="I84" s="42"/>
    </row>
    <row r="85" spans="1:9" x14ac:dyDescent="0.35">
      <c r="A85" s="36"/>
      <c r="B85" s="37"/>
      <c r="C85" s="38"/>
      <c r="D85" s="39"/>
      <c r="E85" s="39"/>
      <c r="F85" s="43"/>
      <c r="G85" s="42"/>
      <c r="H85" s="42"/>
      <c r="I85" s="42"/>
    </row>
    <row r="86" spans="1:9" x14ac:dyDescent="0.35">
      <c r="A86" s="36"/>
      <c r="B86" s="37"/>
      <c r="C86" s="38"/>
      <c r="D86" s="39"/>
      <c r="E86" s="39"/>
      <c r="F86" s="43"/>
      <c r="G86" s="42"/>
      <c r="H86" s="42"/>
      <c r="I86" s="42"/>
    </row>
    <row r="87" spans="1:9" x14ac:dyDescent="0.35">
      <c r="A87" s="36"/>
      <c r="B87" s="37"/>
      <c r="C87" s="38"/>
      <c r="D87" s="39"/>
      <c r="E87" s="39"/>
      <c r="F87" s="43"/>
      <c r="G87" s="42"/>
      <c r="H87" s="42"/>
      <c r="I87" s="42"/>
    </row>
    <row r="88" spans="1:9" x14ac:dyDescent="0.35">
      <c r="A88" s="36"/>
      <c r="B88" s="37"/>
      <c r="C88" s="38"/>
      <c r="D88" s="39"/>
      <c r="E88" s="39"/>
      <c r="F88" s="43"/>
      <c r="G88" s="42"/>
      <c r="H88" s="42"/>
      <c r="I88" s="42"/>
    </row>
    <row r="89" spans="1:9" x14ac:dyDescent="0.35">
      <c r="A89" s="36"/>
      <c r="B89" s="37"/>
      <c r="C89" s="38"/>
      <c r="D89" s="39"/>
      <c r="E89" s="39"/>
      <c r="F89" s="43"/>
      <c r="G89" s="42"/>
      <c r="H89" s="42"/>
      <c r="I89" s="42"/>
    </row>
    <row r="90" spans="1:9" x14ac:dyDescent="0.35">
      <c r="A90" s="36"/>
      <c r="B90" s="37"/>
      <c r="C90" s="38"/>
      <c r="D90" s="39"/>
      <c r="E90" s="39"/>
      <c r="F90" s="43"/>
      <c r="G90" s="42"/>
      <c r="H90" s="42"/>
      <c r="I90" s="42"/>
    </row>
    <row r="91" spans="1:9" x14ac:dyDescent="0.35">
      <c r="A91" s="36"/>
      <c r="B91" s="37"/>
      <c r="C91" s="38"/>
      <c r="D91" s="39"/>
      <c r="E91" s="39"/>
      <c r="F91" s="43"/>
      <c r="G91" s="42"/>
      <c r="H91" s="42"/>
      <c r="I91" s="42"/>
    </row>
    <row r="92" spans="1:9" x14ac:dyDescent="0.35">
      <c r="A92" s="36"/>
      <c r="B92" s="37"/>
      <c r="C92" s="38"/>
      <c r="D92" s="39"/>
      <c r="E92" s="39"/>
      <c r="F92" s="43"/>
      <c r="G92" s="42"/>
      <c r="H92" s="42"/>
      <c r="I92" s="42"/>
    </row>
    <row r="93" spans="1:9" x14ac:dyDescent="0.35">
      <c r="A93" s="36"/>
      <c r="B93" s="37"/>
      <c r="C93" s="38"/>
      <c r="D93" s="39"/>
      <c r="E93" s="39"/>
      <c r="F93" s="43"/>
      <c r="G93" s="42"/>
      <c r="H93" s="42"/>
      <c r="I93" s="42"/>
    </row>
    <row r="94" spans="1:9" x14ac:dyDescent="0.35">
      <c r="A94" s="36"/>
      <c r="B94" s="37"/>
      <c r="C94" s="38"/>
      <c r="D94" s="39"/>
      <c r="E94" s="39"/>
      <c r="F94" s="43"/>
      <c r="G94" s="42"/>
      <c r="H94" s="42"/>
      <c r="I94" s="42"/>
    </row>
    <row r="95" spans="1:9" x14ac:dyDescent="0.35">
      <c r="A95" s="36"/>
      <c r="B95" s="37"/>
      <c r="C95" s="38"/>
      <c r="D95" s="39"/>
      <c r="E95" s="39"/>
      <c r="F95" s="43"/>
      <c r="G95" s="42"/>
      <c r="H95" s="42"/>
      <c r="I95" s="42"/>
    </row>
    <row r="96" spans="1:9" x14ac:dyDescent="0.35">
      <c r="A96" s="36"/>
      <c r="B96" s="37"/>
      <c r="C96" s="38"/>
      <c r="D96" s="39"/>
      <c r="E96" s="39"/>
      <c r="F96" s="43"/>
      <c r="G96" s="42"/>
      <c r="H96" s="42"/>
      <c r="I96" s="42"/>
    </row>
    <row r="97" spans="1:9" x14ac:dyDescent="0.35">
      <c r="A97" s="36"/>
      <c r="B97" s="37"/>
      <c r="C97" s="38"/>
      <c r="D97" s="39"/>
      <c r="E97" s="39"/>
      <c r="F97" s="43"/>
      <c r="G97" s="42"/>
      <c r="H97" s="42"/>
      <c r="I97" s="42"/>
    </row>
    <row r="98" spans="1:9" x14ac:dyDescent="0.35">
      <c r="A98" s="36"/>
      <c r="B98" s="37"/>
      <c r="C98" s="38"/>
      <c r="D98" s="39"/>
      <c r="E98" s="39"/>
      <c r="F98" s="43"/>
      <c r="G98" s="42"/>
      <c r="H98" s="42"/>
      <c r="I98" s="42"/>
    </row>
    <row r="99" spans="1:9" x14ac:dyDescent="0.35">
      <c r="A99" s="36"/>
      <c r="B99" s="37"/>
      <c r="C99" s="38"/>
      <c r="D99" s="39"/>
      <c r="E99" s="39"/>
      <c r="F99" s="43"/>
      <c r="G99" s="42"/>
      <c r="H99" s="42"/>
      <c r="I99" s="42"/>
    </row>
    <row r="100" spans="1:9" x14ac:dyDescent="0.35">
      <c r="A100" s="36"/>
      <c r="B100" s="37"/>
      <c r="C100" s="38"/>
      <c r="D100" s="39"/>
      <c r="E100" s="39"/>
      <c r="F100" s="43"/>
      <c r="G100" s="42"/>
      <c r="H100" s="42"/>
      <c r="I100" s="42"/>
    </row>
  </sheetData>
  <mergeCells count="6">
    <mergeCell ref="F2:F3"/>
    <mergeCell ref="C2:C3"/>
    <mergeCell ref="G2:I2"/>
    <mergeCell ref="A2:A3"/>
    <mergeCell ref="B2:B3"/>
    <mergeCell ref="D2:D3"/>
  </mergeCells>
  <phoneticPr fontId="0" type="noConversion"/>
  <pageMargins left="0.75" right="0.51181102362204722" top="1.4960629921259843" bottom="0.44" header="0.9055118110236221" footer="0.28999999999999998"/>
  <pageSetup paperSize="9" scale="98" orientation="landscape" horizontalDpi="2400" verticalDpi="2400" r:id="rId1"/>
  <headerFooter alignWithMargins="0">
    <oddHeader>&amp;L&amp;14Gemeente Almere 
plantsoenbon&amp;11
&amp;C&amp;8Dienst Stadswerk Almere
Advies en Ingenieurs Bureau
Team Groen, Water en Natuur&amp;RDatum &amp;D</oddHeader>
    <oddFooter>&amp;L&amp;5BJV PLNTSBN&amp;R&amp;9&amp;P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31"/>
  <sheetViews>
    <sheetView zoomScaleNormal="100" workbookViewId="0">
      <selection activeCell="C1" sqref="C1"/>
    </sheetView>
  </sheetViews>
  <sheetFormatPr defaultRowHeight="12.75" x14ac:dyDescent="0.35"/>
  <cols>
    <col min="1" max="1" width="5.59765625" style="1" customWidth="1"/>
    <col min="2" max="2" width="10.73046875" style="3" customWidth="1"/>
    <col min="3" max="3" width="33.86328125" customWidth="1"/>
    <col min="4" max="4" width="9.73046875" style="2" customWidth="1"/>
    <col min="5" max="5" width="10" style="2" customWidth="1"/>
    <col min="6" max="6" width="39.265625" style="4" customWidth="1"/>
    <col min="7" max="7" width="8" style="5" customWidth="1"/>
    <col min="8" max="8" width="8.73046875" style="5" customWidth="1"/>
    <col min="9" max="9" width="8.86328125" style="5" customWidth="1"/>
  </cols>
  <sheetData>
    <row r="1" spans="1:10" s="25" customFormat="1" ht="28.5" customHeight="1" thickTop="1" thickBot="1" x14ac:dyDescent="0.4">
      <c r="A1" s="18" t="s">
        <v>136</v>
      </c>
      <c r="B1" s="19"/>
      <c r="C1" s="20"/>
      <c r="D1" s="26"/>
      <c r="E1" s="26"/>
      <c r="F1" s="21"/>
      <c r="G1" s="22"/>
      <c r="H1" s="23"/>
      <c r="I1" s="24"/>
    </row>
    <row r="2" spans="1:10" s="17" customFormat="1" ht="27" thickTop="1" thickBot="1" x14ac:dyDescent="0.4">
      <c r="A2" s="10" t="s">
        <v>1</v>
      </c>
      <c r="B2" s="11" t="s">
        <v>2</v>
      </c>
      <c r="C2" s="12" t="s">
        <v>3</v>
      </c>
      <c r="D2" s="13" t="s">
        <v>4</v>
      </c>
      <c r="E2" s="14" t="s">
        <v>126</v>
      </c>
      <c r="F2" s="15" t="s">
        <v>5</v>
      </c>
      <c r="G2" s="16" t="s">
        <v>127</v>
      </c>
      <c r="H2" s="16" t="s">
        <v>128</v>
      </c>
      <c r="I2" s="16" t="s">
        <v>129</v>
      </c>
    </row>
    <row r="3" spans="1:10" x14ac:dyDescent="0.35">
      <c r="A3" s="29"/>
      <c r="B3" s="30"/>
      <c r="C3" s="31"/>
      <c r="D3" s="32"/>
      <c r="E3" s="32"/>
      <c r="F3" s="45"/>
      <c r="G3" s="35"/>
      <c r="H3" s="35"/>
      <c r="I3" s="35"/>
      <c r="J3" s="8"/>
    </row>
    <row r="4" spans="1:10" x14ac:dyDescent="0.35">
      <c r="A4" s="36"/>
      <c r="B4" s="37"/>
      <c r="C4" s="38"/>
      <c r="D4" s="39"/>
      <c r="E4" s="46"/>
      <c r="F4" s="43"/>
      <c r="G4" s="42"/>
      <c r="H4" s="47"/>
      <c r="I4" s="47"/>
    </row>
    <row r="5" spans="1:10" ht="13.15" x14ac:dyDescent="0.4">
      <c r="A5" s="36"/>
      <c r="B5" s="37"/>
      <c r="C5" s="58"/>
      <c r="D5" s="39"/>
      <c r="E5" s="48"/>
      <c r="F5" s="43"/>
      <c r="G5" s="42"/>
      <c r="H5" s="47"/>
      <c r="I5" s="47"/>
    </row>
    <row r="6" spans="1:10" x14ac:dyDescent="0.35">
      <c r="A6" s="62"/>
      <c r="B6" s="37"/>
      <c r="C6" s="57"/>
      <c r="D6" s="49"/>
      <c r="E6" s="53"/>
      <c r="F6" s="43"/>
      <c r="G6" s="42"/>
      <c r="H6" s="47"/>
      <c r="I6" s="47"/>
    </row>
    <row r="7" spans="1:10" x14ac:dyDescent="0.35">
      <c r="A7" s="36"/>
      <c r="B7" s="37"/>
      <c r="C7" s="57"/>
      <c r="D7" s="49"/>
      <c r="E7" s="53"/>
      <c r="F7" s="63"/>
      <c r="G7" s="42"/>
      <c r="H7" s="47"/>
      <c r="I7" s="47"/>
    </row>
    <row r="8" spans="1:10" x14ac:dyDescent="0.35">
      <c r="A8" s="36"/>
      <c r="B8" s="37"/>
      <c r="C8" s="38"/>
      <c r="D8" s="39"/>
      <c r="E8" s="39"/>
      <c r="F8" s="43"/>
      <c r="G8" s="42"/>
      <c r="H8" s="47"/>
      <c r="I8" s="47"/>
    </row>
    <row r="9" spans="1:10" ht="13.15" x14ac:dyDescent="0.4">
      <c r="A9" s="36"/>
      <c r="B9" s="37"/>
      <c r="C9" s="58"/>
      <c r="D9" s="39"/>
      <c r="E9" s="39"/>
      <c r="F9" s="43"/>
      <c r="G9" s="42"/>
      <c r="H9" s="47"/>
      <c r="I9" s="47"/>
    </row>
    <row r="10" spans="1:10" x14ac:dyDescent="0.35">
      <c r="A10" s="62"/>
      <c r="B10" s="37"/>
      <c r="C10" s="38"/>
      <c r="D10" s="39"/>
      <c r="E10" s="39"/>
      <c r="F10" s="43"/>
      <c r="G10" s="42"/>
      <c r="H10" s="47"/>
      <c r="I10" s="47"/>
    </row>
    <row r="11" spans="1:10" ht="13.15" x14ac:dyDescent="0.4">
      <c r="A11" s="36"/>
      <c r="B11" s="37"/>
      <c r="C11" s="58"/>
      <c r="D11" s="39"/>
      <c r="E11" s="39"/>
      <c r="F11" s="43"/>
      <c r="G11" s="42"/>
      <c r="H11" s="47"/>
      <c r="I11" s="47"/>
    </row>
    <row r="12" spans="1:10" x14ac:dyDescent="0.35">
      <c r="A12" s="62"/>
      <c r="B12" s="37"/>
      <c r="C12" s="57"/>
      <c r="D12" s="39"/>
      <c r="E12" s="39"/>
      <c r="F12" s="43"/>
      <c r="G12" s="42"/>
      <c r="H12" s="47"/>
      <c r="I12" s="47"/>
    </row>
    <row r="13" spans="1:10" x14ac:dyDescent="0.35">
      <c r="A13" s="36"/>
      <c r="B13" s="37"/>
      <c r="C13" s="57"/>
      <c r="D13" s="39"/>
      <c r="E13" s="39"/>
      <c r="F13" s="43"/>
      <c r="G13" s="42"/>
      <c r="H13" s="47"/>
      <c r="I13" s="47"/>
    </row>
    <row r="14" spans="1:10" x14ac:dyDescent="0.35">
      <c r="A14" s="36"/>
      <c r="B14" s="37"/>
      <c r="C14" s="57"/>
      <c r="D14" s="39"/>
      <c r="E14" s="39"/>
      <c r="F14" s="43"/>
      <c r="G14" s="42"/>
      <c r="H14" s="47"/>
      <c r="I14" s="47"/>
    </row>
    <row r="15" spans="1:10" x14ac:dyDescent="0.35">
      <c r="A15" s="36"/>
      <c r="B15" s="37"/>
      <c r="C15" s="38"/>
      <c r="D15" s="39"/>
      <c r="E15" s="39"/>
      <c r="F15" s="43"/>
      <c r="G15" s="42"/>
      <c r="H15" s="47"/>
      <c r="I15" s="47"/>
    </row>
    <row r="16" spans="1:10" x14ac:dyDescent="0.35">
      <c r="A16" s="62"/>
      <c r="B16" s="37"/>
      <c r="C16" s="57"/>
      <c r="D16" s="39"/>
      <c r="E16" s="53"/>
      <c r="F16" s="63"/>
      <c r="G16" s="42"/>
      <c r="H16" s="47"/>
      <c r="I16" s="47"/>
    </row>
    <row r="17" spans="1:9" x14ac:dyDescent="0.35">
      <c r="A17" s="62"/>
      <c r="B17" s="37"/>
      <c r="C17" s="57"/>
      <c r="D17" s="39"/>
      <c r="E17" s="53"/>
      <c r="F17" s="63"/>
      <c r="G17" s="42"/>
      <c r="H17" s="47"/>
      <c r="I17" s="47"/>
    </row>
    <row r="18" spans="1:9" x14ac:dyDescent="0.35">
      <c r="A18" s="62"/>
      <c r="B18" s="37"/>
      <c r="C18" s="57"/>
      <c r="D18" s="39"/>
      <c r="E18" s="39"/>
      <c r="F18" s="63"/>
      <c r="G18" s="42"/>
      <c r="H18" s="47"/>
      <c r="I18" s="47"/>
    </row>
    <row r="19" spans="1:9" x14ac:dyDescent="0.35">
      <c r="A19" s="36"/>
      <c r="B19" s="37"/>
      <c r="C19" s="38"/>
      <c r="D19" s="39"/>
      <c r="E19" s="39"/>
      <c r="F19" s="63"/>
      <c r="G19" s="42"/>
      <c r="H19" s="47"/>
      <c r="I19" s="47"/>
    </row>
    <row r="20" spans="1:9" x14ac:dyDescent="0.35">
      <c r="A20" s="36"/>
      <c r="B20" s="37"/>
      <c r="C20" s="38"/>
      <c r="D20" s="39"/>
      <c r="E20" s="39"/>
      <c r="F20" s="43"/>
      <c r="G20" s="42"/>
      <c r="H20" s="47"/>
      <c r="I20" s="47"/>
    </row>
    <row r="21" spans="1:9" x14ac:dyDescent="0.35">
      <c r="A21" s="36"/>
      <c r="B21" s="37"/>
      <c r="C21" s="38"/>
      <c r="D21" s="39"/>
      <c r="E21" s="39"/>
      <c r="F21" s="43"/>
      <c r="G21" s="42"/>
      <c r="H21" s="47"/>
      <c r="I21" s="47"/>
    </row>
    <row r="22" spans="1:9" ht="13.15" x14ac:dyDescent="0.4">
      <c r="A22" s="36"/>
      <c r="B22" s="64"/>
      <c r="C22" s="38"/>
      <c r="D22" s="39"/>
      <c r="E22" s="48"/>
      <c r="F22" s="43"/>
      <c r="G22" s="42"/>
      <c r="H22" s="47"/>
      <c r="I22" s="47"/>
    </row>
    <row r="23" spans="1:9" ht="15" x14ac:dyDescent="0.35">
      <c r="A23" s="36"/>
      <c r="B23" s="64"/>
      <c r="C23" s="65"/>
      <c r="D23" s="65"/>
      <c r="E23" s="65"/>
      <c r="F23" s="43"/>
      <c r="G23" s="42"/>
      <c r="H23" s="47"/>
      <c r="I23" s="47"/>
    </row>
    <row r="24" spans="1:9" x14ac:dyDescent="0.35">
      <c r="A24" s="36"/>
      <c r="B24" s="64"/>
      <c r="C24" s="38"/>
      <c r="D24" s="49"/>
      <c r="E24" s="39"/>
      <c r="F24" s="43"/>
      <c r="G24" s="42"/>
      <c r="H24" s="47"/>
      <c r="I24" s="47"/>
    </row>
    <row r="25" spans="1:9" x14ac:dyDescent="0.35">
      <c r="A25" s="36"/>
      <c r="B25" s="64"/>
      <c r="C25" s="38"/>
      <c r="D25" s="39"/>
      <c r="E25" s="39"/>
      <c r="F25" s="43"/>
      <c r="G25" s="42"/>
      <c r="H25" s="47"/>
      <c r="I25" s="42"/>
    </row>
    <row r="26" spans="1:9" x14ac:dyDescent="0.35">
      <c r="A26" s="36"/>
      <c r="B26" s="37"/>
      <c r="C26" s="38"/>
      <c r="D26" s="39"/>
      <c r="E26" s="39"/>
      <c r="F26" s="43"/>
      <c r="G26" s="42"/>
      <c r="H26" s="47"/>
      <c r="I26" s="42"/>
    </row>
    <row r="27" spans="1:9" x14ac:dyDescent="0.35">
      <c r="A27" s="36"/>
      <c r="B27" s="37"/>
      <c r="C27" s="38"/>
      <c r="D27" s="39"/>
      <c r="E27" s="39"/>
      <c r="F27" s="43"/>
      <c r="G27" s="42"/>
      <c r="H27" s="47"/>
      <c r="I27" s="42"/>
    </row>
    <row r="28" spans="1:9" x14ac:dyDescent="0.35">
      <c r="A28" s="36"/>
      <c r="B28" s="37"/>
      <c r="C28" s="38"/>
      <c r="D28" s="39"/>
      <c r="E28" s="39"/>
      <c r="F28" s="43"/>
      <c r="G28" s="42"/>
      <c r="H28" s="47"/>
      <c r="I28" s="42"/>
    </row>
    <row r="29" spans="1:9" x14ac:dyDescent="0.35">
      <c r="A29" s="36"/>
      <c r="B29" s="37"/>
      <c r="C29" s="38"/>
      <c r="D29" s="39"/>
      <c r="E29" s="39"/>
      <c r="F29" s="43"/>
      <c r="G29" s="42"/>
      <c r="H29" s="47"/>
      <c r="I29" s="42"/>
    </row>
    <row r="30" spans="1:9" x14ac:dyDescent="0.35">
      <c r="A30" s="36"/>
      <c r="B30" s="37"/>
      <c r="C30" s="38"/>
      <c r="D30" s="39"/>
      <c r="E30" s="39"/>
      <c r="F30" s="43"/>
      <c r="G30" s="42"/>
      <c r="H30" s="47"/>
      <c r="I30" s="42"/>
    </row>
    <row r="31" spans="1:9" x14ac:dyDescent="0.35">
      <c r="A31" s="36"/>
      <c r="B31" s="37"/>
      <c r="C31" s="38"/>
      <c r="D31" s="39"/>
      <c r="E31" s="39"/>
      <c r="F31" s="43"/>
      <c r="G31" s="42"/>
      <c r="H31" s="47"/>
      <c r="I31" s="42"/>
    </row>
    <row r="32" spans="1:9" x14ac:dyDescent="0.35">
      <c r="A32" s="36"/>
      <c r="B32" s="37"/>
      <c r="C32" s="38"/>
      <c r="D32" s="39"/>
      <c r="E32" s="39"/>
      <c r="F32" s="43"/>
      <c r="G32" s="42"/>
      <c r="H32" s="47"/>
      <c r="I32" s="42"/>
    </row>
    <row r="33" spans="1:9" x14ac:dyDescent="0.35">
      <c r="A33" s="36"/>
      <c r="B33" s="37"/>
      <c r="C33" s="38"/>
      <c r="D33" s="39"/>
      <c r="E33" s="39"/>
      <c r="F33" s="43"/>
      <c r="G33" s="42"/>
      <c r="H33" s="42"/>
      <c r="I33" s="42"/>
    </row>
    <row r="34" spans="1:9" x14ac:dyDescent="0.35">
      <c r="A34" s="36"/>
      <c r="B34" s="37"/>
      <c r="C34" s="38"/>
      <c r="D34" s="39"/>
      <c r="E34" s="39"/>
      <c r="F34" s="43"/>
      <c r="G34" s="42"/>
      <c r="H34" s="42"/>
      <c r="I34" s="42"/>
    </row>
    <row r="35" spans="1:9" ht="13.15" x14ac:dyDescent="0.4">
      <c r="A35" s="50"/>
      <c r="B35" s="37"/>
      <c r="C35" s="38"/>
      <c r="D35" s="39"/>
      <c r="E35" s="51"/>
      <c r="F35" s="43"/>
      <c r="G35" s="42"/>
      <c r="H35" s="42"/>
      <c r="I35" s="42"/>
    </row>
    <row r="36" spans="1:9" x14ac:dyDescent="0.35">
      <c r="A36" s="36"/>
      <c r="B36" s="37"/>
      <c r="C36" s="38"/>
      <c r="D36" s="39"/>
      <c r="E36" s="39"/>
      <c r="F36" s="43"/>
      <c r="G36" s="42"/>
      <c r="H36" s="42"/>
      <c r="I36" s="42"/>
    </row>
    <row r="37" spans="1:9" x14ac:dyDescent="0.35">
      <c r="A37" s="36"/>
      <c r="B37" s="37"/>
      <c r="C37" s="38"/>
      <c r="D37" s="39"/>
      <c r="E37" s="39"/>
      <c r="F37" s="43"/>
      <c r="G37" s="42"/>
      <c r="H37" s="42"/>
      <c r="I37" s="42"/>
    </row>
    <row r="38" spans="1:9" x14ac:dyDescent="0.35">
      <c r="A38" s="36"/>
      <c r="B38" s="37"/>
      <c r="C38" s="38"/>
      <c r="D38" s="39"/>
      <c r="E38" s="39"/>
      <c r="F38" s="43"/>
      <c r="G38" s="42"/>
      <c r="H38" s="42"/>
      <c r="I38" s="42"/>
    </row>
    <row r="39" spans="1:9" x14ac:dyDescent="0.35">
      <c r="A39" s="36"/>
      <c r="B39" s="37"/>
      <c r="C39" s="38"/>
      <c r="D39" s="39"/>
      <c r="E39" s="39"/>
      <c r="F39" s="43"/>
      <c r="G39" s="42"/>
      <c r="H39" s="42"/>
      <c r="I39" s="42"/>
    </row>
    <row r="40" spans="1:9" ht="13.15" x14ac:dyDescent="0.4">
      <c r="A40" s="36"/>
      <c r="B40" s="37"/>
      <c r="C40" s="38"/>
      <c r="D40" s="39"/>
      <c r="E40" s="52"/>
      <c r="F40" s="43"/>
      <c r="G40" s="42"/>
      <c r="H40" s="42"/>
      <c r="I40" s="42"/>
    </row>
    <row r="41" spans="1:9" x14ac:dyDescent="0.35">
      <c r="A41" s="36"/>
      <c r="B41" s="37"/>
      <c r="C41" s="38"/>
      <c r="D41" s="39"/>
      <c r="E41" s="39"/>
      <c r="F41" s="43"/>
      <c r="G41" s="42"/>
      <c r="H41" s="42"/>
      <c r="I41" s="42"/>
    </row>
    <row r="42" spans="1:9" x14ac:dyDescent="0.35">
      <c r="A42" s="36"/>
      <c r="B42" s="37"/>
      <c r="C42" s="38"/>
      <c r="D42" s="39"/>
      <c r="E42" s="39"/>
      <c r="F42" s="43"/>
      <c r="G42" s="42"/>
      <c r="H42" s="42"/>
      <c r="I42" s="42"/>
    </row>
    <row r="43" spans="1:9" x14ac:dyDescent="0.35">
      <c r="A43" s="36"/>
      <c r="B43" s="37"/>
      <c r="C43" s="38"/>
      <c r="D43" s="39"/>
      <c r="E43" s="39"/>
      <c r="F43" s="43"/>
      <c r="G43" s="42"/>
      <c r="H43" s="42"/>
      <c r="I43" s="42"/>
    </row>
    <row r="44" spans="1:9" x14ac:dyDescent="0.35">
      <c r="A44" s="36"/>
      <c r="B44" s="37"/>
      <c r="C44" s="38"/>
      <c r="D44" s="39"/>
      <c r="E44" s="39"/>
      <c r="F44" s="43"/>
      <c r="G44" s="42"/>
      <c r="H44" s="42"/>
      <c r="I44" s="42"/>
    </row>
    <row r="45" spans="1:9" x14ac:dyDescent="0.35">
      <c r="A45" s="36"/>
      <c r="B45" s="37"/>
      <c r="C45" s="38"/>
      <c r="D45" s="39"/>
      <c r="E45" s="39"/>
      <c r="F45" s="43"/>
      <c r="G45" s="42"/>
      <c r="H45" s="42"/>
      <c r="I45" s="42"/>
    </row>
    <row r="46" spans="1:9" x14ac:dyDescent="0.35">
      <c r="A46" s="36"/>
      <c r="B46" s="37"/>
      <c r="C46" s="38"/>
      <c r="D46" s="39"/>
      <c r="E46" s="39"/>
      <c r="F46" s="43"/>
      <c r="G46" s="42"/>
      <c r="H46" s="42"/>
      <c r="I46" s="42"/>
    </row>
    <row r="47" spans="1:9" x14ac:dyDescent="0.35">
      <c r="A47" s="36"/>
      <c r="B47" s="37"/>
      <c r="C47" s="38"/>
      <c r="D47" s="39"/>
      <c r="E47" s="39"/>
      <c r="F47" s="43"/>
      <c r="G47" s="42"/>
      <c r="H47" s="42"/>
      <c r="I47" s="42"/>
    </row>
    <row r="48" spans="1:9" x14ac:dyDescent="0.35">
      <c r="A48" s="36"/>
      <c r="B48" s="37"/>
      <c r="C48" s="38"/>
      <c r="D48" s="39"/>
      <c r="E48" s="39"/>
      <c r="F48" s="43"/>
      <c r="G48" s="42"/>
      <c r="H48" s="42"/>
      <c r="I48" s="42"/>
    </row>
    <row r="49" spans="1:9" x14ac:dyDescent="0.35">
      <c r="A49" s="36"/>
      <c r="B49" s="37"/>
      <c r="C49" s="38"/>
      <c r="D49" s="39"/>
      <c r="E49" s="39"/>
      <c r="F49" s="43"/>
      <c r="G49" s="42"/>
      <c r="H49" s="42"/>
      <c r="I49" s="42"/>
    </row>
    <row r="50" spans="1:9" x14ac:dyDescent="0.35">
      <c r="A50" s="36"/>
      <c r="B50" s="37"/>
      <c r="C50" s="38"/>
      <c r="D50" s="39"/>
      <c r="E50" s="39"/>
      <c r="F50" s="43"/>
      <c r="G50" s="42"/>
      <c r="H50" s="42"/>
      <c r="I50" s="42"/>
    </row>
    <row r="51" spans="1:9" x14ac:dyDescent="0.35">
      <c r="A51" s="36"/>
      <c r="B51" s="37"/>
      <c r="C51" s="38"/>
      <c r="D51" s="39"/>
      <c r="E51" s="39"/>
      <c r="F51" s="43"/>
      <c r="G51" s="42"/>
      <c r="H51" s="42"/>
      <c r="I51" s="42"/>
    </row>
    <row r="52" spans="1:9" x14ac:dyDescent="0.35">
      <c r="A52" s="36"/>
      <c r="B52" s="37"/>
      <c r="C52" s="38"/>
      <c r="D52" s="39"/>
      <c r="E52" s="39"/>
      <c r="F52" s="43"/>
      <c r="G52" s="42"/>
      <c r="H52" s="42"/>
      <c r="I52" s="42"/>
    </row>
    <row r="53" spans="1:9" x14ac:dyDescent="0.35">
      <c r="A53" s="36"/>
      <c r="B53" s="37"/>
      <c r="C53" s="38"/>
      <c r="D53" s="39"/>
      <c r="E53" s="39"/>
      <c r="F53" s="43"/>
      <c r="G53" s="42"/>
      <c r="H53" s="42"/>
      <c r="I53" s="42"/>
    </row>
    <row r="54" spans="1:9" x14ac:dyDescent="0.35">
      <c r="A54" s="36"/>
      <c r="B54" s="37"/>
      <c r="C54" s="38"/>
      <c r="D54" s="39"/>
      <c r="E54" s="39"/>
      <c r="F54" s="43"/>
      <c r="G54" s="42"/>
      <c r="H54" s="42"/>
      <c r="I54" s="42"/>
    </row>
    <row r="55" spans="1:9" x14ac:dyDescent="0.35">
      <c r="A55" s="36"/>
      <c r="B55" s="37"/>
      <c r="C55" s="38"/>
      <c r="D55" s="39"/>
      <c r="E55" s="39"/>
      <c r="F55" s="43"/>
      <c r="G55" s="42"/>
      <c r="H55" s="42"/>
      <c r="I55" s="42"/>
    </row>
    <row r="56" spans="1:9" x14ac:dyDescent="0.35">
      <c r="A56" s="36"/>
      <c r="B56" s="37"/>
      <c r="C56" s="38"/>
      <c r="D56" s="39"/>
      <c r="E56" s="39"/>
      <c r="F56" s="43"/>
      <c r="G56" s="42"/>
      <c r="H56" s="42"/>
      <c r="I56" s="42"/>
    </row>
    <row r="57" spans="1:9" x14ac:dyDescent="0.35">
      <c r="A57" s="36"/>
      <c r="B57" s="37"/>
      <c r="C57" s="38"/>
      <c r="D57" s="39"/>
      <c r="E57" s="39"/>
      <c r="F57" s="43"/>
      <c r="G57" s="42"/>
      <c r="H57" s="42"/>
      <c r="I57" s="42"/>
    </row>
    <row r="58" spans="1:9" x14ac:dyDescent="0.35">
      <c r="A58" s="36"/>
      <c r="B58" s="37"/>
      <c r="C58" s="38"/>
      <c r="D58" s="39"/>
      <c r="E58" s="39"/>
      <c r="F58" s="43"/>
      <c r="G58" s="42"/>
      <c r="H58" s="42"/>
      <c r="I58" s="42"/>
    </row>
    <row r="59" spans="1:9" x14ac:dyDescent="0.35">
      <c r="A59" s="36"/>
      <c r="B59" s="37"/>
      <c r="C59" s="38"/>
      <c r="D59" s="39"/>
      <c r="E59" s="39"/>
      <c r="F59" s="43"/>
      <c r="G59" s="42"/>
      <c r="H59" s="42"/>
      <c r="I59" s="42"/>
    </row>
    <row r="60" spans="1:9" x14ac:dyDescent="0.35">
      <c r="A60" s="36"/>
      <c r="B60" s="37"/>
      <c r="C60" s="38"/>
      <c r="D60" s="39"/>
      <c r="E60" s="39"/>
      <c r="F60" s="43"/>
      <c r="G60" s="42"/>
      <c r="H60" s="42"/>
      <c r="I60" s="42"/>
    </row>
    <row r="61" spans="1:9" x14ac:dyDescent="0.35">
      <c r="A61" s="36"/>
      <c r="B61" s="37"/>
      <c r="C61" s="38"/>
      <c r="D61" s="39"/>
      <c r="E61" s="39"/>
      <c r="F61" s="43"/>
      <c r="G61" s="42"/>
      <c r="H61" s="42"/>
      <c r="I61" s="42"/>
    </row>
    <row r="62" spans="1:9" x14ac:dyDescent="0.35">
      <c r="A62" s="36"/>
      <c r="B62" s="37"/>
      <c r="C62" s="38"/>
      <c r="D62" s="39"/>
      <c r="E62" s="39"/>
      <c r="F62" s="43"/>
      <c r="G62" s="42"/>
      <c r="H62" s="42"/>
      <c r="I62" s="42"/>
    </row>
    <row r="63" spans="1:9" x14ac:dyDescent="0.35">
      <c r="A63" s="36"/>
      <c r="B63" s="37"/>
      <c r="C63" s="38"/>
      <c r="D63" s="39"/>
      <c r="E63" s="39"/>
      <c r="F63" s="43"/>
      <c r="G63" s="42"/>
      <c r="H63" s="42"/>
      <c r="I63" s="42"/>
    </row>
    <row r="64" spans="1:9" x14ac:dyDescent="0.35">
      <c r="A64" s="36"/>
      <c r="B64" s="37"/>
      <c r="C64" s="38"/>
      <c r="D64" s="39"/>
      <c r="E64" s="39"/>
      <c r="F64" s="43"/>
      <c r="G64" s="42"/>
      <c r="H64" s="42"/>
      <c r="I64" s="42"/>
    </row>
    <row r="65" spans="1:9" x14ac:dyDescent="0.35">
      <c r="A65" s="36"/>
      <c r="B65" s="37"/>
      <c r="C65" s="38"/>
      <c r="D65" s="39"/>
      <c r="E65" s="39"/>
      <c r="F65" s="43"/>
      <c r="G65" s="42"/>
      <c r="H65" s="42"/>
      <c r="I65" s="42"/>
    </row>
    <row r="66" spans="1:9" x14ac:dyDescent="0.35">
      <c r="A66" s="36"/>
      <c r="B66" s="37"/>
      <c r="C66" s="38"/>
      <c r="D66" s="39"/>
      <c r="E66" s="39"/>
      <c r="F66" s="43"/>
      <c r="G66" s="42"/>
      <c r="H66" s="42"/>
      <c r="I66" s="42"/>
    </row>
    <row r="67" spans="1:9" x14ac:dyDescent="0.35">
      <c r="A67" s="36"/>
      <c r="B67" s="37"/>
      <c r="C67" s="38"/>
      <c r="D67" s="39"/>
      <c r="E67" s="39"/>
      <c r="F67" s="43"/>
      <c r="G67" s="42"/>
      <c r="H67" s="42"/>
      <c r="I67" s="42"/>
    </row>
    <row r="68" spans="1:9" x14ac:dyDescent="0.35">
      <c r="A68" s="36"/>
      <c r="B68" s="37"/>
      <c r="C68" s="38"/>
      <c r="D68" s="39"/>
      <c r="E68" s="39"/>
      <c r="F68" s="43"/>
      <c r="G68" s="42"/>
      <c r="H68" s="42"/>
      <c r="I68" s="42"/>
    </row>
    <row r="69" spans="1:9" x14ac:dyDescent="0.35">
      <c r="A69" s="36"/>
      <c r="B69" s="37"/>
      <c r="C69" s="38"/>
      <c r="D69" s="39"/>
      <c r="E69" s="39"/>
      <c r="F69" s="43"/>
      <c r="G69" s="42"/>
      <c r="H69" s="42"/>
      <c r="I69" s="42"/>
    </row>
    <row r="70" spans="1:9" x14ac:dyDescent="0.35">
      <c r="A70" s="36"/>
      <c r="B70" s="37"/>
      <c r="C70" s="38"/>
      <c r="D70" s="39"/>
      <c r="E70" s="39"/>
      <c r="F70" s="43"/>
      <c r="G70" s="42"/>
      <c r="H70" s="42"/>
      <c r="I70" s="42"/>
    </row>
    <row r="71" spans="1:9" x14ac:dyDescent="0.35">
      <c r="A71" s="36"/>
      <c r="B71" s="37"/>
      <c r="C71" s="38"/>
      <c r="D71" s="39"/>
      <c r="E71" s="39"/>
      <c r="F71" s="43"/>
      <c r="G71" s="42"/>
      <c r="H71" s="42"/>
      <c r="I71" s="42"/>
    </row>
    <row r="72" spans="1:9" x14ac:dyDescent="0.35">
      <c r="A72" s="36"/>
      <c r="B72" s="37"/>
      <c r="C72" s="38"/>
      <c r="D72" s="39"/>
      <c r="E72" s="39"/>
      <c r="F72" s="43"/>
      <c r="G72" s="42"/>
      <c r="H72" s="42"/>
      <c r="I72" s="42"/>
    </row>
    <row r="73" spans="1:9" x14ac:dyDescent="0.35">
      <c r="A73" s="36"/>
      <c r="B73" s="37"/>
      <c r="C73" s="38"/>
      <c r="D73" s="39"/>
      <c r="E73" s="39"/>
      <c r="F73" s="43"/>
      <c r="G73" s="42"/>
      <c r="H73" s="42"/>
      <c r="I73" s="42"/>
    </row>
    <row r="74" spans="1:9" x14ac:dyDescent="0.35">
      <c r="A74" s="36"/>
      <c r="B74" s="37"/>
      <c r="C74" s="38"/>
      <c r="D74" s="39"/>
      <c r="E74" s="39"/>
      <c r="F74" s="43"/>
      <c r="G74" s="42"/>
      <c r="H74" s="42"/>
      <c r="I74" s="42"/>
    </row>
    <row r="75" spans="1:9" x14ac:dyDescent="0.35">
      <c r="A75" s="36"/>
      <c r="B75" s="37"/>
      <c r="C75" s="38"/>
      <c r="D75" s="39"/>
      <c r="E75" s="39"/>
      <c r="F75" s="43"/>
      <c r="G75" s="42"/>
      <c r="H75" s="42"/>
      <c r="I75" s="42"/>
    </row>
    <row r="76" spans="1:9" x14ac:dyDescent="0.35">
      <c r="A76" s="36"/>
      <c r="B76" s="37"/>
      <c r="C76" s="38"/>
      <c r="D76" s="39"/>
      <c r="E76" s="39"/>
      <c r="F76" s="43"/>
      <c r="G76" s="42"/>
      <c r="H76" s="42"/>
      <c r="I76" s="42"/>
    </row>
    <row r="77" spans="1:9" x14ac:dyDescent="0.35">
      <c r="A77" s="36"/>
      <c r="B77" s="37"/>
      <c r="C77" s="38"/>
      <c r="D77" s="39"/>
      <c r="E77" s="39"/>
      <c r="F77" s="43"/>
      <c r="G77" s="42"/>
      <c r="H77" s="42"/>
      <c r="I77" s="42"/>
    </row>
    <row r="78" spans="1:9" x14ac:dyDescent="0.35">
      <c r="A78" s="36"/>
      <c r="B78" s="37"/>
      <c r="C78" s="38"/>
      <c r="D78" s="39"/>
      <c r="E78" s="39"/>
      <c r="F78" s="43"/>
      <c r="G78" s="42"/>
      <c r="H78" s="42"/>
      <c r="I78" s="42"/>
    </row>
    <row r="79" spans="1:9" x14ac:dyDescent="0.35">
      <c r="A79" s="36"/>
      <c r="B79" s="37"/>
      <c r="C79" s="38"/>
      <c r="D79" s="39"/>
      <c r="E79" s="39"/>
      <c r="F79" s="43"/>
      <c r="G79" s="42"/>
      <c r="H79" s="42"/>
      <c r="I79" s="42"/>
    </row>
    <row r="80" spans="1:9" x14ac:dyDescent="0.35">
      <c r="A80" s="36"/>
      <c r="B80" s="37"/>
      <c r="C80" s="38"/>
      <c r="D80" s="39"/>
      <c r="E80" s="39"/>
      <c r="F80" s="43"/>
      <c r="G80" s="42"/>
      <c r="H80" s="42"/>
      <c r="I80" s="42"/>
    </row>
    <row r="81" spans="1:9" x14ac:dyDescent="0.35">
      <c r="A81" s="36"/>
      <c r="B81" s="37"/>
      <c r="C81" s="38"/>
      <c r="D81" s="39"/>
      <c r="E81" s="39"/>
      <c r="F81" s="43"/>
      <c r="G81" s="42"/>
      <c r="H81" s="42"/>
      <c r="I81" s="42"/>
    </row>
    <row r="82" spans="1:9" x14ac:dyDescent="0.35">
      <c r="A82" s="36"/>
      <c r="B82" s="37"/>
      <c r="C82" s="38"/>
      <c r="D82" s="39"/>
      <c r="E82" s="39"/>
      <c r="F82" s="43"/>
      <c r="G82" s="42"/>
      <c r="H82" s="42"/>
      <c r="I82" s="42"/>
    </row>
    <row r="83" spans="1:9" x14ac:dyDescent="0.35">
      <c r="A83" s="36"/>
      <c r="B83" s="37"/>
      <c r="C83" s="38"/>
      <c r="D83" s="39"/>
      <c r="E83" s="39"/>
      <c r="F83" s="43"/>
      <c r="G83" s="42"/>
      <c r="H83" s="42"/>
      <c r="I83" s="42"/>
    </row>
    <row r="84" spans="1:9" x14ac:dyDescent="0.35">
      <c r="A84" s="36"/>
      <c r="B84" s="37"/>
      <c r="C84" s="38"/>
      <c r="D84" s="39"/>
      <c r="E84" s="39"/>
      <c r="F84" s="43"/>
      <c r="G84" s="42"/>
      <c r="H84" s="42"/>
      <c r="I84" s="42"/>
    </row>
    <row r="85" spans="1:9" x14ac:dyDescent="0.35">
      <c r="A85" s="36"/>
      <c r="B85" s="37"/>
      <c r="C85" s="38"/>
      <c r="D85" s="39"/>
      <c r="E85" s="39"/>
      <c r="F85" s="43"/>
      <c r="G85" s="42"/>
      <c r="H85" s="42"/>
      <c r="I85" s="42"/>
    </row>
    <row r="86" spans="1:9" x14ac:dyDescent="0.35">
      <c r="A86" s="36"/>
      <c r="B86" s="37"/>
      <c r="C86" s="38"/>
      <c r="D86" s="39"/>
      <c r="E86" s="39"/>
      <c r="F86" s="43"/>
      <c r="G86" s="42"/>
      <c r="H86" s="42"/>
      <c r="I86" s="42"/>
    </row>
    <row r="87" spans="1:9" x14ac:dyDescent="0.35">
      <c r="A87" s="36"/>
      <c r="B87" s="37"/>
      <c r="C87" s="38"/>
      <c r="D87" s="39"/>
      <c r="E87" s="39"/>
      <c r="F87" s="43"/>
      <c r="G87" s="42"/>
      <c r="H87" s="42"/>
      <c r="I87" s="42"/>
    </row>
    <row r="88" spans="1:9" x14ac:dyDescent="0.35">
      <c r="A88" s="36"/>
      <c r="B88" s="37"/>
      <c r="C88" s="38"/>
      <c r="D88" s="39"/>
      <c r="E88" s="39"/>
      <c r="F88" s="43"/>
      <c r="G88" s="42"/>
      <c r="H88" s="42"/>
      <c r="I88" s="42"/>
    </row>
    <row r="89" spans="1:9" x14ac:dyDescent="0.35">
      <c r="A89" s="36"/>
      <c r="B89" s="37"/>
      <c r="C89" s="38"/>
      <c r="D89" s="39"/>
      <c r="E89" s="39"/>
      <c r="F89" s="43"/>
      <c r="G89" s="42"/>
      <c r="H89" s="42"/>
      <c r="I89" s="42"/>
    </row>
    <row r="90" spans="1:9" x14ac:dyDescent="0.35">
      <c r="A90" s="36"/>
      <c r="B90" s="37"/>
      <c r="C90" s="38"/>
      <c r="D90" s="39"/>
      <c r="E90" s="39"/>
      <c r="F90" s="43"/>
      <c r="G90" s="42"/>
      <c r="H90" s="42"/>
      <c r="I90" s="42"/>
    </row>
    <row r="91" spans="1:9" x14ac:dyDescent="0.35">
      <c r="A91" s="36"/>
      <c r="B91" s="37"/>
      <c r="C91" s="38"/>
      <c r="D91" s="39"/>
      <c r="E91" s="39"/>
      <c r="F91" s="43"/>
      <c r="G91" s="42"/>
      <c r="H91" s="42"/>
      <c r="I91" s="42"/>
    </row>
    <row r="92" spans="1:9" x14ac:dyDescent="0.35">
      <c r="A92" s="36"/>
      <c r="B92" s="37"/>
      <c r="C92" s="38"/>
      <c r="D92" s="39"/>
      <c r="E92" s="39"/>
      <c r="F92" s="43"/>
      <c r="G92" s="42"/>
      <c r="H92" s="42"/>
      <c r="I92" s="42"/>
    </row>
    <row r="93" spans="1:9" x14ac:dyDescent="0.35">
      <c r="A93" s="36"/>
      <c r="B93" s="37"/>
      <c r="C93" s="38"/>
      <c r="D93" s="39"/>
      <c r="E93" s="39"/>
      <c r="F93" s="43"/>
      <c r="G93" s="42"/>
      <c r="H93" s="42"/>
      <c r="I93" s="42"/>
    </row>
    <row r="94" spans="1:9" x14ac:dyDescent="0.35">
      <c r="A94" s="36"/>
      <c r="B94" s="37"/>
      <c r="C94" s="38"/>
      <c r="D94" s="39"/>
      <c r="E94" s="39"/>
      <c r="F94" s="43"/>
      <c r="G94" s="42"/>
      <c r="H94" s="42"/>
      <c r="I94" s="42"/>
    </row>
    <row r="95" spans="1:9" x14ac:dyDescent="0.35">
      <c r="A95" s="36"/>
      <c r="B95" s="37"/>
      <c r="C95" s="38"/>
      <c r="D95" s="39"/>
      <c r="E95" s="39"/>
      <c r="F95" s="43"/>
      <c r="G95" s="42"/>
      <c r="H95" s="42"/>
      <c r="I95" s="42"/>
    </row>
    <row r="96" spans="1:9" x14ac:dyDescent="0.35">
      <c r="A96" s="36"/>
      <c r="B96" s="37"/>
      <c r="C96" s="38"/>
      <c r="D96" s="39"/>
      <c r="E96" s="39"/>
      <c r="F96" s="43"/>
      <c r="G96" s="42"/>
      <c r="H96" s="42"/>
      <c r="I96" s="42"/>
    </row>
    <row r="97" spans="1:9" x14ac:dyDescent="0.35">
      <c r="A97" s="36"/>
      <c r="B97" s="37"/>
      <c r="C97" s="38"/>
      <c r="D97" s="39"/>
      <c r="E97" s="39"/>
      <c r="F97" s="43"/>
      <c r="G97" s="42"/>
      <c r="H97" s="42"/>
      <c r="I97" s="42"/>
    </row>
    <row r="98" spans="1:9" x14ac:dyDescent="0.35">
      <c r="A98" s="36"/>
      <c r="B98" s="37"/>
      <c r="C98" s="38"/>
      <c r="D98" s="39"/>
      <c r="E98" s="39"/>
      <c r="F98" s="43"/>
      <c r="G98" s="42"/>
      <c r="H98" s="42"/>
      <c r="I98" s="42"/>
    </row>
    <row r="99" spans="1:9" x14ac:dyDescent="0.35">
      <c r="A99" s="36"/>
      <c r="B99" s="37"/>
      <c r="C99" s="38"/>
      <c r="D99" s="39"/>
      <c r="E99" s="39"/>
      <c r="F99" s="43"/>
      <c r="G99" s="42"/>
      <c r="H99" s="42"/>
      <c r="I99" s="42"/>
    </row>
    <row r="100" spans="1:9" x14ac:dyDescent="0.35">
      <c r="A100" s="36"/>
      <c r="B100" s="37"/>
      <c r="C100" s="38"/>
      <c r="D100" s="39"/>
      <c r="E100" s="39"/>
      <c r="F100" s="43"/>
      <c r="G100" s="42"/>
      <c r="H100" s="42"/>
      <c r="I100" s="42"/>
    </row>
    <row r="101" spans="1:9" x14ac:dyDescent="0.35">
      <c r="A101" s="36"/>
      <c r="B101" s="37"/>
      <c r="C101" s="38"/>
      <c r="D101" s="39"/>
      <c r="E101" s="39"/>
      <c r="F101" s="43"/>
      <c r="G101" s="42"/>
      <c r="H101" s="42"/>
      <c r="I101" s="42"/>
    </row>
    <row r="102" spans="1:9" x14ac:dyDescent="0.35">
      <c r="A102" s="36"/>
      <c r="B102" s="37"/>
      <c r="C102" s="38"/>
      <c r="D102" s="39"/>
      <c r="E102" s="39"/>
      <c r="F102" s="43"/>
      <c r="G102" s="42"/>
      <c r="H102" s="42"/>
      <c r="I102" s="42"/>
    </row>
    <row r="103" spans="1:9" x14ac:dyDescent="0.35">
      <c r="A103" s="36"/>
      <c r="B103" s="37"/>
      <c r="C103" s="38"/>
      <c r="D103" s="39"/>
      <c r="E103" s="39"/>
      <c r="F103" s="43"/>
      <c r="G103" s="42"/>
      <c r="H103" s="42"/>
      <c r="I103" s="42"/>
    </row>
    <row r="104" spans="1:9" x14ac:dyDescent="0.35">
      <c r="A104" s="36"/>
      <c r="B104" s="37"/>
      <c r="C104" s="38"/>
      <c r="D104" s="39"/>
      <c r="E104" s="39"/>
      <c r="F104" s="43"/>
      <c r="G104" s="42"/>
      <c r="H104" s="42"/>
      <c r="I104" s="42"/>
    </row>
    <row r="105" spans="1:9" x14ac:dyDescent="0.35">
      <c r="A105" s="36"/>
      <c r="B105" s="37"/>
      <c r="C105" s="38"/>
      <c r="D105" s="39"/>
      <c r="E105" s="39"/>
      <c r="F105" s="43"/>
      <c r="G105" s="42"/>
      <c r="H105" s="42"/>
      <c r="I105" s="42"/>
    </row>
    <row r="106" spans="1:9" x14ac:dyDescent="0.35">
      <c r="A106" s="36"/>
      <c r="B106" s="37"/>
      <c r="C106" s="38"/>
      <c r="D106" s="39"/>
      <c r="E106" s="39"/>
      <c r="F106" s="43"/>
      <c r="G106" s="42"/>
      <c r="H106" s="42"/>
      <c r="I106" s="42"/>
    </row>
    <row r="107" spans="1:9" x14ac:dyDescent="0.35">
      <c r="A107" s="36"/>
      <c r="B107" s="37"/>
      <c r="C107" s="38"/>
      <c r="D107" s="39"/>
      <c r="E107" s="39"/>
      <c r="F107" s="43"/>
      <c r="G107" s="42"/>
      <c r="H107" s="42"/>
      <c r="I107" s="42"/>
    </row>
    <row r="108" spans="1:9" x14ac:dyDescent="0.35">
      <c r="A108" s="36"/>
      <c r="B108" s="37"/>
      <c r="C108" s="38"/>
      <c r="D108" s="39"/>
      <c r="E108" s="39"/>
      <c r="F108" s="43"/>
      <c r="G108" s="42"/>
      <c r="H108" s="42"/>
      <c r="I108" s="42"/>
    </row>
    <row r="109" spans="1:9" x14ac:dyDescent="0.35">
      <c r="A109" s="36"/>
      <c r="B109" s="37"/>
      <c r="C109" s="38"/>
      <c r="D109" s="39"/>
      <c r="E109" s="39"/>
      <c r="F109" s="43"/>
      <c r="G109" s="42"/>
      <c r="H109" s="42"/>
      <c r="I109" s="42"/>
    </row>
    <row r="110" spans="1:9" x14ac:dyDescent="0.35">
      <c r="A110" s="36"/>
      <c r="B110" s="37"/>
      <c r="C110" s="38"/>
      <c r="D110" s="39"/>
      <c r="E110" s="39"/>
      <c r="F110" s="43"/>
      <c r="G110" s="42"/>
      <c r="H110" s="42"/>
      <c r="I110" s="42"/>
    </row>
    <row r="111" spans="1:9" x14ac:dyDescent="0.35">
      <c r="A111" s="36"/>
      <c r="B111" s="37"/>
      <c r="C111" s="38"/>
      <c r="D111" s="39"/>
      <c r="E111" s="39"/>
      <c r="F111" s="43"/>
      <c r="G111" s="42"/>
      <c r="H111" s="42"/>
      <c r="I111" s="42"/>
    </row>
    <row r="112" spans="1:9" x14ac:dyDescent="0.35">
      <c r="A112" s="36"/>
      <c r="B112" s="37"/>
      <c r="C112" s="38"/>
      <c r="D112" s="39"/>
      <c r="E112" s="39"/>
      <c r="F112" s="43"/>
      <c r="G112" s="42"/>
      <c r="H112" s="42"/>
      <c r="I112" s="42"/>
    </row>
    <row r="113" spans="1:9" x14ac:dyDescent="0.35">
      <c r="A113" s="36"/>
      <c r="B113" s="37"/>
      <c r="C113" s="38"/>
      <c r="D113" s="39"/>
      <c r="E113" s="39"/>
      <c r="F113" s="43"/>
      <c r="G113" s="42"/>
      <c r="H113" s="42"/>
      <c r="I113" s="42"/>
    </row>
    <row r="114" spans="1:9" x14ac:dyDescent="0.35">
      <c r="A114" s="36"/>
      <c r="B114" s="37"/>
      <c r="C114" s="38"/>
      <c r="D114" s="39"/>
      <c r="E114" s="39"/>
      <c r="F114" s="43"/>
      <c r="G114" s="42"/>
      <c r="H114" s="42"/>
      <c r="I114" s="42"/>
    </row>
    <row r="115" spans="1:9" x14ac:dyDescent="0.35">
      <c r="A115" s="36"/>
      <c r="B115" s="37"/>
      <c r="C115" s="38"/>
      <c r="D115" s="39"/>
      <c r="E115" s="39"/>
      <c r="F115" s="43"/>
      <c r="G115" s="42"/>
      <c r="H115" s="42"/>
      <c r="I115" s="42"/>
    </row>
    <row r="116" spans="1:9" x14ac:dyDescent="0.35">
      <c r="A116" s="36"/>
      <c r="B116" s="37"/>
      <c r="C116" s="38"/>
      <c r="D116" s="39"/>
      <c r="E116" s="39"/>
      <c r="F116" s="43"/>
      <c r="G116" s="42"/>
      <c r="H116" s="42"/>
      <c r="I116" s="42"/>
    </row>
    <row r="117" spans="1:9" x14ac:dyDescent="0.35">
      <c r="A117" s="36"/>
      <c r="B117" s="37"/>
      <c r="C117" s="38"/>
      <c r="D117" s="39"/>
      <c r="E117" s="39"/>
      <c r="F117" s="43"/>
      <c r="G117" s="42"/>
      <c r="H117" s="42"/>
      <c r="I117" s="42"/>
    </row>
    <row r="118" spans="1:9" x14ac:dyDescent="0.35">
      <c r="A118" s="36"/>
      <c r="B118" s="37"/>
      <c r="C118" s="38"/>
      <c r="D118" s="39"/>
      <c r="E118" s="39"/>
      <c r="F118" s="43"/>
      <c r="G118" s="42"/>
      <c r="H118" s="42"/>
      <c r="I118" s="42"/>
    </row>
    <row r="119" spans="1:9" x14ac:dyDescent="0.35">
      <c r="A119" s="36"/>
      <c r="B119" s="37"/>
      <c r="C119" s="38"/>
      <c r="D119" s="39"/>
      <c r="E119" s="39"/>
      <c r="F119" s="43"/>
      <c r="G119" s="42"/>
      <c r="H119" s="42"/>
      <c r="I119" s="42"/>
    </row>
    <row r="120" spans="1:9" x14ac:dyDescent="0.35">
      <c r="A120" s="36"/>
      <c r="B120" s="37"/>
      <c r="C120" s="38"/>
      <c r="D120" s="39"/>
      <c r="E120" s="39"/>
      <c r="F120" s="43"/>
      <c r="G120" s="42"/>
      <c r="H120" s="42"/>
      <c r="I120" s="42"/>
    </row>
    <row r="121" spans="1:9" x14ac:dyDescent="0.35">
      <c r="A121" s="36"/>
      <c r="B121" s="37"/>
      <c r="C121" s="38"/>
      <c r="D121" s="39"/>
      <c r="E121" s="39"/>
      <c r="F121" s="43"/>
      <c r="G121" s="42"/>
      <c r="H121" s="42"/>
      <c r="I121" s="42"/>
    </row>
    <row r="122" spans="1:9" x14ac:dyDescent="0.35">
      <c r="A122" s="36"/>
      <c r="B122" s="37"/>
      <c r="C122" s="38"/>
      <c r="D122" s="39"/>
      <c r="E122" s="39"/>
      <c r="F122" s="43"/>
      <c r="G122" s="42"/>
      <c r="H122" s="42"/>
      <c r="I122" s="42"/>
    </row>
    <row r="123" spans="1:9" x14ac:dyDescent="0.35">
      <c r="A123" s="36"/>
      <c r="B123" s="37"/>
      <c r="C123" s="38"/>
      <c r="D123" s="39"/>
      <c r="E123" s="39"/>
      <c r="F123" s="43"/>
      <c r="G123" s="42"/>
      <c r="H123" s="42"/>
      <c r="I123" s="42"/>
    </row>
    <row r="124" spans="1:9" x14ac:dyDescent="0.35">
      <c r="A124" s="36"/>
      <c r="B124" s="37"/>
      <c r="C124" s="38"/>
      <c r="D124" s="39"/>
      <c r="E124" s="39"/>
      <c r="F124" s="43"/>
      <c r="G124" s="42"/>
      <c r="H124" s="42"/>
      <c r="I124" s="42"/>
    </row>
    <row r="125" spans="1:9" x14ac:dyDescent="0.35">
      <c r="A125" s="36"/>
      <c r="B125" s="37"/>
      <c r="C125" s="38"/>
      <c r="D125" s="39"/>
      <c r="E125" s="39"/>
      <c r="F125" s="43"/>
      <c r="G125" s="42"/>
      <c r="H125" s="42"/>
      <c r="I125" s="42"/>
    </row>
    <row r="126" spans="1:9" x14ac:dyDescent="0.35">
      <c r="A126" s="36"/>
      <c r="B126" s="37"/>
      <c r="C126" s="38"/>
      <c r="D126" s="39"/>
      <c r="E126" s="39"/>
      <c r="F126" s="43"/>
      <c r="G126" s="42"/>
      <c r="H126" s="42"/>
      <c r="I126" s="42"/>
    </row>
    <row r="127" spans="1:9" x14ac:dyDescent="0.35">
      <c r="A127" s="36"/>
      <c r="B127" s="37"/>
      <c r="C127" s="38"/>
      <c r="D127" s="39"/>
      <c r="E127" s="39"/>
      <c r="F127" s="43"/>
      <c r="G127" s="42"/>
      <c r="H127" s="42"/>
      <c r="I127" s="42"/>
    </row>
    <row r="128" spans="1:9" x14ac:dyDescent="0.35">
      <c r="A128" s="36"/>
      <c r="B128" s="37"/>
      <c r="C128" s="38"/>
      <c r="D128" s="39"/>
      <c r="E128" s="39"/>
      <c r="F128" s="43"/>
      <c r="G128" s="42"/>
      <c r="H128" s="42"/>
      <c r="I128" s="42"/>
    </row>
    <row r="129" spans="1:9" x14ac:dyDescent="0.35">
      <c r="A129" s="36"/>
      <c r="B129" s="37"/>
      <c r="C129" s="38"/>
      <c r="D129" s="39"/>
      <c r="E129" s="39"/>
      <c r="F129" s="43"/>
      <c r="G129" s="42"/>
      <c r="H129" s="42"/>
      <c r="I129" s="42"/>
    </row>
    <row r="130" spans="1:9" x14ac:dyDescent="0.35">
      <c r="A130" s="36"/>
      <c r="B130" s="37"/>
      <c r="C130" s="38"/>
      <c r="D130" s="39"/>
      <c r="E130" s="39"/>
      <c r="F130" s="43"/>
      <c r="G130" s="42"/>
      <c r="H130" s="42"/>
      <c r="I130" s="42"/>
    </row>
    <row r="131" spans="1:9" x14ac:dyDescent="0.35">
      <c r="A131" s="36"/>
      <c r="B131" s="37"/>
      <c r="C131" s="38"/>
      <c r="D131" s="39"/>
      <c r="E131" s="39"/>
      <c r="F131" s="43"/>
      <c r="G131" s="42"/>
      <c r="H131" s="42"/>
      <c r="I131" s="42"/>
    </row>
  </sheetData>
  <phoneticPr fontId="0" type="noConversion"/>
  <pageMargins left="0.75" right="0.51181102362204722" top="1.4960629921259843" bottom="0.44" header="0.9055118110236221" footer="0.28999999999999998"/>
  <pageSetup paperSize="9" scale="98" orientation="landscape" horizontalDpi="2400" verticalDpi="2400" r:id="rId1"/>
  <headerFooter alignWithMargins="0">
    <oddHeader>&amp;L&amp;14Gemeente Almere 
plantsoenbon&amp;11
&amp;C&amp;8Dienst Stadswerk Almere
Advies en Ingenieurs Bureau
Team Groen, Water en Natuur&amp;RDatum &amp;D</oddHeader>
    <oddFooter>&amp;L&amp;8Type beplanting: sol = solitairheester, bospl=bosplantsoen, sierpl&lt; = sierplantsoen &lt; 1.50 m., sierpl&gt; = sierplantsoen &gt;1.50 m., haagpl=haag, kruid=kruidachtigen,waterpl=waterplanten&amp;R&amp;9&amp;P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ed27092e72324e7b8a09504db5c18e16 xmlns="e1f914b6-a544-4516-8258-dce33e67d544">
      <Terms xmlns="http://schemas.microsoft.com/office/infopath/2007/PartnerControls"/>
    </ed27092e72324e7b8a09504db5c18e16>
    <DocumentSetDescription xmlns="http://schemas.microsoft.com/sharepoint/v3" xsi:nil="true"/>
    <TaxCatchAll xmlns="e1f914b6-a544-4516-8258-dce33e67d544" xsi:nil="true"/>
    <Documentstatus xmlns="e1f914b6-a544-4516-8258-dce33e67d544">Concept</Documentstatus>
    <Dossierstatus xmlns="e1f914b6-a544-4516-8258-dce33e67d544">In behandeling</Dossierstatus>
    <Kopie xmlns="e1f914b6-a544-4516-8258-dce33e67d544">false</Kopie>
    <oae82dd5d8c9485585d643a2b3d2b482 xmlns="e1f914b6-a544-4516-8258-dce33e67d544">
      <Terms xmlns="http://schemas.microsoft.com/office/infopath/2007/PartnerControls"/>
    </oae82dd5d8c9485585d643a2b3d2b482>
    <j7e7edac40694a75a14dc8a1f940b8b2 xmlns="d0a9f49c-38e3-4e87-9dcc-e969e0f9643d">
      <Terms xmlns="http://schemas.microsoft.com/office/infopath/2007/PartnerControls"/>
    </j7e7edac40694a75a14dc8a1f940b8b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xcel-werkmap" ma:contentTypeID="0x0101004C3C11058C24A243A3D3240DE8D68F51009A107C02AA3B8C4F872170ED9B7AD964" ma:contentTypeVersion="15" ma:contentTypeDescription="" ma:contentTypeScope="" ma:versionID="a84e944ecf80ed722b33c25d41d0790b">
  <xsd:schema xmlns:xsd="http://www.w3.org/2001/XMLSchema" xmlns:xs="http://www.w3.org/2001/XMLSchema" xmlns:p="http://schemas.microsoft.com/office/2006/metadata/properties" xmlns:ns1="http://schemas.microsoft.com/sharepoint/v3" xmlns:ns2="e1f914b6-a544-4516-8258-dce33e67d544" xmlns:ns3="d0a9f49c-38e3-4e87-9dcc-e969e0f9643d" targetNamespace="http://schemas.microsoft.com/office/2006/metadata/properties" ma:root="true" ma:fieldsID="50d9b668508d47ff45b3a7143c157317" ns1:_="" ns2:_="" ns3:_="">
    <xsd:import namespace="http://schemas.microsoft.com/sharepoint/v3"/>
    <xsd:import namespace="e1f914b6-a544-4516-8258-dce33e67d544"/>
    <xsd:import namespace="d0a9f49c-38e3-4e87-9dcc-e969e0f9643d"/>
    <xsd:element name="properties">
      <xsd:complexType>
        <xsd:sequence>
          <xsd:element name="documentManagement">
            <xsd:complexType>
              <xsd:all>
                <xsd:element ref="ns2:Behandelaar" minOccurs="0"/>
                <xsd:element ref="ns3: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element ref="ns2:ed27092e72324e7b8a09504db5c18e16" minOccurs="0"/>
                <xsd:element ref="ns2:oae82dd5d8c9485585d643a2b3d2b4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0" nillable="true" ma:displayName="Taxonomy Catch All Column" ma:hidden="true" ma:list="{ed28b612-099a-43a1-9bdd-e1fc9f075b8c}" ma:internalName="TaxCatchAll" ma:showField="CatchAllData" ma:web="56833645-ae19-48e8-aadc-413f201a7562">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ed28b612-099a-43a1-9bdd-e1fc9f075b8c}" ma:internalName="TaxCatchAllLabel" ma:readOnly="true" ma:showField="CatchAllDataLabel" ma:web="56833645-ae19-48e8-aadc-413f201a7562">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ternalName="Dossierstatus" ma:readOnly="false">
      <xsd:simpleType>
        <xsd:restriction base="dms:Choice">
          <xsd:enumeration value="In behandeling"/>
          <xsd:enumeration value="Afgehandeld"/>
        </xsd:restriction>
      </xsd:simpleType>
    </xsd:element>
    <xsd:element name="ed27092e72324e7b8a09504db5c18e16" ma:index="19" nillable="true" ma:taxonomy="true" ma:internalName="ed27092e72324e7b8a09504db5c18e16" ma:taxonomyFieldName="Stadsdeel" ma:displayName="Stadsdeel" ma:default="" ma:fieldId="{ed27092e-7232-4e7b-8a09-504db5c18e16}" ma:sspId="264fed88-3460-4323-80f9-15b2a3d3d26d" ma:termSetId="947a16d1-0d74-4adc-a862-3b062bd89f83" ma:anchorId="00000000-0000-0000-0000-000000000000" ma:open="true" ma:isKeyword="false">
      <xsd:complexType>
        <xsd:sequence>
          <xsd:element ref="pc:Terms" minOccurs="0" maxOccurs="1"/>
        </xsd:sequence>
      </xsd:complexType>
    </xsd:element>
    <xsd:element name="oae82dd5d8c9485585d643a2b3d2b482" ma:index="21" nillable="true" ma:taxonomy="true" ma:internalName="oae82dd5d8c9485585d643a2b3d2b482" ma:taxonomyFieldName="Gebiedscode" ma:displayName="Gebiedscode" ma:default="" ma:fieldId="{8ae82dd5-d8c9-4855-85d6-43a2b3d2b482}" ma:sspId="264fed88-3460-4323-80f9-15b2a3d3d26d" ma:termSetId="287a6c71-c4f6-4d27-9e4f-34941a3add0d"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0a9f49c-38e3-4e87-9dcc-e969e0f9643d" elementFormDefault="qualified">
    <xsd:import namespace="http://schemas.microsoft.com/office/2006/documentManagement/types"/>
    <xsd:import namespace="http://schemas.microsoft.com/office/infopath/2007/PartnerControls"/>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64fed88-3460-4323-80f9-15b2a3d3d26d" ContentTypeId="0x0101004C3C11058C24A243A3D3240DE8D68F51" PreviousValue="false"/>
</file>

<file path=customXml/itemProps1.xml><?xml version="1.0" encoding="utf-8"?>
<ds:datastoreItem xmlns:ds="http://schemas.openxmlformats.org/officeDocument/2006/customXml" ds:itemID="{F358109B-29A4-470D-B37D-10640ACE5B5C}">
  <ds:schemaRefs>
    <ds:schemaRef ds:uri="http://purl.org/dc/dcmitype/"/>
    <ds:schemaRef ds:uri="http://purl.org/dc/terms/"/>
    <ds:schemaRef ds:uri="d0a9f49c-38e3-4e87-9dcc-e969e0f9643d"/>
    <ds:schemaRef ds:uri="http://schemas.microsoft.com/sharepoint/v3"/>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e1f914b6-a544-4516-8258-dce33e67d544"/>
    <ds:schemaRef ds:uri="http://www.w3.org/XML/1998/namespace"/>
    <ds:schemaRef ds:uri="http://purl.org/dc/elements/1.1/"/>
  </ds:schemaRefs>
</ds:datastoreItem>
</file>

<file path=customXml/itemProps2.xml><?xml version="1.0" encoding="utf-8"?>
<ds:datastoreItem xmlns:ds="http://schemas.openxmlformats.org/officeDocument/2006/customXml" ds:itemID="{B0B26EFF-2183-4A1E-981F-FA993B38D359}">
  <ds:schemaRefs>
    <ds:schemaRef ds:uri="http://schemas.microsoft.com/sharepoint/v3/contenttype/forms"/>
  </ds:schemaRefs>
</ds:datastoreItem>
</file>

<file path=customXml/itemProps3.xml><?xml version="1.0" encoding="utf-8"?>
<ds:datastoreItem xmlns:ds="http://schemas.openxmlformats.org/officeDocument/2006/customXml" ds:itemID="{56AFE5C6-E75F-4A8C-BC61-F6C251477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d0a9f49c-38e3-4e87-9dcc-e969e0f964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0A3963C-E93F-4FAA-9BBC-C7D5EE81001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8</vt:i4>
      </vt:variant>
    </vt:vector>
  </HeadingPairs>
  <TitlesOfParts>
    <vt:vector size="12" baseType="lpstr">
      <vt:lpstr>Bomen</vt:lpstr>
      <vt:lpstr>Plantsoen</vt:lpstr>
      <vt:lpstr>Gras</vt:lpstr>
      <vt:lpstr>Kruidachtig</vt:lpstr>
      <vt:lpstr>Bomen!Afdrukbereik</vt:lpstr>
      <vt:lpstr>Gras!Afdrukbereik</vt:lpstr>
      <vt:lpstr>Kruidachtig!Afdrukbereik</vt:lpstr>
      <vt:lpstr>Plantsoen!Afdrukbereik</vt:lpstr>
      <vt:lpstr>Bomen!Afdruktitels</vt:lpstr>
      <vt:lpstr>Gras!Afdruktitels</vt:lpstr>
      <vt:lpstr>Kruidachtig!Afdruktitels</vt:lpstr>
      <vt:lpstr>Plantsoen!Afdruktitels</vt:lpstr>
    </vt:vector>
  </TitlesOfParts>
  <Manager/>
  <Company>Gemeente Almere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Kleinjan GJA (Johnny)</dc:creator>
  <cp:keywords/>
  <dc:description/>
  <cp:lastModifiedBy>Rijswijk A (Albertjan)</cp:lastModifiedBy>
  <cp:revision/>
  <dcterms:created xsi:type="dcterms:W3CDTF">1999-03-02T09:00:11Z</dcterms:created>
  <dcterms:modified xsi:type="dcterms:W3CDTF">2025-11-19T11:56:38Z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0x0101004C3C11058C24A243A3D3240DE8D68F51009A107C02AA3B8C4F872170ED9B7AD964</vt:lpwstr>
  </property>
  <property fmtid="{D5CDD505-2E9C-101B-9397-08002B2CF9AE}" pid="3" name="MediaServiceImageTags">
    <vt:lpwstr/>
  </property>
  <property fmtid="{D5CDD505-2E9C-101B-9397-08002B2CF9AE}" pid="4" name="lcf76f155ced4ddcb4097134ff3c332f">
    <vt:lpwstr/>
  </property>
  <property fmtid="{D5CDD505-2E9C-101B-9397-08002B2CF9AE}" pid="5" name="Documenttypen">
    <vt:lpwstr/>
  </property>
  <property fmtid="{D5CDD505-2E9C-101B-9397-08002B2CF9AE}" pid="6" name="Wijk_x0020_of_x0020_buurt">
    <vt:lpwstr/>
  </property>
  <property fmtid="{D5CDD505-2E9C-101B-9397-08002B2CF9AE}" pid="7" name="Passende Trefwoorden">
    <vt:lpwstr/>
  </property>
  <property fmtid="{D5CDD505-2E9C-101B-9397-08002B2CF9AE}" pid="8" name="c87fccfceab44f7a9dd13a70fa32393b">
    <vt:lpwstr/>
  </property>
  <property fmtid="{D5CDD505-2E9C-101B-9397-08002B2CF9AE}" pid="9" name="Passende_x0020_Trefwoorden">
    <vt:lpwstr/>
  </property>
  <property fmtid="{D5CDD505-2E9C-101B-9397-08002B2CF9AE}" pid="10" name="Wijk of buurt">
    <vt:lpwstr/>
  </property>
</Properties>
</file>