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Steenwijkerland\Brand\04) Definitieve stukke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4" i="1" l="1"/>
  <c r="G34" i="1"/>
  <c r="I25" i="1"/>
  <c r="H25" i="1"/>
  <c r="F25" i="1"/>
  <c r="E25" i="1"/>
  <c r="D25" i="1"/>
  <c r="G24" i="1"/>
  <c r="J24" i="1" s="1"/>
  <c r="G23" i="1"/>
  <c r="J23" i="1" s="1"/>
  <c r="G22" i="1"/>
  <c r="J22" i="1" s="1"/>
  <c r="G21" i="1"/>
  <c r="G25" i="1" s="1"/>
  <c r="G16" i="1"/>
  <c r="J16" i="1" s="1"/>
  <c r="G15" i="1"/>
  <c r="J15" i="1" s="1"/>
  <c r="G10" i="1"/>
  <c r="J10" i="1" s="1"/>
  <c r="G9" i="1"/>
  <c r="J9" i="1" s="1"/>
  <c r="J21" i="1" l="1"/>
  <c r="I36" i="1"/>
  <c r="H36" i="1"/>
  <c r="F36" i="1"/>
  <c r="E36" i="1"/>
  <c r="D36" i="1"/>
  <c r="J36" i="1"/>
  <c r="I30" i="1"/>
  <c r="H30" i="1"/>
  <c r="F30" i="1"/>
  <c r="E30" i="1"/>
  <c r="D30" i="1"/>
  <c r="G29" i="1"/>
  <c r="G30" i="1" s="1"/>
  <c r="G36" i="1" l="1"/>
  <c r="J25" i="1"/>
  <c r="I17" i="1"/>
  <c r="H17" i="1"/>
  <c r="F17" i="1"/>
  <c r="E17" i="1"/>
  <c r="D17" i="1"/>
  <c r="I11" i="1"/>
  <c r="H11" i="1"/>
  <c r="F11" i="1"/>
  <c r="E11" i="1"/>
  <c r="D11" i="1"/>
  <c r="G17" i="1" l="1"/>
  <c r="J17" i="1"/>
  <c r="G11" i="1"/>
  <c r="J11" i="1" l="1"/>
  <c r="J29" i="1"/>
  <c r="J30" i="1" l="1"/>
</calcChain>
</file>

<file path=xl/sharedStrings.xml><?xml version="1.0" encoding="utf-8"?>
<sst xmlns="http://schemas.openxmlformats.org/spreadsheetml/2006/main" count="92" uniqueCount="40">
  <si>
    <t xml:space="preserve">Brandverzekering </t>
  </si>
  <si>
    <t>2021</t>
  </si>
  <si>
    <t>Schadeoorzaak</t>
  </si>
  <si>
    <t>Status</t>
  </si>
  <si>
    <t>Afgehandeld</t>
  </si>
  <si>
    <t>Opmerking</t>
  </si>
  <si>
    <t>Betaald</t>
  </si>
  <si>
    <t>Kosten</t>
  </si>
  <si>
    <t>Eigen risico</t>
  </si>
  <si>
    <t>Totaal</t>
  </si>
  <si>
    <t>Verhaald</t>
  </si>
  <si>
    <t>Reserve</t>
  </si>
  <si>
    <t>Schadelast</t>
  </si>
  <si>
    <t>2025</t>
  </si>
  <si>
    <t xml:space="preserve"> </t>
  </si>
  <si>
    <t>2023</t>
  </si>
  <si>
    <t>2024</t>
  </si>
  <si>
    <t>Bijlage C.4</t>
  </si>
  <si>
    <t xml:space="preserve">Gemeente Steenwijkerland </t>
  </si>
  <si>
    <t>05-02-2021</t>
  </si>
  <si>
    <t>01-12-2021</t>
  </si>
  <si>
    <t>Inbraak/brandstichting: G. van Rhenenlaan 1, Vollenhove</t>
  </si>
  <si>
    <t>Stormschade: Stadionsstraat 40, Steenwijk</t>
  </si>
  <si>
    <t>28-02-2022</t>
  </si>
  <si>
    <t>14-02-2022</t>
  </si>
  <si>
    <t>Brandstichting: Gagelsweg 25, Steenwijk</t>
  </si>
  <si>
    <t>Inbraak: Kallenkote 1, Kallenkote</t>
  </si>
  <si>
    <t>04-09-2023</t>
  </si>
  <si>
    <t>13-09-2023</t>
  </si>
  <si>
    <t>31-10-2023</t>
  </si>
  <si>
    <t>16-11-2023</t>
  </si>
  <si>
    <t>Buitenvandalisme: Gelderingen 60, Steenwijkerwold</t>
  </si>
  <si>
    <t>Waterschade (lekkega agv neerslag): Kadoelen 27, St. Jansklooster</t>
  </si>
  <si>
    <t>Diefstal (lood): Vendelweg 1, Steenwijk</t>
  </si>
  <si>
    <t>&lt; eigen risico 2,5K</t>
  </si>
  <si>
    <t>'04-02-2024</t>
  </si>
  <si>
    <t>Brand (openbaar toiletgebouw): B. Warnersweg 4, Giethoorn</t>
  </si>
  <si>
    <t>06-07-2025</t>
  </si>
  <si>
    <t>Brand (in meterkast)</t>
  </si>
  <si>
    <t>Schadeoverzicht: 31-12-2020 tot 10-10-2025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</si>
</sst>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44" fontId="0" fillId="0" borderId="0" xfId="1" applyFont="1"/>
    <xf numFmtId="0" fontId="0" fillId="0" borderId="1" xfId="0" applyBorder="1"/>
    <xf numFmtId="0" fontId="0" fillId="0" borderId="0" xfId="0" applyBorder="1"/>
    <xf numFmtId="0" fontId="2" fillId="0" borderId="5" xfId="0" applyFont="1" applyBorder="1"/>
    <xf numFmtId="0" fontId="0" fillId="0" borderId="1" xfId="0" quotePrefix="1" applyBorder="1"/>
    <xf numFmtId="44" fontId="0" fillId="0" borderId="1" xfId="1" applyFont="1" applyBorder="1"/>
    <xf numFmtId="0" fontId="0" fillId="0" borderId="6" xfId="0" applyBorder="1"/>
    <xf numFmtId="44" fontId="0" fillId="0" borderId="6" xfId="1" applyFont="1" applyBorder="1"/>
    <xf numFmtId="0" fontId="2" fillId="0" borderId="2" xfId="0" applyFont="1" applyBorder="1"/>
    <xf numFmtId="44" fontId="0" fillId="0" borderId="3" xfId="0" applyNumberFormat="1" applyBorder="1"/>
    <xf numFmtId="44" fontId="0" fillId="2" borderId="3" xfId="0" applyNumberFormat="1" applyFill="1" applyBorder="1"/>
    <xf numFmtId="0" fontId="0" fillId="0" borderId="1" xfId="0" applyFill="1" applyBorder="1"/>
    <xf numFmtId="44" fontId="0" fillId="2" borderId="4" xfId="0" applyNumberFormat="1" applyFill="1" applyBorder="1"/>
    <xf numFmtId="0" fontId="3" fillId="0" borderId="2" xfId="0" applyFont="1" applyBorder="1"/>
    <xf numFmtId="44" fontId="4" fillId="0" borderId="3" xfId="0" applyNumberFormat="1" applyFont="1" applyBorder="1"/>
    <xf numFmtId="0" fontId="0" fillId="0" borderId="1" xfId="0" quotePrefix="1" applyFill="1" applyBorder="1"/>
    <xf numFmtId="44" fontId="0" fillId="0" borderId="7" xfId="1" applyFont="1" applyBorder="1"/>
    <xf numFmtId="0" fontId="0" fillId="0" borderId="7" xfId="0" quotePrefix="1" applyBorder="1"/>
    <xf numFmtId="0" fontId="0" fillId="0" borderId="7" xfId="0" applyBorder="1"/>
    <xf numFmtId="0" fontId="2" fillId="0" borderId="3" xfId="0" applyFont="1" applyBorder="1"/>
    <xf numFmtId="0" fontId="2" fillId="0" borderId="4" xfId="0" applyFont="1" applyBorder="1"/>
    <xf numFmtId="0" fontId="2" fillId="2" borderId="2" xfId="0" quotePrefix="1" applyFont="1" applyFill="1" applyBorder="1" applyAlignment="1">
      <alignment horizontal="left"/>
    </xf>
    <xf numFmtId="44" fontId="0" fillId="0" borderId="8" xfId="1" applyFont="1" applyBorder="1"/>
    <xf numFmtId="0" fontId="0" fillId="0" borderId="8" xfId="0" applyFill="1" applyBorder="1"/>
    <xf numFmtId="0" fontId="2" fillId="0" borderId="0" xfId="0" applyFont="1" applyFill="1" applyBorder="1"/>
    <xf numFmtId="0" fontId="3" fillId="2" borderId="2" xfId="0" quotePrefix="1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61" bestFit="1" customWidth="1"/>
    <col min="3" max="3" width="14.7109375" customWidth="1"/>
    <col min="4" max="10" width="15.7109375" customWidth="1"/>
    <col min="11" max="11" width="6" customWidth="1"/>
    <col min="12" max="12" width="19.7109375" customWidth="1"/>
  </cols>
  <sheetData>
    <row r="2" spans="1:12" x14ac:dyDescent="0.25">
      <c r="B2" s="1" t="s">
        <v>17</v>
      </c>
    </row>
    <row r="3" spans="1:12" x14ac:dyDescent="0.25">
      <c r="B3" s="1" t="s">
        <v>18</v>
      </c>
    </row>
    <row r="4" spans="1:12" x14ac:dyDescent="0.25">
      <c r="B4" s="1" t="s">
        <v>0</v>
      </c>
    </row>
    <row r="5" spans="1:12" x14ac:dyDescent="0.25">
      <c r="B5" s="1" t="s">
        <v>39</v>
      </c>
    </row>
    <row r="7" spans="1:12" ht="15.75" thickBot="1" x14ac:dyDescent="0.3"/>
    <row r="8" spans="1:12" ht="15.75" thickBot="1" x14ac:dyDescent="0.3">
      <c r="A8" s="23" t="s">
        <v>1</v>
      </c>
      <c r="B8" s="21" t="s">
        <v>2</v>
      </c>
      <c r="C8" s="21" t="s">
        <v>3</v>
      </c>
      <c r="D8" s="21" t="s">
        <v>6</v>
      </c>
      <c r="E8" s="21" t="s">
        <v>7</v>
      </c>
      <c r="F8" s="21" t="s">
        <v>8</v>
      </c>
      <c r="G8" s="21" t="s">
        <v>9</v>
      </c>
      <c r="H8" s="21" t="s">
        <v>10</v>
      </c>
      <c r="I8" s="21" t="s">
        <v>11</v>
      </c>
      <c r="J8" s="22" t="s">
        <v>12</v>
      </c>
      <c r="L8" s="26" t="s">
        <v>5</v>
      </c>
    </row>
    <row r="9" spans="1:12" x14ac:dyDescent="0.25">
      <c r="A9" s="19" t="s">
        <v>19</v>
      </c>
      <c r="B9" s="20" t="s">
        <v>21</v>
      </c>
      <c r="C9" s="20" t="s">
        <v>4</v>
      </c>
      <c r="D9" s="18"/>
      <c r="E9" s="18">
        <v>1076.74</v>
      </c>
      <c r="F9" s="18"/>
      <c r="G9" s="18">
        <f>D9+E9-F9</f>
        <v>1076.74</v>
      </c>
      <c r="H9" s="18"/>
      <c r="I9" s="18"/>
      <c r="J9" s="18">
        <f>G9-H9+I9</f>
        <v>1076.74</v>
      </c>
      <c r="K9" s="2"/>
    </row>
    <row r="10" spans="1:12" ht="15.75" thickBot="1" x14ac:dyDescent="0.3">
      <c r="A10" s="6" t="s">
        <v>20</v>
      </c>
      <c r="B10" s="13" t="s">
        <v>22</v>
      </c>
      <c r="C10" s="3" t="s">
        <v>4</v>
      </c>
      <c r="D10" s="7"/>
      <c r="E10" s="7">
        <v>3489.96</v>
      </c>
      <c r="F10" s="7"/>
      <c r="G10" s="18">
        <f>D10+E10-F10</f>
        <v>3489.96</v>
      </c>
      <c r="H10" s="7"/>
      <c r="I10" s="7"/>
      <c r="J10" s="18">
        <f>G10-H10+I10</f>
        <v>3489.96</v>
      </c>
      <c r="K10" s="2"/>
    </row>
    <row r="11" spans="1:12" ht="15.75" thickBot="1" x14ac:dyDescent="0.3">
      <c r="C11" s="10" t="s">
        <v>9</v>
      </c>
      <c r="D11" s="11">
        <f t="shared" ref="D11:J11" si="0">SUM(D9:D10)</f>
        <v>0</v>
      </c>
      <c r="E11" s="11">
        <f t="shared" si="0"/>
        <v>4566.7</v>
      </c>
      <c r="F11" s="11">
        <f t="shared" si="0"/>
        <v>0</v>
      </c>
      <c r="G11" s="11">
        <f t="shared" si="0"/>
        <v>4566.7</v>
      </c>
      <c r="H11" s="11">
        <f t="shared" si="0"/>
        <v>0</v>
      </c>
      <c r="I11" s="11">
        <f t="shared" si="0"/>
        <v>0</v>
      </c>
      <c r="J11" s="14">
        <f t="shared" si="0"/>
        <v>4566.7</v>
      </c>
      <c r="K11" s="4"/>
    </row>
    <row r="13" spans="1:12" ht="15.75" thickBot="1" x14ac:dyDescent="0.3"/>
    <row r="14" spans="1:12" ht="15.75" thickBot="1" x14ac:dyDescent="0.3">
      <c r="A14" s="23">
        <v>2022</v>
      </c>
      <c r="B14" s="21" t="s">
        <v>2</v>
      </c>
      <c r="C14" s="21" t="s">
        <v>3</v>
      </c>
      <c r="D14" s="21" t="s">
        <v>6</v>
      </c>
      <c r="E14" s="21" t="s">
        <v>7</v>
      </c>
      <c r="F14" s="21" t="s">
        <v>8</v>
      </c>
      <c r="G14" s="21" t="s">
        <v>9</v>
      </c>
      <c r="H14" s="21" t="s">
        <v>10</v>
      </c>
      <c r="I14" s="21" t="s">
        <v>11</v>
      </c>
      <c r="J14" s="22" t="s">
        <v>12</v>
      </c>
    </row>
    <row r="15" spans="1:12" x14ac:dyDescent="0.25">
      <c r="A15" s="19" t="s">
        <v>24</v>
      </c>
      <c r="B15" s="20" t="s">
        <v>25</v>
      </c>
      <c r="C15" s="20" t="s">
        <v>4</v>
      </c>
      <c r="D15" s="18">
        <v>104760.91</v>
      </c>
      <c r="E15" s="18">
        <v>6283.18</v>
      </c>
      <c r="F15" s="18">
        <v>2500</v>
      </c>
      <c r="G15" s="18">
        <f>D15+E15-F15</f>
        <v>108544.09</v>
      </c>
      <c r="H15" s="18">
        <v>0</v>
      </c>
      <c r="I15" s="18">
        <v>0</v>
      </c>
      <c r="J15" s="18">
        <f>G15-H15+I15</f>
        <v>108544.09</v>
      </c>
    </row>
    <row r="16" spans="1:12" ht="15.75" thickBot="1" x14ac:dyDescent="0.3">
      <c r="A16" s="6" t="s">
        <v>23</v>
      </c>
      <c r="B16" s="3" t="s">
        <v>26</v>
      </c>
      <c r="C16" s="8" t="s">
        <v>4</v>
      </c>
      <c r="D16" s="9">
        <v>4140.63</v>
      </c>
      <c r="E16" s="9">
        <v>41.41</v>
      </c>
      <c r="F16" s="9">
        <v>2500</v>
      </c>
      <c r="G16" s="24">
        <f>D16+E16-F16</f>
        <v>1682.04</v>
      </c>
      <c r="H16" s="24">
        <v>0</v>
      </c>
      <c r="I16" s="24">
        <v>0</v>
      </c>
      <c r="J16" s="24">
        <f>G16-H16+I16</f>
        <v>1682.04</v>
      </c>
    </row>
    <row r="17" spans="1:12" ht="15.75" thickBot="1" x14ac:dyDescent="0.3">
      <c r="C17" s="10" t="s">
        <v>9</v>
      </c>
      <c r="D17" s="11">
        <f t="shared" ref="D17:J17" si="1">SUM(D15:D16)</f>
        <v>108901.54000000001</v>
      </c>
      <c r="E17" s="11">
        <f t="shared" si="1"/>
        <v>6324.59</v>
      </c>
      <c r="F17" s="11">
        <f t="shared" si="1"/>
        <v>5000</v>
      </c>
      <c r="G17" s="11">
        <f t="shared" si="1"/>
        <v>110226.12999999999</v>
      </c>
      <c r="H17" s="11">
        <f t="shared" si="1"/>
        <v>0</v>
      </c>
      <c r="I17" s="11">
        <f t="shared" si="1"/>
        <v>0</v>
      </c>
      <c r="J17" s="14">
        <f t="shared" si="1"/>
        <v>110226.12999999999</v>
      </c>
    </row>
    <row r="19" spans="1:12" ht="15.75" thickBot="1" x14ac:dyDescent="0.3"/>
    <row r="20" spans="1:12" ht="15.75" thickBot="1" x14ac:dyDescent="0.3">
      <c r="A20" s="23" t="s">
        <v>15</v>
      </c>
      <c r="B20" s="21" t="s">
        <v>2</v>
      </c>
      <c r="C20" s="21" t="s">
        <v>3</v>
      </c>
      <c r="D20" s="21" t="s">
        <v>6</v>
      </c>
      <c r="E20" s="21" t="s">
        <v>7</v>
      </c>
      <c r="F20" s="21" t="s">
        <v>8</v>
      </c>
      <c r="G20" s="21" t="s">
        <v>9</v>
      </c>
      <c r="H20" s="21" t="s">
        <v>10</v>
      </c>
      <c r="I20" s="21" t="s">
        <v>11</v>
      </c>
      <c r="J20" s="5" t="s">
        <v>12</v>
      </c>
    </row>
    <row r="21" spans="1:12" x14ac:dyDescent="0.25">
      <c r="A21" s="19" t="s">
        <v>27</v>
      </c>
      <c r="B21" s="20" t="s">
        <v>31</v>
      </c>
      <c r="C21" s="20" t="s">
        <v>4</v>
      </c>
      <c r="D21" s="18">
        <v>3005.87</v>
      </c>
      <c r="E21" s="18">
        <v>30.06</v>
      </c>
      <c r="F21" s="18">
        <v>2500</v>
      </c>
      <c r="G21" s="18">
        <f>D21+E21-F21</f>
        <v>535.92999999999984</v>
      </c>
      <c r="H21" s="18">
        <v>0</v>
      </c>
      <c r="I21" s="18">
        <v>0</v>
      </c>
      <c r="J21" s="7">
        <f>G21-H21+I21</f>
        <v>535.92999999999984</v>
      </c>
    </row>
    <row r="22" spans="1:12" x14ac:dyDescent="0.25">
      <c r="A22" s="6" t="s">
        <v>28</v>
      </c>
      <c r="B22" s="3" t="s">
        <v>32</v>
      </c>
      <c r="C22" s="3" t="s">
        <v>4</v>
      </c>
      <c r="D22" s="7">
        <v>3089.69</v>
      </c>
      <c r="E22" s="7">
        <v>30.9</v>
      </c>
      <c r="F22" s="18">
        <v>2500</v>
      </c>
      <c r="G22" s="18">
        <f>D22+E22-F22</f>
        <v>620.59000000000015</v>
      </c>
      <c r="H22" s="7">
        <v>0</v>
      </c>
      <c r="I22" s="7">
        <v>0</v>
      </c>
      <c r="J22" s="7">
        <f>G22-H22+I22</f>
        <v>620.59000000000015</v>
      </c>
    </row>
    <row r="23" spans="1:12" x14ac:dyDescent="0.25">
      <c r="A23" s="6" t="s">
        <v>29</v>
      </c>
      <c r="B23" s="13" t="s">
        <v>33</v>
      </c>
      <c r="C23" s="3" t="s">
        <v>4</v>
      </c>
      <c r="D23" s="7">
        <v>2651.64</v>
      </c>
      <c r="E23" s="7">
        <v>26.52</v>
      </c>
      <c r="F23" s="7">
        <v>2500</v>
      </c>
      <c r="G23" s="18">
        <f>D23+E23-F23</f>
        <v>178.15999999999985</v>
      </c>
      <c r="H23" s="7">
        <v>0</v>
      </c>
      <c r="I23" s="7">
        <v>0</v>
      </c>
      <c r="J23" s="7">
        <f>G23-H23+I23</f>
        <v>178.15999999999985</v>
      </c>
    </row>
    <row r="24" spans="1:12" ht="15.75" thickBot="1" x14ac:dyDescent="0.3">
      <c r="A24" s="17" t="s">
        <v>30</v>
      </c>
      <c r="B24" s="13" t="s">
        <v>33</v>
      </c>
      <c r="C24" s="8" t="s">
        <v>4</v>
      </c>
      <c r="D24" s="9">
        <v>0</v>
      </c>
      <c r="E24" s="9">
        <v>0</v>
      </c>
      <c r="F24" s="9">
        <v>0</v>
      </c>
      <c r="G24" s="24">
        <f>D24+E24-F24</f>
        <v>0</v>
      </c>
      <c r="H24" s="9">
        <v>0</v>
      </c>
      <c r="I24" s="9">
        <v>0</v>
      </c>
      <c r="J24" s="9">
        <f>G24-H24+I24</f>
        <v>0</v>
      </c>
      <c r="L24" t="s">
        <v>34</v>
      </c>
    </row>
    <row r="25" spans="1:12" ht="15.75" thickBot="1" x14ac:dyDescent="0.3">
      <c r="B25" s="25" t="s">
        <v>14</v>
      </c>
      <c r="C25" s="10" t="s">
        <v>9</v>
      </c>
      <c r="D25" s="11">
        <f t="shared" ref="D25:I25" si="2">SUM(D21:D24)</f>
        <v>8747.1999999999989</v>
      </c>
      <c r="E25" s="11">
        <f t="shared" si="2"/>
        <v>87.47999999999999</v>
      </c>
      <c r="F25" s="11">
        <f t="shared" si="2"/>
        <v>7500</v>
      </c>
      <c r="G25" s="11">
        <f t="shared" si="2"/>
        <v>1334.6799999999998</v>
      </c>
      <c r="H25" s="11">
        <f t="shared" si="2"/>
        <v>0</v>
      </c>
      <c r="I25" s="11">
        <f t="shared" si="2"/>
        <v>0</v>
      </c>
      <c r="J25" s="14">
        <f t="shared" ref="J25" si="3">SUM(J21:J24)</f>
        <v>1334.6799999999998</v>
      </c>
    </row>
    <row r="27" spans="1:12" ht="15.75" thickBot="1" x14ac:dyDescent="0.3"/>
    <row r="28" spans="1:12" ht="15.75" thickBot="1" x14ac:dyDescent="0.3">
      <c r="A28" s="23" t="s">
        <v>16</v>
      </c>
      <c r="B28" s="21" t="s">
        <v>2</v>
      </c>
      <c r="C28" s="21" t="s">
        <v>3</v>
      </c>
      <c r="D28" s="21" t="s">
        <v>6</v>
      </c>
      <c r="E28" s="21" t="s">
        <v>7</v>
      </c>
      <c r="F28" s="21" t="s">
        <v>8</v>
      </c>
      <c r="G28" s="21" t="s">
        <v>9</v>
      </c>
      <c r="H28" s="21" t="s">
        <v>10</v>
      </c>
      <c r="I28" s="21" t="s">
        <v>11</v>
      </c>
      <c r="J28" s="22" t="s">
        <v>12</v>
      </c>
    </row>
    <row r="29" spans="1:12" ht="15.75" thickBot="1" x14ac:dyDescent="0.3">
      <c r="A29" s="19" t="s">
        <v>35</v>
      </c>
      <c r="B29" s="20" t="s">
        <v>36</v>
      </c>
      <c r="C29" s="20" t="s">
        <v>4</v>
      </c>
      <c r="D29" s="18">
        <v>7707.37</v>
      </c>
      <c r="E29" s="18">
        <v>1770.01</v>
      </c>
      <c r="F29" s="18">
        <v>2500</v>
      </c>
      <c r="G29" s="18">
        <f>D29+E29-F29</f>
        <v>6977.3799999999992</v>
      </c>
      <c r="H29" s="18">
        <v>0</v>
      </c>
      <c r="I29" s="18">
        <v>0</v>
      </c>
      <c r="J29" s="18">
        <f>G29-H29+I29</f>
        <v>6977.3799999999992</v>
      </c>
    </row>
    <row r="30" spans="1:12" ht="15.75" thickBot="1" x14ac:dyDescent="0.3">
      <c r="C30" s="10" t="s">
        <v>9</v>
      </c>
      <c r="D30" s="11">
        <f t="shared" ref="D30:I30" si="4">SUM(D29)</f>
        <v>7707.37</v>
      </c>
      <c r="E30" s="11">
        <f t="shared" si="4"/>
        <v>1770.01</v>
      </c>
      <c r="F30" s="11">
        <f t="shared" si="4"/>
        <v>2500</v>
      </c>
      <c r="G30" s="11">
        <f t="shared" si="4"/>
        <v>6977.3799999999992</v>
      </c>
      <c r="H30" s="11">
        <f t="shared" si="4"/>
        <v>0</v>
      </c>
      <c r="I30" s="11">
        <f t="shared" si="4"/>
        <v>0</v>
      </c>
      <c r="J30" s="12">
        <f>SUM(J29:J29)</f>
        <v>6977.3799999999992</v>
      </c>
    </row>
    <row r="32" spans="1:12" ht="15.75" thickBot="1" x14ac:dyDescent="0.3"/>
    <row r="33" spans="1:12" ht="15.75" thickBot="1" x14ac:dyDescent="0.3">
      <c r="A33" s="27" t="s">
        <v>13</v>
      </c>
      <c r="B33" s="21" t="s">
        <v>2</v>
      </c>
      <c r="C33" s="21" t="s">
        <v>3</v>
      </c>
      <c r="D33" s="21" t="s">
        <v>6</v>
      </c>
      <c r="E33" s="21" t="s">
        <v>7</v>
      </c>
      <c r="F33" s="21" t="s">
        <v>8</v>
      </c>
      <c r="G33" s="21" t="s">
        <v>9</v>
      </c>
      <c r="H33" s="21" t="s">
        <v>10</v>
      </c>
      <c r="I33" s="21" t="s">
        <v>11</v>
      </c>
      <c r="J33" s="22" t="s">
        <v>12</v>
      </c>
    </row>
    <row r="34" spans="1:12" x14ac:dyDescent="0.25">
      <c r="A34" s="19" t="s">
        <v>37</v>
      </c>
      <c r="B34" s="20" t="s">
        <v>38</v>
      </c>
      <c r="C34" s="20" t="s">
        <v>4</v>
      </c>
      <c r="D34" s="18">
        <v>0</v>
      </c>
      <c r="E34" s="18">
        <v>0</v>
      </c>
      <c r="F34" s="18">
        <v>0</v>
      </c>
      <c r="G34" s="18">
        <f>D34+E34-F34</f>
        <v>0</v>
      </c>
      <c r="H34" s="18">
        <v>0</v>
      </c>
      <c r="I34" s="18">
        <v>0</v>
      </c>
      <c r="J34" s="18">
        <f>G34-H34+I34</f>
        <v>0</v>
      </c>
      <c r="L34" t="s">
        <v>34</v>
      </c>
    </row>
    <row r="35" spans="1:12" ht="15.75" thickBot="1" x14ac:dyDescent="0.3">
      <c r="A35" s="6"/>
      <c r="B35" s="3"/>
      <c r="C35" s="8"/>
      <c r="D35" s="9"/>
      <c r="E35" s="9"/>
      <c r="F35" s="9"/>
      <c r="G35" s="9"/>
      <c r="H35" s="9"/>
      <c r="I35" s="9"/>
      <c r="J35" s="9"/>
    </row>
    <row r="36" spans="1:12" ht="15.75" thickBot="1" x14ac:dyDescent="0.3">
      <c r="C36" s="15" t="s">
        <v>9</v>
      </c>
      <c r="D36" s="16">
        <f t="shared" ref="D36:J36" si="5">SUM(D34:D35)</f>
        <v>0</v>
      </c>
      <c r="E36" s="16">
        <f t="shared" si="5"/>
        <v>0</v>
      </c>
      <c r="F36" s="16">
        <f t="shared" si="5"/>
        <v>0</v>
      </c>
      <c r="G36" s="16">
        <f t="shared" si="5"/>
        <v>0</v>
      </c>
      <c r="H36" s="16">
        <f t="shared" si="5"/>
        <v>0</v>
      </c>
      <c r="I36" s="16">
        <f t="shared" si="5"/>
        <v>0</v>
      </c>
      <c r="J36" s="16">
        <f t="shared" si="5"/>
        <v>0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2025-09-20T04:42:46Z</dcterms:created>
  <dcterms:modified xsi:type="dcterms:W3CDTF">2025-10-10T08:23:45Z</dcterms:modified>
</cp:coreProperties>
</file>