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weedekamer.sharepoint.com/sites/FEZ-Inkoop-Europeseaanbestedingenuitvoeren/Gedeelde documenten/2025-EA-017-RB-Vis/03-Publicatie/"/>
    </mc:Choice>
  </mc:AlternateContent>
  <xr:revisionPtr revIDLastSave="0" documentId="8_{DB50ED48-E1EF-410C-A1AE-0B8BA523A54F}" xr6:coauthVersionLast="47" xr6:coauthVersionMax="47" xr10:uidLastSave="{00000000-0000-0000-0000-000000000000}"/>
  <bookViews>
    <workbookView xWindow="-105" yWindow="0" windowWidth="29010" windowHeight="15585" xr2:uid="{E87B6311-8753-487F-ACAC-D20CBBBB27C9}"/>
  </bookViews>
  <sheets>
    <sheet name="Invulinstructie" sheetId="1" r:id="rId1"/>
    <sheet name="Prijsinvulblad" sheetId="2" r:id="rId2"/>
    <sheet name="Kwaliteitscriterium 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G9" i="2" s="1"/>
  <c r="E10" i="2"/>
  <c r="E11" i="2"/>
  <c r="E12" i="2"/>
  <c r="G10" i="2"/>
  <c r="G11" i="2"/>
  <c r="G12" i="2"/>
  <c r="G13" i="2"/>
  <c r="F8" i="2" l="1"/>
  <c r="E54" i="2"/>
  <c r="G54" i="2" s="1"/>
  <c r="E8" i="2"/>
  <c r="E71" i="2"/>
  <c r="E66" i="2"/>
  <c r="E65" i="2"/>
  <c r="E64" i="2"/>
  <c r="E57" i="2"/>
  <c r="E48" i="2"/>
  <c r="E47" i="2"/>
  <c r="E44" i="2"/>
  <c r="E43" i="2"/>
  <c r="E38" i="2"/>
  <c r="E37" i="2"/>
  <c r="E34" i="2"/>
  <c r="E33" i="2"/>
  <c r="E32" i="2"/>
  <c r="E26" i="2"/>
  <c r="E23" i="2"/>
  <c r="E22" i="2"/>
  <c r="E21" i="2"/>
  <c r="E16" i="2"/>
  <c r="E15" i="2"/>
  <c r="E14" i="2"/>
  <c r="F9" i="2"/>
  <c r="F10" i="2"/>
  <c r="F11" i="2"/>
  <c r="F12" i="2"/>
  <c r="E13" i="2"/>
  <c r="F13" i="2"/>
  <c r="F14" i="2"/>
  <c r="F15" i="2"/>
  <c r="F16" i="2"/>
  <c r="E17" i="2"/>
  <c r="F17" i="2"/>
  <c r="E18" i="2"/>
  <c r="F18" i="2"/>
  <c r="E19" i="2"/>
  <c r="F19" i="2"/>
  <c r="E20" i="2"/>
  <c r="F20" i="2"/>
  <c r="F21" i="2"/>
  <c r="F22" i="2"/>
  <c r="F23" i="2"/>
  <c r="E24" i="2"/>
  <c r="F24" i="2"/>
  <c r="E25" i="2"/>
  <c r="F25" i="2"/>
  <c r="F26" i="2"/>
  <c r="E27" i="2"/>
  <c r="F27" i="2"/>
  <c r="E28" i="2"/>
  <c r="F28" i="2"/>
  <c r="E29" i="2"/>
  <c r="F29" i="2"/>
  <c r="E30" i="2"/>
  <c r="F30" i="2"/>
  <c r="E31" i="2"/>
  <c r="F31" i="2"/>
  <c r="F32" i="2"/>
  <c r="F33" i="2"/>
  <c r="F34" i="2"/>
  <c r="E35" i="2"/>
  <c r="F35" i="2"/>
  <c r="E36" i="2"/>
  <c r="F36" i="2"/>
  <c r="F37" i="2"/>
  <c r="F38" i="2"/>
  <c r="E39" i="2"/>
  <c r="F39" i="2"/>
  <c r="E40" i="2"/>
  <c r="F40" i="2"/>
  <c r="E41" i="2"/>
  <c r="F41" i="2"/>
  <c r="E42" i="2"/>
  <c r="F42" i="2"/>
  <c r="F43" i="2"/>
  <c r="F44" i="2"/>
  <c r="E45" i="2"/>
  <c r="F45" i="2"/>
  <c r="E46" i="2"/>
  <c r="F46" i="2"/>
  <c r="F47" i="2"/>
  <c r="F48" i="2"/>
  <c r="E49" i="2"/>
  <c r="F49" i="2"/>
  <c r="E50" i="2"/>
  <c r="F50" i="2"/>
  <c r="E51" i="2"/>
  <c r="F51" i="2"/>
  <c r="E52" i="2"/>
  <c r="F52" i="2"/>
  <c r="E53" i="2"/>
  <c r="F53" i="2"/>
  <c r="E56" i="2"/>
  <c r="F56" i="2"/>
  <c r="F57" i="2"/>
  <c r="E58" i="2"/>
  <c r="F58" i="2"/>
  <c r="E59" i="2"/>
  <c r="F59" i="2"/>
  <c r="E60" i="2"/>
  <c r="F60" i="2"/>
  <c r="E61" i="2"/>
  <c r="F61" i="2"/>
  <c r="E62" i="2"/>
  <c r="F62" i="2"/>
  <c r="E63" i="2"/>
  <c r="F63" i="2"/>
  <c r="F64" i="2"/>
  <c r="F65" i="2"/>
  <c r="F66" i="2"/>
  <c r="E67" i="2"/>
  <c r="F67" i="2"/>
  <c r="E68" i="2"/>
  <c r="F68" i="2"/>
  <c r="E69" i="2"/>
  <c r="F69" i="2"/>
  <c r="E70" i="2"/>
  <c r="F70" i="2"/>
  <c r="F71" i="2"/>
  <c r="E72" i="2"/>
  <c r="F72" i="2"/>
  <c r="E73" i="2"/>
  <c r="F73" i="2"/>
  <c r="E74" i="2"/>
  <c r="F74" i="2"/>
  <c r="F55" i="2"/>
  <c r="E55" i="2"/>
  <c r="G23" i="2" l="1"/>
  <c r="G42" i="2"/>
  <c r="G33" i="2"/>
  <c r="G53" i="2"/>
  <c r="G41" i="2"/>
  <c r="G8" i="2"/>
  <c r="G24" i="2"/>
  <c r="G25" i="2"/>
  <c r="G27" i="2"/>
  <c r="G19" i="2"/>
  <c r="G43" i="2"/>
  <c r="G44" i="2"/>
  <c r="G52" i="2"/>
  <c r="G34" i="2"/>
  <c r="G45" i="2"/>
  <c r="G28" i="2"/>
  <c r="G20" i="2"/>
  <c r="G37" i="2"/>
  <c r="G51" i="2"/>
  <c r="G38" i="2"/>
  <c r="G29" i="2"/>
  <c r="G15" i="2"/>
  <c r="G16" i="2"/>
  <c r="G47" i="2"/>
  <c r="G35" i="2"/>
  <c r="G40" i="2"/>
  <c r="G50" i="2"/>
  <c r="G21" i="2"/>
  <c r="G48" i="2"/>
  <c r="G31" i="2"/>
  <c r="G17" i="2"/>
  <c r="G46" i="2"/>
  <c r="G18" i="2"/>
  <c r="G32" i="2"/>
  <c r="G36" i="2"/>
  <c r="G26" i="2"/>
  <c r="G39" i="2"/>
  <c r="G22" i="2"/>
  <c r="G49" i="2"/>
  <c r="G14" i="2"/>
  <c r="G30" i="2"/>
  <c r="G65" i="2"/>
  <c r="G58" i="2"/>
  <c r="G72" i="2"/>
  <c r="G59" i="2"/>
  <c r="G71" i="2"/>
  <c r="G67" i="2"/>
  <c r="G70" i="2"/>
  <c r="G73" i="2"/>
  <c r="G68" i="2"/>
  <c r="G64" i="2"/>
  <c r="G57" i="2"/>
  <c r="G66" i="2"/>
  <c r="G62" i="2"/>
  <c r="G74" i="2"/>
  <c r="G69" i="2"/>
  <c r="G56" i="2"/>
  <c r="G61" i="2"/>
  <c r="G63" i="2"/>
  <c r="G60" i="2"/>
  <c r="G55" i="2"/>
  <c r="G75" i="2" l="1"/>
  <c r="F77" i="2" s="1"/>
</calcChain>
</file>

<file path=xl/sharedStrings.xml><?xml version="1.0" encoding="utf-8"?>
<sst xmlns="http://schemas.openxmlformats.org/spreadsheetml/2006/main" count="177" uniqueCount="112">
  <si>
    <r>
      <rPr>
        <b/>
        <sz val="9"/>
        <color theme="1"/>
        <rFont val="Verdana"/>
        <family val="2"/>
      </rPr>
      <t xml:space="preserve">Beoordeling van de inschrijfsom
&gt; </t>
    </r>
    <r>
      <rPr>
        <sz val="9"/>
        <color theme="1"/>
        <rFont val="Verdana"/>
        <family val="2"/>
      </rPr>
      <t xml:space="preserve">De inschrijfsom is een fictieve totaalprijs en dient uitsluitend ter beoordeling van de Inschrijvingen. De Inschrijver kan dus geen rechten ontlenen aan de in Bijlage 3 opgenomen Producten, producttypen en/of weging. 
</t>
    </r>
  </si>
  <si>
    <t>Omschrijving</t>
  </si>
  <si>
    <t>Aantal</t>
  </si>
  <si>
    <t>Topkeurmerk
Ja/Nee</t>
  </si>
  <si>
    <t>KG</t>
  </si>
  <si>
    <t>Bedrijfsnaam Inschijver:
Datum:
Naam  tekenbevoegde:
Handtekening:</t>
  </si>
  <si>
    <t>Inschrijfsom 
(Gewogen brutoprijs + Gewogen nettoprijs)</t>
  </si>
  <si>
    <t>Som Nettoprijs</t>
  </si>
  <si>
    <t xml:space="preserve">Brutoprijs
</t>
  </si>
  <si>
    <t xml:space="preserve">Nettoprijs
</t>
  </si>
  <si>
    <r>
      <rPr>
        <b/>
        <sz val="9"/>
        <color theme="1"/>
        <rFont val="Verdana"/>
        <family val="2"/>
      </rPr>
      <t>Invulinstructies</t>
    </r>
    <r>
      <rPr>
        <sz val="9"/>
        <color theme="1"/>
        <rFont val="Verdana"/>
        <family val="2"/>
      </rPr>
      <t xml:space="preserve">
&gt; De Inschrijver dient het tabblad </t>
    </r>
    <r>
      <rPr>
        <i/>
        <sz val="9"/>
        <color theme="1"/>
        <rFont val="Verdana"/>
        <family val="2"/>
      </rPr>
      <t>'Prijsinvulblad'</t>
    </r>
    <r>
      <rPr>
        <sz val="9"/>
        <color theme="1"/>
        <rFont val="Verdana"/>
        <family val="2"/>
      </rPr>
      <t xml:space="preserve"> in te vullen volgens de instructies in de Aanbestedingsstukken (bijvoorbeeld Bijlage 3, de Aanbestedingsleidraad, Nota van Inlichtingen). 
&gt; De Inschrijver vult uitlsuitend de groene vakken in. 
&gt; Het is niet toegestaan de opmaak van Bijlage 3 Prijsinvulformulier te wijzigen, op straffe van uitsluiting.
</t>
    </r>
  </si>
  <si>
    <t>prijseenheid</t>
  </si>
  <si>
    <r>
      <rPr>
        <b/>
        <sz val="9"/>
        <color theme="1"/>
        <rFont val="Verdana"/>
        <family val="2"/>
      </rPr>
      <t>BIJLAGE 3 - Prijsinvulformulier</t>
    </r>
    <r>
      <rPr>
        <sz val="9"/>
        <color theme="1"/>
        <rFont val="Verdana"/>
        <family val="2"/>
      </rPr>
      <t xml:space="preserve">
Europese openbare aanbesteding voor Levering van verse vis, schaal- en schelpdieren
Referentienummer: 2025-EA-017-RB-Vis</t>
    </r>
  </si>
  <si>
    <t>Brado 6 - 8 st, per 1 kg</t>
  </si>
  <si>
    <t>Corvinafilet met vel, vers</t>
  </si>
  <si>
    <t>STUK</t>
  </si>
  <si>
    <t>Crunchy lekkerbek naturel, ±90g</t>
  </si>
  <si>
    <t>Doradefilets m/v GRAATVRIJ, vers</t>
  </si>
  <si>
    <t>Doradefilets met vel, vers</t>
  </si>
  <si>
    <t>Doradefilets z/vel GRAATVRIJ, vers</t>
  </si>
  <si>
    <t>Geb Lekkerbek speciaal 90-110gOVEN</t>
  </si>
  <si>
    <t>Gerookte Bokkingfilet, per 100 gram</t>
  </si>
  <si>
    <t>Gerookte forelfilet, per 500 gram</t>
  </si>
  <si>
    <t>Gerookte Heilbotzijde, gesneden</t>
  </si>
  <si>
    <t>Gerookte Makreelfilet Fiesta, 1 kg</t>
  </si>
  <si>
    <t>Gerookte Makreelfilet naturel, 1 kg</t>
  </si>
  <si>
    <t>Gerookte Makreelfilet peper, 1 kg</t>
  </si>
  <si>
    <t>Gerookte Sprotfilet, per 500 gram</t>
  </si>
  <si>
    <t>Gerookte Zijde gravlax, gesneden</t>
  </si>
  <si>
    <t>Harderfilet met vel, vers</t>
  </si>
  <si>
    <t>Haringkuit Zwart, 100 gram</t>
  </si>
  <si>
    <t>Heekfilet met vel, vers</t>
  </si>
  <si>
    <t>Heilbotfilet z/v, vers</t>
  </si>
  <si>
    <t>Hollandse garnalen, per 500 gram</t>
  </si>
  <si>
    <t>Kabeljauwportie met vel, vers</t>
  </si>
  <si>
    <t>Kabeljauwportie zonder vel, vers</t>
  </si>
  <si>
    <t>Kokkels, net 1 kg</t>
  </si>
  <si>
    <t>Koolvisfilet met vel, vers</t>
  </si>
  <si>
    <t>Lengfilet zonder vel, vers</t>
  </si>
  <si>
    <t>Lengportie zonder vel, vers</t>
  </si>
  <si>
    <t>Lomfilet zonder vel, vers</t>
  </si>
  <si>
    <t>Maatjesharing schoon, 25 stuks</t>
  </si>
  <si>
    <t>25 STUKS</t>
  </si>
  <si>
    <t>Maatjesharing schoon, per 10 st</t>
  </si>
  <si>
    <t>10 STUK</t>
  </si>
  <si>
    <t>Makreelfilets met vel, vers</t>
  </si>
  <si>
    <t>Mossel SUPER, 2kg</t>
  </si>
  <si>
    <t>Mosselvlees IQF, zak 1 kg</t>
  </si>
  <si>
    <t>Mosselvlees, gasverpakt</t>
  </si>
  <si>
    <t>Pietermanfilet met vel, vers</t>
  </si>
  <si>
    <t>Rivierkreeftjes gepeld, vers</t>
  </si>
  <si>
    <t>Rode mulfilets GEVLINDERD, vers</t>
  </si>
  <si>
    <t>Rode mulfilets, vers</t>
  </si>
  <si>
    <t>Rode Poon 400-1000 gram heel, vers</t>
  </si>
  <si>
    <t>Rode Poonfilet met vel, vers</t>
  </si>
  <si>
    <t>Rode poonportie met vel, vers</t>
  </si>
  <si>
    <t>Roodbaarsfilet met vel, vers</t>
  </si>
  <si>
    <t>Roze garnalen No.1, vers</t>
  </si>
  <si>
    <t>Roze garnalen No.4, vers</t>
  </si>
  <si>
    <t>SCH Noordzeevisfilets met vel, vers</t>
  </si>
  <si>
    <t>Scharfilets zonder vel ,vers</t>
  </si>
  <si>
    <t>Schelvisfilets met vel, vers</t>
  </si>
  <si>
    <t>Scholfilets MET vel, vers</t>
  </si>
  <si>
    <t>Scholfilets zonder vel, vers</t>
  </si>
  <si>
    <t>Skreifilet met vel, vers</t>
  </si>
  <si>
    <t>Sliptong heel, vers</t>
  </si>
  <si>
    <t>Tarbotfilets zonder vel, vers</t>
  </si>
  <si>
    <t>Tonijnfilets z/ketting ROOD, vers</t>
  </si>
  <si>
    <t>Tonijnfilets, vers</t>
  </si>
  <si>
    <t>Visburger met groenten geb. 90gr</t>
  </si>
  <si>
    <t>Visstick gebakken 75/90g</t>
  </si>
  <si>
    <t>Wijting middel heel, vers</t>
  </si>
  <si>
    <t>Wijtingfilet met vel, vers</t>
  </si>
  <si>
    <t>Zalm/kabeljauw burger ±85g, Royal</t>
  </si>
  <si>
    <t>Zalmblokjes Pokebowl, vers</t>
  </si>
  <si>
    <t>Zalmzijde DEEPSKINNED REGULAR, vers</t>
  </si>
  <si>
    <t>Zalmzijde Noors met vel, vers</t>
  </si>
  <si>
    <t>Zalmzijde Noors zonder vel, vers</t>
  </si>
  <si>
    <t>Zeebaarsfilet met vel 100-140, vers</t>
  </si>
  <si>
    <t>Zeebaarsfilet met vel 140-180, vers</t>
  </si>
  <si>
    <t>Zeebaarsfilets m/v GRAATVRIJ, vers</t>
  </si>
  <si>
    <t>Zeeduivelfilet zonder vel, vers</t>
  </si>
  <si>
    <t>Zeewolfportie zonder vel, vers</t>
  </si>
  <si>
    <t>Brutoprijs per eenheid 
(26 januari 2026)</t>
  </si>
  <si>
    <t xml:space="preserve">Kortingspercentage
</t>
  </si>
  <si>
    <r>
      <rPr>
        <b/>
        <sz val="9"/>
        <color theme="1"/>
        <rFont val="Verdana"/>
        <family val="2"/>
      </rPr>
      <t xml:space="preserve">Tabblad </t>
    </r>
    <r>
      <rPr>
        <b/>
        <i/>
        <sz val="9"/>
        <color theme="1"/>
        <rFont val="Verdana"/>
        <family val="2"/>
      </rPr>
      <t>'Prijsinvulblad'</t>
    </r>
    <r>
      <rPr>
        <b/>
        <sz val="9"/>
        <color theme="1"/>
        <rFont val="Verdana"/>
        <family val="2"/>
      </rPr>
      <t>: het aanbieden van dagprijzen van 26 januari 2026 (ter beoordeling van het prijscriterium)</t>
    </r>
    <r>
      <rPr>
        <sz val="9"/>
        <color theme="1"/>
        <rFont val="Verdana"/>
        <family val="2"/>
      </rPr>
      <t xml:space="preserve">
&gt; In het tabblad 'Prijsinvulblad' vult de Inschrijver zijn dagprijs van 26 januari 2026 per genoemd Product (in de groen gemarkeerde vakken). 
&gt; De prijzen die de Inschrijver invult zijn zijn actuele dagprijzen van 26 januari, exclusief btw. 
De Tweede Kamer behoudt zich het recht voor de prijzen te controleren.
Cel 'F93' is zodanig ingericht dat na het invullen van de groene prijsvakken automatisch het volgende gebeurt:
&gt; de nettoprijzen worden bij elkaar opgeteld.
De inschrijfsom wordt gebruikt om de laagste prijs per punt vast te stellen door middel van de formule zoals beschreven in paragraaf 7.1.4 van het beschrijvend document.
</t>
    </r>
    <r>
      <rPr>
        <b/>
        <u/>
        <sz val="9"/>
        <color theme="1"/>
        <rFont val="Verdana"/>
        <family val="2"/>
      </rPr>
      <t>LET OP!</t>
    </r>
    <r>
      <rPr>
        <sz val="9"/>
        <color theme="1"/>
        <rFont val="Verdana"/>
        <family val="2"/>
      </rPr>
      <t xml:space="preserve">
De Producten en aantallen die de Tweede Kamer noemt bij iedere productgroep in het tabblad </t>
    </r>
    <r>
      <rPr>
        <i/>
        <sz val="9"/>
        <color theme="1"/>
        <rFont val="Verdana"/>
        <family val="2"/>
      </rPr>
      <t xml:space="preserve">'Prijsinvulblad' </t>
    </r>
    <r>
      <rPr>
        <sz val="9"/>
        <color theme="1"/>
        <rFont val="Verdana"/>
        <family val="2"/>
      </rPr>
      <t xml:space="preserve">zijn </t>
    </r>
    <r>
      <rPr>
        <b/>
        <sz val="9"/>
        <color rgb="FFFF0000"/>
        <rFont val="Verdana"/>
        <family val="2"/>
      </rPr>
      <t>illustratief</t>
    </r>
    <r>
      <rPr>
        <sz val="9"/>
        <color theme="1"/>
        <rFont val="Verdana"/>
        <family val="2"/>
      </rPr>
      <t xml:space="preserve"> voor de afname die de Tweede Kamer voor ogen staat; het betreft een representatief overzicht van Producten die in de afgelopen jaren zijn afgenomen. In de uitvoering van de Overeenkomst kan de Tweede Kamer dus ook andere Producten afnemen.</t>
    </r>
  </si>
  <si>
    <t>Bij 'JA' aanvinken</t>
  </si>
  <si>
    <t>Nr.</t>
  </si>
  <si>
    <t>Prestatie-indicator</t>
  </si>
  <si>
    <t>Omschrijving &amp; aan te leveren gegevens</t>
  </si>
  <si>
    <t>Max. punten</t>
  </si>
  <si>
    <t>3.1</t>
  </si>
  <si>
    <t>Aandeel gecertificeerde omzet (MSC/ASC/BIO)</t>
  </si>
  <si>
    <t>De Inschrijver vult het percentage van de jaaromzet (in €) in dat bestaat uit vis, schaal- en schelpdierproducten met MSC-, ASC- en/of EU-Biologisch keurmerk (of gelijkwaardig).</t>
  </si>
  <si>
    <t>Puntentoekenning:</t>
  </si>
  <si>
    <r>
      <t xml:space="preserve">≥ 90% </t>
    </r>
    <r>
      <rPr>
        <sz val="9"/>
        <color rgb="FF000000"/>
        <rFont val="Arial"/>
        <family val="2"/>
      </rPr>
      <t>→</t>
    </r>
    <r>
      <rPr>
        <sz val="9"/>
        <color rgb="FF000000"/>
        <rFont val="Verdana"/>
        <family val="2"/>
      </rPr>
      <t xml:space="preserve"> 60 punten</t>
    </r>
  </si>
  <si>
    <r>
      <t xml:space="preserve">≥ 80% en &lt; 90% </t>
    </r>
    <r>
      <rPr>
        <sz val="9"/>
        <color rgb="FF000000"/>
        <rFont val="Arial"/>
        <family val="2"/>
      </rPr>
      <t>→</t>
    </r>
    <r>
      <rPr>
        <sz val="9"/>
        <color rgb="FF000000"/>
        <rFont val="Verdana"/>
        <family val="2"/>
      </rPr>
      <t xml:space="preserve"> 48 punten</t>
    </r>
  </si>
  <si>
    <r>
      <t xml:space="preserve">≥ 70% en &lt; 80% </t>
    </r>
    <r>
      <rPr>
        <sz val="9"/>
        <color rgb="FF000000"/>
        <rFont val="Arial"/>
        <family val="2"/>
      </rPr>
      <t>→</t>
    </r>
    <r>
      <rPr>
        <sz val="9"/>
        <color rgb="FF000000"/>
        <rFont val="Verdana"/>
        <family val="2"/>
      </rPr>
      <t xml:space="preserve"> 36 punten</t>
    </r>
  </si>
  <si>
    <r>
      <t xml:space="preserve">≥ 60% en &lt; 70% </t>
    </r>
    <r>
      <rPr>
        <sz val="9"/>
        <color rgb="FF000000"/>
        <rFont val="Arial"/>
        <family val="2"/>
      </rPr>
      <t>→</t>
    </r>
    <r>
      <rPr>
        <sz val="9"/>
        <color rgb="FF000000"/>
        <rFont val="Verdana"/>
        <family val="2"/>
      </rPr>
      <t xml:space="preserve"> 24 punten</t>
    </r>
  </si>
  <si>
    <r>
      <t xml:space="preserve">≥ 50% en &lt; 60% </t>
    </r>
    <r>
      <rPr>
        <sz val="9"/>
        <color rgb="FF000000"/>
        <rFont val="Arial"/>
        <family val="2"/>
      </rPr>
      <t>→</t>
    </r>
    <r>
      <rPr>
        <sz val="9"/>
        <color rgb="FF000000"/>
        <rFont val="Verdana"/>
        <family val="2"/>
      </rPr>
      <t xml:space="preserve"> 12 punten</t>
    </r>
  </si>
  <si>
    <r>
      <t xml:space="preserve">&lt; 50% </t>
    </r>
    <r>
      <rPr>
        <sz val="9"/>
        <color rgb="FF000000"/>
        <rFont val="Arial"/>
        <family val="2"/>
      </rPr>
      <t>→</t>
    </r>
    <r>
      <rPr>
        <sz val="9"/>
        <color rgb="FF000000"/>
        <rFont val="Verdana"/>
        <family val="2"/>
      </rPr>
      <t xml:space="preserve"> 0 punten</t>
    </r>
  </si>
  <si>
    <t>Duurzaam transport (zero-emissie / hybride)</t>
  </si>
  <si>
    <t>De Inschrijver vult het percentage leveringen in aan stads-/regioklanten dat plaatsvindt met elektrische, waterstof- of hybride voertuigen (gekoeld waar relevant).</t>
  </si>
  <si>
    <r>
      <t xml:space="preserve">≥ 90% </t>
    </r>
    <r>
      <rPr>
        <sz val="9"/>
        <color rgb="FF000000"/>
        <rFont val="Arial"/>
        <family val="2"/>
      </rPr>
      <t>→</t>
    </r>
    <r>
      <rPr>
        <sz val="9"/>
        <color rgb="FF000000"/>
        <rFont val="Verdana"/>
        <family val="2"/>
      </rPr>
      <t xml:space="preserve"> 40 punten</t>
    </r>
  </si>
  <si>
    <r>
      <t xml:space="preserve">≥ 70% en &lt; 90% </t>
    </r>
    <r>
      <rPr>
        <sz val="9"/>
        <color rgb="FF000000"/>
        <rFont val="Arial"/>
        <family val="2"/>
      </rPr>
      <t>→</t>
    </r>
    <r>
      <rPr>
        <sz val="9"/>
        <color rgb="FF000000"/>
        <rFont val="Verdana"/>
        <family val="2"/>
      </rPr>
      <t xml:space="preserve"> 25 punten</t>
    </r>
  </si>
  <si>
    <r>
      <t xml:space="preserve">≥ 50% en &lt; 70% </t>
    </r>
    <r>
      <rPr>
        <sz val="9"/>
        <color rgb="FF000000"/>
        <rFont val="Arial"/>
        <family val="2"/>
      </rPr>
      <t>→</t>
    </r>
    <r>
      <rPr>
        <sz val="9"/>
        <color rgb="FF000000"/>
        <rFont val="Verdana"/>
        <family val="2"/>
      </rPr>
      <t xml:space="preserve"> 10 punten</t>
    </r>
  </si>
  <si>
    <r>
      <t xml:space="preserve">≥ 30% en &lt; 50% </t>
    </r>
    <r>
      <rPr>
        <sz val="9"/>
        <color rgb="FF000000"/>
        <rFont val="Arial"/>
        <family val="2"/>
      </rPr>
      <t>→</t>
    </r>
    <r>
      <rPr>
        <sz val="9"/>
        <color rgb="FF000000"/>
        <rFont val="Verdana"/>
        <family val="2"/>
      </rPr>
      <t xml:space="preserve"> 5 punten</t>
    </r>
  </si>
  <si>
    <r>
      <t xml:space="preserve">&lt; 30% </t>
    </r>
    <r>
      <rPr>
        <sz val="9"/>
        <color rgb="FF000000"/>
        <rFont val="Arial"/>
        <family val="2"/>
      </rPr>
      <t>→</t>
    </r>
    <r>
      <rPr>
        <sz val="9"/>
        <color rgb="FF000000"/>
        <rFont val="Verdana"/>
        <family val="2"/>
      </rPr>
      <t xml:space="preserve"> 0 punten</t>
    </r>
  </si>
  <si>
    <t xml:space="preserve">Percentage van de jaaromzet met MSC-, ASC- en/of EU-Biologisch keurmerk (of gelijkwaardig) </t>
  </si>
  <si>
    <t>3.2</t>
  </si>
  <si>
    <r>
      <rPr>
        <b/>
        <sz val="9"/>
        <color theme="1"/>
        <rFont val="Verdana"/>
        <family val="2"/>
      </rPr>
      <t xml:space="preserve">Tabblad 'Prijsinvulblad': het aanbieden van </t>
    </r>
    <r>
      <rPr>
        <b/>
        <u/>
        <sz val="9"/>
        <color theme="1"/>
        <rFont val="Verdana"/>
        <family val="2"/>
      </rPr>
      <t>kortingen</t>
    </r>
    <r>
      <rPr>
        <sz val="9"/>
        <color theme="1"/>
        <rFont val="Verdana"/>
        <family val="2"/>
      </rPr>
      <t xml:space="preserve">
&gt; In het tabblad 'Prijsinvulblad' kan de Inschrijver voor de gehele productgroep een kortingspercentage opgeven, in het geel gemarkeerd vak. 
&gt; Een kortingspercentage is '0' of een positief getal met maximaal 1 decimaal. Afwijking daarvan leidt tot uitsluiting van de Aanbestedingsprocedure.
&gt; Kortingspercentages hebben betrekking op alle Producten die op grond van hun aard, herkomst en/of samenstelling betrekking hebben op de relevante kortingsgroep; dus niet alleen op de genoemde Producten.
&gt; De geoffreerde kortingspercentages staan vast voor de gehele looptijd van de Overeenkomst, inclusief eventuele verlengingen.</t>
    </r>
  </si>
  <si>
    <r>
      <rPr>
        <b/>
        <sz val="9"/>
        <color theme="1"/>
        <rFont val="Verdana"/>
        <family val="2"/>
      </rPr>
      <t>Toepassing korting op volledig assortiment</t>
    </r>
    <r>
      <rPr>
        <sz val="9"/>
        <color theme="1"/>
        <rFont val="Verdana"/>
        <family val="2"/>
      </rPr>
      <t xml:space="preserve">
&gt; Opdrachtnemer garandeert dat de opgegeven korting systematisch is verwerkt in het bestelsysteem en dat deze korting automatisch wordt toegepast op alle relevante artikelen. De Tweede Kamer kan steekproefsgewijs controleren of deze kortingen correct zijn doorgevoerd.
&gt; Deze korting wordt automatisch toegepast bij bestellingen van alle artikelen binnen de betreffende productgroep, ongeacht of deze wel of niet zijn opgenomen in het Prijsinvulformulier. Hiermee wordt geborgd dat de Tweede Kamer profiteert van een consistente prijsstelling op het volledige assortiment.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</si>
</sst>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1" x14ac:knownFonts="1">
    <font>
      <sz val="11"/>
      <color theme="1"/>
      <name val="Aptos Narrow"/>
      <family val="2"/>
      <scheme val="minor"/>
    </font>
    <font>
      <sz val="11"/>
      <color theme="1"/>
      <name val="Aptos Narrow"/>
      <family val="2"/>
      <scheme val="minor"/>
    </font>
    <font>
      <sz val="9"/>
      <color theme="1"/>
      <name val="Verdana"/>
      <family val="2"/>
    </font>
    <font>
      <b/>
      <sz val="9"/>
      <color theme="1"/>
      <name val="Verdana"/>
      <family val="2"/>
    </font>
    <font>
      <i/>
      <sz val="9"/>
      <color theme="1"/>
      <name val="Verdana"/>
      <family val="2"/>
    </font>
    <font>
      <b/>
      <i/>
      <sz val="9"/>
      <color theme="1"/>
      <name val="Verdana"/>
      <family val="2"/>
    </font>
    <font>
      <b/>
      <u/>
      <sz val="9"/>
      <color theme="1"/>
      <name val="Verdana"/>
      <family val="2"/>
    </font>
    <font>
      <b/>
      <sz val="9"/>
      <color rgb="FFFF0000"/>
      <name val="Verdana"/>
      <family val="2"/>
    </font>
    <font>
      <b/>
      <sz val="9"/>
      <color rgb="FF1C94C4"/>
      <name val="Arial"/>
      <family val="2"/>
    </font>
    <font>
      <b/>
      <sz val="8"/>
      <color rgb="FF1C94C4"/>
      <name val="Arial"/>
      <family val="2"/>
    </font>
    <font>
      <sz val="7"/>
      <color rgb="FF333333"/>
      <name val="Arial"/>
      <family val="2"/>
    </font>
    <font>
      <b/>
      <sz val="11"/>
      <color rgb="FF333333"/>
      <name val="Arial"/>
      <family val="2"/>
    </font>
    <font>
      <b/>
      <sz val="11"/>
      <color rgb="FF000000"/>
      <name val="Arial"/>
      <family val="2"/>
    </font>
    <font>
      <sz val="11"/>
      <color rgb="FF000000"/>
      <name val="Arial"/>
      <family val="2"/>
    </font>
    <font>
      <sz val="8"/>
      <color rgb="FF333333"/>
      <name val="Arial"/>
      <family val="2"/>
    </font>
    <font>
      <b/>
      <sz val="8"/>
      <color rgb="FF1C94C4"/>
      <name val="Arial"/>
      <family val="2"/>
    </font>
    <font>
      <sz val="7"/>
      <color rgb="FF333333"/>
      <name val="Arial"/>
      <family val="2"/>
    </font>
    <font>
      <sz val="10"/>
      <color rgb="FF333333"/>
      <name val="Arial"/>
      <family val="2"/>
    </font>
    <font>
      <sz val="9"/>
      <color rgb="FF000000"/>
      <name val="Verdana"/>
      <family val="2"/>
    </font>
    <font>
      <b/>
      <sz val="9"/>
      <color rgb="FF000000"/>
      <name val="Verdana"/>
      <family val="2"/>
    </font>
    <font>
      <sz val="9"/>
      <color rgb="FF000000"/>
      <name val="Arial"/>
      <family val="2"/>
    </font>
  </fonts>
  <fills count="13">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E0E2E1"/>
        <bgColor rgb="FFFFFFFF"/>
      </patternFill>
    </fill>
    <fill>
      <patternFill patternType="solid">
        <fgColor theme="2"/>
        <bgColor rgb="FFFFFFFF"/>
      </patternFill>
    </fill>
    <fill>
      <patternFill patternType="solid">
        <fgColor rgb="FFFFFF00"/>
        <bgColor rgb="FFFFFFFF"/>
      </patternFill>
    </fill>
    <fill>
      <patternFill patternType="solid">
        <fgColor theme="3" tint="0.89999084444715716"/>
        <bgColor rgb="FFFFFFFF"/>
      </patternFill>
    </fill>
    <fill>
      <patternFill patternType="solid">
        <fgColor theme="3" tint="0.89999084444715716"/>
        <bgColor indexed="64"/>
      </patternFill>
    </fill>
    <fill>
      <patternFill patternType="solid">
        <fgColor rgb="FFFFFF00"/>
        <bgColor indexed="64"/>
      </patternFill>
    </fill>
    <fill>
      <patternFill patternType="solid">
        <fgColor theme="9" tint="0.79998168889431442"/>
        <bgColor rgb="FFFFFFFF"/>
      </patternFill>
    </fill>
    <fill>
      <patternFill patternType="solid">
        <fgColor rgb="FFD9E2F3"/>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E0E2E1"/>
      </top>
      <bottom style="thin">
        <color rgb="FFE0E2E1"/>
      </bottom>
      <diagonal/>
    </border>
    <border>
      <left style="thin">
        <color rgb="FFEBEBEB"/>
      </left>
      <right style="thin">
        <color rgb="FFEBEBEB"/>
      </right>
      <top style="thin">
        <color rgb="FFEBEBEB"/>
      </top>
      <bottom style="thin">
        <color rgb="FFEBEBEB"/>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58">
    <xf numFmtId="0" fontId="0" fillId="0" borderId="0" xfId="0"/>
    <xf numFmtId="49" fontId="9" fillId="5" borderId="4" xfId="0" applyNumberFormat="1" applyFont="1" applyFill="1" applyBorder="1" applyAlignment="1">
      <alignment horizontal="left" vertical="center"/>
    </xf>
    <xf numFmtId="49" fontId="9" fillId="5" borderId="4" xfId="0" applyNumberFormat="1" applyFont="1" applyFill="1" applyBorder="1" applyAlignment="1">
      <alignment horizontal="center" vertical="center"/>
    </xf>
    <xf numFmtId="49" fontId="9" fillId="5" borderId="4" xfId="0" applyNumberFormat="1" applyFont="1" applyFill="1" applyBorder="1" applyAlignment="1">
      <alignment horizontal="center" vertical="center" wrapText="1"/>
    </xf>
    <xf numFmtId="49" fontId="9" fillId="6" borderId="4" xfId="0" applyNumberFormat="1" applyFont="1" applyFill="1" applyBorder="1" applyAlignment="1">
      <alignment horizontal="left" vertical="center"/>
    </xf>
    <xf numFmtId="3" fontId="9" fillId="6" borderId="4" xfId="0" applyNumberFormat="1" applyFont="1" applyFill="1" applyBorder="1" applyAlignment="1">
      <alignment horizontal="center" vertical="center"/>
    </xf>
    <xf numFmtId="49" fontId="10" fillId="4" borderId="5" xfId="0" applyNumberFormat="1" applyFont="1" applyFill="1" applyBorder="1" applyAlignment="1">
      <alignment horizontal="center" vertical="center"/>
    </xf>
    <xf numFmtId="44" fontId="10" fillId="4" borderId="5" xfId="1" applyFont="1" applyFill="1" applyBorder="1" applyAlignment="1">
      <alignment horizontal="center" vertical="center"/>
    </xf>
    <xf numFmtId="44" fontId="11" fillId="8" borderId="7" xfId="1" applyFont="1" applyFill="1" applyBorder="1" applyAlignment="1">
      <alignment horizontal="left" vertical="center"/>
    </xf>
    <xf numFmtId="0" fontId="0" fillId="0" borderId="0" xfId="0" applyAlignment="1">
      <alignment horizontal="center"/>
    </xf>
    <xf numFmtId="0" fontId="12" fillId="9" borderId="6" xfId="0" applyFont="1" applyFill="1" applyBorder="1" applyAlignment="1">
      <alignment vertical="center" wrapText="1"/>
    </xf>
    <xf numFmtId="0" fontId="0" fillId="0" borderId="0" xfId="0" applyAlignment="1">
      <alignment wrapText="1"/>
    </xf>
    <xf numFmtId="44" fontId="0" fillId="0" borderId="0" xfId="0" applyNumberFormat="1"/>
    <xf numFmtId="0" fontId="9" fillId="6" borderId="4" xfId="0" applyFont="1" applyFill="1" applyBorder="1" applyAlignment="1">
      <alignment horizontal="center" vertical="center"/>
    </xf>
    <xf numFmtId="49" fontId="10" fillId="4" borderId="0" xfId="0" applyNumberFormat="1" applyFont="1" applyFill="1" applyAlignment="1">
      <alignment horizontal="center" vertical="center"/>
    </xf>
    <xf numFmtId="164" fontId="10" fillId="4" borderId="5" xfId="0" applyNumberFormat="1" applyFont="1" applyFill="1" applyBorder="1" applyAlignment="1">
      <alignment horizontal="center" vertical="center"/>
    </xf>
    <xf numFmtId="49" fontId="14" fillId="4" borderId="5" xfId="0" applyNumberFormat="1" applyFont="1" applyFill="1" applyBorder="1" applyAlignment="1">
      <alignment horizontal="left" vertical="center"/>
    </xf>
    <xf numFmtId="49" fontId="15" fillId="5" borderId="4" xfId="0" applyNumberFormat="1" applyFont="1" applyFill="1" applyBorder="1" applyAlignment="1">
      <alignment horizontal="center" vertical="center" wrapText="1"/>
    </xf>
    <xf numFmtId="44" fontId="10" fillId="11" borderId="5" xfId="1" applyFont="1" applyFill="1" applyBorder="1" applyAlignment="1" applyProtection="1">
      <alignment horizontal="center" vertical="center"/>
      <protection locked="0"/>
    </xf>
    <xf numFmtId="9" fontId="9" fillId="7" borderId="4" xfId="2" applyFont="1" applyFill="1" applyBorder="1" applyAlignment="1" applyProtection="1">
      <alignment horizontal="center" vertical="center"/>
      <protection locked="0"/>
    </xf>
    <xf numFmtId="9" fontId="10" fillId="11" borderId="5" xfId="2" applyFont="1" applyFill="1" applyBorder="1" applyAlignment="1" applyProtection="1">
      <alignment horizontal="center" vertical="center"/>
      <protection locked="0"/>
    </xf>
    <xf numFmtId="44" fontId="16" fillId="11" borderId="5" xfId="1" applyFont="1" applyFill="1" applyBorder="1" applyAlignment="1" applyProtection="1">
      <alignment horizontal="center" vertical="center"/>
      <protection locked="0"/>
    </xf>
    <xf numFmtId="9" fontId="16" fillId="11" borderId="5" xfId="2" applyFont="1" applyFill="1" applyBorder="1" applyAlignment="1" applyProtection="1">
      <alignment horizontal="center" vertical="center"/>
      <protection locked="0"/>
    </xf>
    <xf numFmtId="3" fontId="9" fillId="7" borderId="4" xfId="0" applyNumberFormat="1" applyFont="1" applyFill="1" applyBorder="1" applyAlignment="1">
      <alignment horizontal="center" vertical="center"/>
    </xf>
    <xf numFmtId="4" fontId="17" fillId="11" borderId="5" xfId="0" applyNumberFormat="1"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1" xfId="3" applyFont="1" applyBorder="1" applyAlignment="1">
      <alignment horizontal="left" vertical="top" wrapText="1"/>
    </xf>
    <xf numFmtId="0" fontId="1" fillId="0" borderId="2" xfId="3" applyBorder="1" applyAlignment="1">
      <alignment horizontal="left" vertical="top" wrapText="1"/>
    </xf>
    <xf numFmtId="0" fontId="1" fillId="0" borderId="3" xfId="3" applyBorder="1" applyAlignment="1">
      <alignment horizontal="left" vertical="top" wrapText="1"/>
    </xf>
    <xf numFmtId="0" fontId="2" fillId="3" borderId="1" xfId="3" applyFont="1" applyFill="1" applyBorder="1" applyAlignment="1">
      <alignment horizontal="left" vertical="top" wrapText="1"/>
    </xf>
    <xf numFmtId="0" fontId="1" fillId="3" borderId="2" xfId="3" applyFill="1" applyBorder="1" applyAlignment="1">
      <alignment horizontal="left" vertical="top" wrapText="1"/>
    </xf>
    <xf numFmtId="0" fontId="1" fillId="3" borderId="3" xfId="3" applyFill="1"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2" fillId="2" borderId="1"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12" fillId="10" borderId="0" xfId="0" applyFont="1" applyFill="1" applyAlignment="1" applyProtection="1">
      <alignment horizontal="left" vertical="top" wrapText="1"/>
      <protection locked="0"/>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44" fontId="13" fillId="9" borderId="6" xfId="0" applyNumberFormat="1" applyFont="1" applyFill="1" applyBorder="1" applyAlignment="1">
      <alignment horizontal="center" vertical="center"/>
    </xf>
    <xf numFmtId="44" fontId="13" fillId="9" borderId="7" xfId="0" applyNumberFormat="1" applyFont="1" applyFill="1" applyBorder="1" applyAlignment="1">
      <alignment horizontal="center" vertical="center"/>
    </xf>
    <xf numFmtId="49" fontId="8" fillId="5" borderId="0" xfId="0" applyNumberFormat="1" applyFont="1" applyFill="1" applyAlignment="1">
      <alignment horizontal="center" vertical="center"/>
    </xf>
    <xf numFmtId="49" fontId="9" fillId="5" borderId="0" xfId="0" applyNumberFormat="1" applyFont="1" applyFill="1" applyAlignment="1">
      <alignment horizontal="center" vertical="center"/>
    </xf>
    <xf numFmtId="0" fontId="2" fillId="2" borderId="0" xfId="3" applyFont="1" applyFill="1" applyBorder="1" applyAlignment="1">
      <alignment horizontal="center" vertical="center" wrapText="1"/>
    </xf>
    <xf numFmtId="0" fontId="19" fillId="12" borderId="8"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8" fillId="0" borderId="13" xfId="0" applyFont="1" applyBorder="1" applyAlignment="1">
      <alignment vertical="center" wrapText="1"/>
    </xf>
    <xf numFmtId="0" fontId="18" fillId="0" borderId="9" xfId="0" applyFont="1" applyBorder="1" applyAlignment="1">
      <alignment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0" xfId="0" applyAlignment="1">
      <alignment horizontal="center" vertical="center"/>
    </xf>
    <xf numFmtId="9" fontId="18" fillId="3" borderId="13" xfId="2" applyFont="1" applyFill="1" applyBorder="1" applyAlignment="1" applyProtection="1">
      <alignment horizontal="center" vertical="center" wrapText="1"/>
      <protection locked="0"/>
    </xf>
    <xf numFmtId="9" fontId="18" fillId="3" borderId="10" xfId="2" applyFont="1" applyFill="1" applyBorder="1" applyAlignment="1" applyProtection="1">
      <alignment horizontal="center" vertical="center" wrapText="1"/>
      <protection locked="0"/>
    </xf>
    <xf numFmtId="9" fontId="18" fillId="3" borderId="9" xfId="2" applyFont="1" applyFill="1" applyBorder="1" applyAlignment="1" applyProtection="1">
      <alignment horizontal="center" vertical="center" wrapText="1"/>
      <protection locked="0"/>
    </xf>
  </cellXfs>
  <cellStyles count="4">
    <cellStyle name="Procent" xfId="2" builtinId="5"/>
    <cellStyle name="Standaard" xfId="0" builtinId="0"/>
    <cellStyle name="Standaard 3" xfId="3" xr:uid="{884231C5-B57C-40E0-859F-96DA2E1E9BF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3A3-A7E7-449A-9313-9768595F9C79}">
  <dimension ref="A1:G11"/>
  <sheetViews>
    <sheetView tabSelected="1" workbookViewId="0">
      <selection activeCell="E17" sqref="E17"/>
    </sheetView>
  </sheetViews>
  <sheetFormatPr defaultRowHeight="15" x14ac:dyDescent="0.25"/>
  <cols>
    <col min="7" max="7" width="176.85546875" customWidth="1"/>
  </cols>
  <sheetData>
    <row r="1" spans="1:7" ht="62.1" customHeight="1" x14ac:dyDescent="0.25">
      <c r="A1" s="33" t="s">
        <v>12</v>
      </c>
      <c r="B1" s="34"/>
      <c r="C1" s="34"/>
      <c r="D1" s="34"/>
      <c r="E1" s="34"/>
      <c r="F1" s="34"/>
      <c r="G1" s="35"/>
    </row>
    <row r="2" spans="1:7" x14ac:dyDescent="0.25">
      <c r="A2" s="28"/>
      <c r="B2" s="29"/>
      <c r="C2" s="29"/>
      <c r="D2" s="29"/>
      <c r="E2" s="29"/>
      <c r="F2" s="29"/>
      <c r="G2" s="30"/>
    </row>
    <row r="3" spans="1:7" ht="54.6" customHeight="1" x14ac:dyDescent="0.25">
      <c r="A3" s="25" t="s">
        <v>10</v>
      </c>
      <c r="B3" s="26"/>
      <c r="C3" s="26"/>
      <c r="D3" s="26"/>
      <c r="E3" s="26"/>
      <c r="F3" s="26"/>
      <c r="G3" s="27"/>
    </row>
    <row r="4" spans="1:7" x14ac:dyDescent="0.25">
      <c r="A4" s="28"/>
      <c r="B4" s="29"/>
      <c r="C4" s="29"/>
      <c r="D4" s="29"/>
      <c r="E4" s="29"/>
      <c r="F4" s="29"/>
      <c r="G4" s="30"/>
    </row>
    <row r="5" spans="1:7" ht="177.95" customHeight="1" x14ac:dyDescent="0.25">
      <c r="A5" s="25" t="s">
        <v>85</v>
      </c>
      <c r="B5" s="26"/>
      <c r="C5" s="26"/>
      <c r="D5" s="26"/>
      <c r="E5" s="26"/>
      <c r="F5" s="26"/>
      <c r="G5" s="27"/>
    </row>
    <row r="6" spans="1:7" x14ac:dyDescent="0.25">
      <c r="A6" s="28"/>
      <c r="B6" s="29"/>
      <c r="C6" s="29"/>
      <c r="D6" s="29"/>
      <c r="E6" s="29"/>
      <c r="F6" s="29"/>
      <c r="G6" s="30"/>
    </row>
    <row r="7" spans="1:7" ht="78.95" customHeight="1" x14ac:dyDescent="0.25">
      <c r="A7" s="25" t="s">
        <v>110</v>
      </c>
      <c r="B7" s="26"/>
      <c r="C7" s="26"/>
      <c r="D7" s="26"/>
      <c r="E7" s="26"/>
      <c r="F7" s="26"/>
      <c r="G7" s="27"/>
    </row>
    <row r="8" spans="1:7" x14ac:dyDescent="0.25">
      <c r="A8" s="28"/>
      <c r="B8" s="29"/>
      <c r="C8" s="29"/>
      <c r="D8" s="29"/>
      <c r="E8" s="29"/>
      <c r="F8" s="29"/>
      <c r="G8" s="30"/>
    </row>
    <row r="9" spans="1:7" ht="30" customHeight="1" x14ac:dyDescent="0.25">
      <c r="A9" s="25" t="s">
        <v>0</v>
      </c>
      <c r="B9" s="26"/>
      <c r="C9" s="26"/>
      <c r="D9" s="26"/>
      <c r="E9" s="26"/>
      <c r="F9" s="26"/>
      <c r="G9" s="27"/>
    </row>
    <row r="10" spans="1:7" x14ac:dyDescent="0.25">
      <c r="A10" s="28"/>
      <c r="B10" s="29"/>
      <c r="C10" s="29"/>
      <c r="D10" s="29"/>
      <c r="E10" s="29"/>
      <c r="F10" s="29"/>
      <c r="G10" s="30"/>
    </row>
    <row r="11" spans="1:7" ht="69.75" customHeight="1" x14ac:dyDescent="0.25">
      <c r="A11" s="25" t="s">
        <v>111</v>
      </c>
      <c r="B11" s="31"/>
      <c r="C11" s="31"/>
      <c r="D11" s="31"/>
      <c r="E11" s="31"/>
      <c r="F11" s="31"/>
      <c r="G11" s="32"/>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218-559A-47E5-ABF0-6CB2CE5FA164}">
  <dimension ref="A1:H83"/>
  <sheetViews>
    <sheetView topLeftCell="A15" zoomScale="130" zoomScaleNormal="130" workbookViewId="0">
      <selection activeCell="J12" sqref="J12"/>
    </sheetView>
  </sheetViews>
  <sheetFormatPr defaultRowHeight="15" x14ac:dyDescent="0.25"/>
  <cols>
    <col min="1" max="1" width="35.42578125" customWidth="1"/>
    <col min="2" max="2" width="11.85546875" style="9" customWidth="1"/>
    <col min="3" max="3" width="12.5703125" customWidth="1"/>
    <col min="4" max="4" width="20.42578125" customWidth="1"/>
    <col min="5" max="5" width="12.85546875" customWidth="1"/>
    <col min="6" max="6" width="18.28515625" bestFit="1" customWidth="1"/>
    <col min="7" max="7" width="15.5703125" customWidth="1"/>
    <col min="8" max="8" width="13.28515625" customWidth="1"/>
  </cols>
  <sheetData>
    <row r="1" spans="1:8" ht="15" customHeight="1" x14ac:dyDescent="0.25">
      <c r="A1" s="43" t="s">
        <v>12</v>
      </c>
      <c r="B1" s="43"/>
      <c r="C1" s="43"/>
      <c r="D1" s="43"/>
      <c r="E1" s="43"/>
      <c r="F1" s="43"/>
      <c r="G1" s="43"/>
      <c r="H1" s="43"/>
    </row>
    <row r="2" spans="1:8" x14ac:dyDescent="0.25">
      <c r="A2" s="43"/>
      <c r="B2" s="43"/>
      <c r="C2" s="43"/>
      <c r="D2" s="43"/>
      <c r="E2" s="43"/>
      <c r="F2" s="43"/>
      <c r="G2" s="43"/>
      <c r="H2" s="43"/>
    </row>
    <row r="3" spans="1:8" x14ac:dyDescent="0.25">
      <c r="A3" s="43"/>
      <c r="B3" s="43"/>
      <c r="C3" s="43"/>
      <c r="D3" s="43"/>
      <c r="E3" s="43"/>
      <c r="F3" s="43"/>
      <c r="G3" s="43"/>
      <c r="H3" s="43"/>
    </row>
    <row r="4" spans="1:8" x14ac:dyDescent="0.25">
      <c r="A4" s="41"/>
      <c r="B4" s="41"/>
      <c r="C4" s="41"/>
      <c r="D4" s="41"/>
      <c r="E4" s="41"/>
      <c r="F4" s="41"/>
      <c r="G4" s="41"/>
      <c r="H4" s="41"/>
    </row>
    <row r="5" spans="1:8" x14ac:dyDescent="0.25">
      <c r="A5" s="42"/>
      <c r="B5" s="42"/>
      <c r="C5" s="42"/>
      <c r="D5" s="42"/>
      <c r="E5" s="42"/>
      <c r="F5" s="42"/>
      <c r="G5" s="42"/>
      <c r="H5" s="42"/>
    </row>
    <row r="6" spans="1:8" ht="22.5" x14ac:dyDescent="0.25">
      <c r="A6" s="1" t="s">
        <v>1</v>
      </c>
      <c r="B6" s="3" t="s">
        <v>11</v>
      </c>
      <c r="C6" s="2" t="s">
        <v>2</v>
      </c>
      <c r="D6" s="17" t="s">
        <v>83</v>
      </c>
      <c r="E6" s="3" t="s">
        <v>8</v>
      </c>
      <c r="F6" s="17" t="s">
        <v>84</v>
      </c>
      <c r="G6" s="3" t="s">
        <v>9</v>
      </c>
      <c r="H6" s="3" t="s">
        <v>3</v>
      </c>
    </row>
    <row r="7" spans="1:8" x14ac:dyDescent="0.25">
      <c r="A7" s="4"/>
      <c r="B7" s="13"/>
      <c r="C7" s="5"/>
      <c r="D7" s="5"/>
      <c r="E7" s="5"/>
      <c r="F7" s="19">
        <v>0</v>
      </c>
      <c r="G7" s="5"/>
      <c r="H7" s="23" t="s">
        <v>86</v>
      </c>
    </row>
    <row r="8" spans="1:8" x14ac:dyDescent="0.25">
      <c r="A8" s="16" t="s">
        <v>13</v>
      </c>
      <c r="B8" s="6" t="s">
        <v>4</v>
      </c>
      <c r="C8" s="15">
        <v>3.8181818181818201</v>
      </c>
      <c r="D8" s="21">
        <v>0</v>
      </c>
      <c r="E8" s="7">
        <f>D8*C8</f>
        <v>0</v>
      </c>
      <c r="F8" s="22">
        <f t="shared" ref="F8:F53" si="0">$F$7</f>
        <v>0</v>
      </c>
      <c r="G8" s="7">
        <f>E8*(1-F8)</f>
        <v>0</v>
      </c>
      <c r="H8" s="24" t="b">
        <v>0</v>
      </c>
    </row>
    <row r="9" spans="1:8" x14ac:dyDescent="0.25">
      <c r="A9" s="16" t="s">
        <v>14</v>
      </c>
      <c r="B9" s="6" t="s">
        <v>4</v>
      </c>
      <c r="C9" s="15">
        <v>240</v>
      </c>
      <c r="D9" s="18">
        <v>0</v>
      </c>
      <c r="E9" s="7">
        <f t="shared" ref="E9:E12" si="1">D9*C9</f>
        <v>0</v>
      </c>
      <c r="F9" s="20">
        <f t="shared" si="0"/>
        <v>0</v>
      </c>
      <c r="G9" s="7">
        <f t="shared" ref="G9:G13" si="2">E9*(1-F9)</f>
        <v>0</v>
      </c>
      <c r="H9" s="24" t="b">
        <v>0</v>
      </c>
    </row>
    <row r="10" spans="1:8" x14ac:dyDescent="0.25">
      <c r="A10" s="16" t="s">
        <v>16</v>
      </c>
      <c r="B10" s="6" t="s">
        <v>15</v>
      </c>
      <c r="C10" s="15">
        <v>488</v>
      </c>
      <c r="D10" s="18">
        <v>0</v>
      </c>
      <c r="E10" s="7">
        <f t="shared" si="1"/>
        <v>0</v>
      </c>
      <c r="F10" s="20">
        <f t="shared" si="0"/>
        <v>0</v>
      </c>
      <c r="G10" s="7">
        <f t="shared" si="2"/>
        <v>0</v>
      </c>
      <c r="H10" s="24" t="b">
        <v>0</v>
      </c>
    </row>
    <row r="11" spans="1:8" x14ac:dyDescent="0.25">
      <c r="A11" s="16" t="s">
        <v>17</v>
      </c>
      <c r="B11" s="6" t="s">
        <v>4</v>
      </c>
      <c r="C11" s="15">
        <v>65.454545454545453</v>
      </c>
      <c r="D11" s="18">
        <v>0</v>
      </c>
      <c r="E11" s="7">
        <f t="shared" si="1"/>
        <v>0</v>
      </c>
      <c r="F11" s="20">
        <f t="shared" si="0"/>
        <v>0</v>
      </c>
      <c r="G11" s="7">
        <f t="shared" si="2"/>
        <v>0</v>
      </c>
      <c r="H11" s="24" t="b">
        <v>0</v>
      </c>
    </row>
    <row r="12" spans="1:8" x14ac:dyDescent="0.25">
      <c r="A12" s="16" t="s">
        <v>18</v>
      </c>
      <c r="B12" s="6" t="s">
        <v>4</v>
      </c>
      <c r="C12" s="15">
        <v>68.181818181818187</v>
      </c>
      <c r="D12" s="18">
        <v>0</v>
      </c>
      <c r="E12" s="7">
        <f t="shared" si="1"/>
        <v>0</v>
      </c>
      <c r="F12" s="20">
        <f t="shared" si="0"/>
        <v>0</v>
      </c>
      <c r="G12" s="7">
        <f t="shared" si="2"/>
        <v>0</v>
      </c>
      <c r="H12" s="24" t="b">
        <v>0</v>
      </c>
    </row>
    <row r="13" spans="1:8" x14ac:dyDescent="0.25">
      <c r="A13" s="16" t="s">
        <v>19</v>
      </c>
      <c r="B13" s="6" t="s">
        <v>4</v>
      </c>
      <c r="C13" s="15">
        <v>27.272727272727273</v>
      </c>
      <c r="D13" s="18">
        <v>0</v>
      </c>
      <c r="E13" s="7">
        <f t="shared" ref="E9:E54" si="3">D13*C13</f>
        <v>0</v>
      </c>
      <c r="F13" s="20">
        <f t="shared" si="0"/>
        <v>0</v>
      </c>
      <c r="G13" s="7">
        <f t="shared" si="2"/>
        <v>0</v>
      </c>
      <c r="H13" s="24" t="b">
        <v>0</v>
      </c>
    </row>
    <row r="14" spans="1:8" x14ac:dyDescent="0.25">
      <c r="A14" s="16" t="s">
        <v>20</v>
      </c>
      <c r="B14" s="6" t="s">
        <v>15</v>
      </c>
      <c r="C14" s="15">
        <v>600</v>
      </c>
      <c r="D14" s="18">
        <v>0</v>
      </c>
      <c r="E14" s="7">
        <f t="shared" si="3"/>
        <v>0</v>
      </c>
      <c r="F14" s="20">
        <f t="shared" si="0"/>
        <v>0</v>
      </c>
      <c r="G14" s="7">
        <f t="shared" ref="G9:G54" si="4">E14*(1-F14)</f>
        <v>0</v>
      </c>
      <c r="H14" s="24" t="b">
        <v>0</v>
      </c>
    </row>
    <row r="15" spans="1:8" x14ac:dyDescent="0.25">
      <c r="A15" s="16" t="s">
        <v>21</v>
      </c>
      <c r="B15" s="6" t="s">
        <v>4</v>
      </c>
      <c r="C15" s="15">
        <v>3.8181818181818183</v>
      </c>
      <c r="D15" s="18">
        <v>0</v>
      </c>
      <c r="E15" s="7">
        <f t="shared" si="3"/>
        <v>0</v>
      </c>
      <c r="F15" s="20">
        <f t="shared" si="0"/>
        <v>0</v>
      </c>
      <c r="G15" s="7">
        <f t="shared" si="4"/>
        <v>0</v>
      </c>
      <c r="H15" s="24" t="b">
        <v>0</v>
      </c>
    </row>
    <row r="16" spans="1:8" x14ac:dyDescent="0.25">
      <c r="A16" s="16" t="s">
        <v>22</v>
      </c>
      <c r="B16" s="6" t="s">
        <v>4</v>
      </c>
      <c r="C16" s="15">
        <v>147.81818181818181</v>
      </c>
      <c r="D16" s="18">
        <v>0</v>
      </c>
      <c r="E16" s="7">
        <f t="shared" si="3"/>
        <v>0</v>
      </c>
      <c r="F16" s="20">
        <f t="shared" si="0"/>
        <v>0</v>
      </c>
      <c r="G16" s="7">
        <f t="shared" si="4"/>
        <v>0</v>
      </c>
      <c r="H16" s="24" t="b">
        <v>0</v>
      </c>
    </row>
    <row r="17" spans="1:8" x14ac:dyDescent="0.25">
      <c r="A17" s="16" t="s">
        <v>23</v>
      </c>
      <c r="B17" s="6" t="s">
        <v>4</v>
      </c>
      <c r="C17" s="15">
        <v>1.6363636363636362</v>
      </c>
      <c r="D17" s="18">
        <v>0</v>
      </c>
      <c r="E17" s="7">
        <f t="shared" si="3"/>
        <v>0</v>
      </c>
      <c r="F17" s="20">
        <f t="shared" si="0"/>
        <v>0</v>
      </c>
      <c r="G17" s="7">
        <f t="shared" si="4"/>
        <v>0</v>
      </c>
      <c r="H17" s="24" t="b">
        <v>0</v>
      </c>
    </row>
    <row r="18" spans="1:8" x14ac:dyDescent="0.25">
      <c r="A18" s="16" t="s">
        <v>24</v>
      </c>
      <c r="B18" s="6" t="s">
        <v>4</v>
      </c>
      <c r="C18" s="15">
        <v>2.1818181818181817</v>
      </c>
      <c r="D18" s="18">
        <v>0</v>
      </c>
      <c r="E18" s="7">
        <f t="shared" si="3"/>
        <v>0</v>
      </c>
      <c r="F18" s="20">
        <f t="shared" si="0"/>
        <v>0</v>
      </c>
      <c r="G18" s="7">
        <f t="shared" si="4"/>
        <v>0</v>
      </c>
      <c r="H18" s="24" t="b">
        <v>0</v>
      </c>
    </row>
    <row r="19" spans="1:8" x14ac:dyDescent="0.25">
      <c r="A19" s="16" t="s">
        <v>25</v>
      </c>
      <c r="B19" s="6" t="s">
        <v>4</v>
      </c>
      <c r="C19" s="15">
        <v>1.6363636363636362</v>
      </c>
      <c r="D19" s="18">
        <v>0</v>
      </c>
      <c r="E19" s="7">
        <f t="shared" si="3"/>
        <v>0</v>
      </c>
      <c r="F19" s="20">
        <f t="shared" si="0"/>
        <v>0</v>
      </c>
      <c r="G19" s="7">
        <f t="shared" si="4"/>
        <v>0</v>
      </c>
      <c r="H19" s="24" t="b">
        <v>0</v>
      </c>
    </row>
    <row r="20" spans="1:8" x14ac:dyDescent="0.25">
      <c r="A20" s="16" t="s">
        <v>26</v>
      </c>
      <c r="B20" s="6" t="s">
        <v>4</v>
      </c>
      <c r="C20" s="15">
        <v>1.0909090909090908</v>
      </c>
      <c r="D20" s="18">
        <v>0</v>
      </c>
      <c r="E20" s="7">
        <f t="shared" si="3"/>
        <v>0</v>
      </c>
      <c r="F20" s="20">
        <f t="shared" si="0"/>
        <v>0</v>
      </c>
      <c r="G20" s="7">
        <f t="shared" si="4"/>
        <v>0</v>
      </c>
      <c r="H20" s="24" t="b">
        <v>0</v>
      </c>
    </row>
    <row r="21" spans="1:8" x14ac:dyDescent="0.25">
      <c r="A21" s="16" t="s">
        <v>27</v>
      </c>
      <c r="B21" s="6" t="s">
        <v>4</v>
      </c>
      <c r="C21" s="15">
        <v>1.0909090909090908</v>
      </c>
      <c r="D21" s="18">
        <v>0</v>
      </c>
      <c r="E21" s="7">
        <f t="shared" si="3"/>
        <v>0</v>
      </c>
      <c r="F21" s="20">
        <f t="shared" si="0"/>
        <v>0</v>
      </c>
      <c r="G21" s="7">
        <f t="shared" si="4"/>
        <v>0</v>
      </c>
      <c r="H21" s="24" t="b">
        <v>0</v>
      </c>
    </row>
    <row r="22" spans="1:8" x14ac:dyDescent="0.25">
      <c r="A22" s="16" t="s">
        <v>28</v>
      </c>
      <c r="B22" s="6" t="s">
        <v>4</v>
      </c>
      <c r="C22" s="15">
        <v>100.36363636363636</v>
      </c>
      <c r="D22" s="18">
        <v>0</v>
      </c>
      <c r="E22" s="7">
        <f t="shared" si="3"/>
        <v>0</v>
      </c>
      <c r="F22" s="20">
        <f t="shared" si="0"/>
        <v>0</v>
      </c>
      <c r="G22" s="7">
        <f t="shared" si="4"/>
        <v>0</v>
      </c>
      <c r="H22" s="24" t="b">
        <v>0</v>
      </c>
    </row>
    <row r="23" spans="1:8" x14ac:dyDescent="0.25">
      <c r="A23" s="16" t="s">
        <v>29</v>
      </c>
      <c r="B23" s="6" t="s">
        <v>4</v>
      </c>
      <c r="C23" s="15">
        <v>139.63636363636363</v>
      </c>
      <c r="D23" s="18">
        <v>0</v>
      </c>
      <c r="E23" s="7">
        <f t="shared" si="3"/>
        <v>0</v>
      </c>
      <c r="F23" s="20">
        <f t="shared" si="0"/>
        <v>0</v>
      </c>
      <c r="G23" s="7">
        <f t="shared" si="4"/>
        <v>0</v>
      </c>
      <c r="H23" s="24" t="b">
        <v>0</v>
      </c>
    </row>
    <row r="24" spans="1:8" x14ac:dyDescent="0.25">
      <c r="A24" s="16" t="s">
        <v>30</v>
      </c>
      <c r="B24" s="6" t="s">
        <v>4</v>
      </c>
      <c r="C24" s="15">
        <v>0.54545454545454541</v>
      </c>
      <c r="D24" s="18">
        <v>0</v>
      </c>
      <c r="E24" s="7">
        <f t="shared" si="3"/>
        <v>0</v>
      </c>
      <c r="F24" s="20">
        <f t="shared" si="0"/>
        <v>0</v>
      </c>
      <c r="G24" s="7">
        <f t="shared" si="4"/>
        <v>0</v>
      </c>
      <c r="H24" s="24" t="b">
        <v>0</v>
      </c>
    </row>
    <row r="25" spans="1:8" x14ac:dyDescent="0.25">
      <c r="A25" s="16" t="s">
        <v>31</v>
      </c>
      <c r="B25" s="6" t="s">
        <v>4</v>
      </c>
      <c r="C25" s="15">
        <v>201.81818181818181</v>
      </c>
      <c r="D25" s="18">
        <v>0</v>
      </c>
      <c r="E25" s="7">
        <f t="shared" si="3"/>
        <v>0</v>
      </c>
      <c r="F25" s="20">
        <f t="shared" si="0"/>
        <v>0</v>
      </c>
      <c r="G25" s="7">
        <f t="shared" si="4"/>
        <v>0</v>
      </c>
      <c r="H25" s="24" t="b">
        <v>0</v>
      </c>
    </row>
    <row r="26" spans="1:8" x14ac:dyDescent="0.25">
      <c r="A26" s="16" t="s">
        <v>32</v>
      </c>
      <c r="B26" s="6" t="s">
        <v>4</v>
      </c>
      <c r="C26" s="15">
        <v>8.7272727272727266</v>
      </c>
      <c r="D26" s="18">
        <v>0</v>
      </c>
      <c r="E26" s="7">
        <f t="shared" si="3"/>
        <v>0</v>
      </c>
      <c r="F26" s="20">
        <f t="shared" si="0"/>
        <v>0</v>
      </c>
      <c r="G26" s="7">
        <f t="shared" si="4"/>
        <v>0</v>
      </c>
      <c r="H26" s="24" t="b">
        <v>0</v>
      </c>
    </row>
    <row r="27" spans="1:8" x14ac:dyDescent="0.25">
      <c r="A27" s="16" t="s">
        <v>33</v>
      </c>
      <c r="B27" s="6" t="s">
        <v>4</v>
      </c>
      <c r="C27" s="15">
        <v>10.909090909090908</v>
      </c>
      <c r="D27" s="18">
        <v>0</v>
      </c>
      <c r="E27" s="7">
        <f t="shared" si="3"/>
        <v>0</v>
      </c>
      <c r="F27" s="20">
        <f t="shared" si="0"/>
        <v>0</v>
      </c>
      <c r="G27" s="7">
        <f t="shared" si="4"/>
        <v>0</v>
      </c>
      <c r="H27" s="24" t="b">
        <v>0</v>
      </c>
    </row>
    <row r="28" spans="1:8" x14ac:dyDescent="0.25">
      <c r="A28" s="16" t="s">
        <v>34</v>
      </c>
      <c r="B28" s="6" t="s">
        <v>4</v>
      </c>
      <c r="C28" s="15">
        <v>398.18181818181813</v>
      </c>
      <c r="D28" s="18">
        <v>0</v>
      </c>
      <c r="E28" s="7">
        <f t="shared" si="3"/>
        <v>0</v>
      </c>
      <c r="F28" s="20">
        <f t="shared" si="0"/>
        <v>0</v>
      </c>
      <c r="G28" s="7">
        <f t="shared" si="4"/>
        <v>0</v>
      </c>
      <c r="H28" s="24" t="b">
        <v>0</v>
      </c>
    </row>
    <row r="29" spans="1:8" x14ac:dyDescent="0.25">
      <c r="A29" s="16" t="s">
        <v>35</v>
      </c>
      <c r="B29" s="6" t="s">
        <v>4</v>
      </c>
      <c r="C29" s="15">
        <v>24</v>
      </c>
      <c r="D29" s="18">
        <v>0</v>
      </c>
      <c r="E29" s="7">
        <f t="shared" si="3"/>
        <v>0</v>
      </c>
      <c r="F29" s="20">
        <f t="shared" si="0"/>
        <v>0</v>
      </c>
      <c r="G29" s="7">
        <f t="shared" si="4"/>
        <v>0</v>
      </c>
      <c r="H29" s="24" t="b">
        <v>0</v>
      </c>
    </row>
    <row r="30" spans="1:8" x14ac:dyDescent="0.25">
      <c r="A30" s="16" t="s">
        <v>36</v>
      </c>
      <c r="B30" s="6" t="s">
        <v>4</v>
      </c>
      <c r="C30" s="15">
        <v>1.6363636363636362</v>
      </c>
      <c r="D30" s="18">
        <v>0</v>
      </c>
      <c r="E30" s="7">
        <f t="shared" si="3"/>
        <v>0</v>
      </c>
      <c r="F30" s="20">
        <f t="shared" si="0"/>
        <v>0</v>
      </c>
      <c r="G30" s="7">
        <f t="shared" si="4"/>
        <v>0</v>
      </c>
      <c r="H30" s="24" t="b">
        <v>0</v>
      </c>
    </row>
    <row r="31" spans="1:8" x14ac:dyDescent="0.25">
      <c r="A31" s="16" t="s">
        <v>37</v>
      </c>
      <c r="B31" s="6" t="s">
        <v>4</v>
      </c>
      <c r="C31" s="15">
        <v>698.18181818181813</v>
      </c>
      <c r="D31" s="18">
        <v>0</v>
      </c>
      <c r="E31" s="7">
        <f t="shared" si="3"/>
        <v>0</v>
      </c>
      <c r="F31" s="20">
        <f t="shared" si="0"/>
        <v>0</v>
      </c>
      <c r="G31" s="7">
        <f t="shared" si="4"/>
        <v>0</v>
      </c>
      <c r="H31" s="24" t="b">
        <v>0</v>
      </c>
    </row>
    <row r="32" spans="1:8" x14ac:dyDescent="0.25">
      <c r="A32" s="16" t="s">
        <v>38</v>
      </c>
      <c r="B32" s="6" t="s">
        <v>4</v>
      </c>
      <c r="C32" s="15">
        <v>256.36363636363637</v>
      </c>
      <c r="D32" s="18">
        <v>0</v>
      </c>
      <c r="E32" s="7">
        <f t="shared" si="3"/>
        <v>0</v>
      </c>
      <c r="F32" s="20">
        <f t="shared" si="0"/>
        <v>0</v>
      </c>
      <c r="G32" s="7">
        <f t="shared" si="4"/>
        <v>0</v>
      </c>
      <c r="H32" s="24" t="b">
        <v>0</v>
      </c>
    </row>
    <row r="33" spans="1:8" x14ac:dyDescent="0.25">
      <c r="A33" s="16" t="s">
        <v>39</v>
      </c>
      <c r="B33" s="6" t="s">
        <v>4</v>
      </c>
      <c r="C33" s="15">
        <v>27.272727272727273</v>
      </c>
      <c r="D33" s="18">
        <v>0</v>
      </c>
      <c r="E33" s="7">
        <f t="shared" si="3"/>
        <v>0</v>
      </c>
      <c r="F33" s="20">
        <f t="shared" si="0"/>
        <v>0</v>
      </c>
      <c r="G33" s="7">
        <f t="shared" si="4"/>
        <v>0</v>
      </c>
      <c r="H33" s="24" t="b">
        <v>0</v>
      </c>
    </row>
    <row r="34" spans="1:8" x14ac:dyDescent="0.25">
      <c r="A34" s="16" t="s">
        <v>40</v>
      </c>
      <c r="B34" s="6" t="s">
        <v>4</v>
      </c>
      <c r="C34" s="15">
        <v>60</v>
      </c>
      <c r="D34" s="18">
        <v>0</v>
      </c>
      <c r="E34" s="7">
        <f t="shared" si="3"/>
        <v>0</v>
      </c>
      <c r="F34" s="20">
        <f t="shared" si="0"/>
        <v>0</v>
      </c>
      <c r="G34" s="7">
        <f t="shared" si="4"/>
        <v>0</v>
      </c>
      <c r="H34" s="24" t="b">
        <v>0</v>
      </c>
    </row>
    <row r="35" spans="1:8" x14ac:dyDescent="0.25">
      <c r="A35" s="16" t="s">
        <v>41</v>
      </c>
      <c r="B35" s="6" t="s">
        <v>42</v>
      </c>
      <c r="C35" s="15">
        <v>2.1818181818181817</v>
      </c>
      <c r="D35" s="18">
        <v>0</v>
      </c>
      <c r="E35" s="7">
        <f t="shared" si="3"/>
        <v>0</v>
      </c>
      <c r="F35" s="20">
        <f t="shared" si="0"/>
        <v>0</v>
      </c>
      <c r="G35" s="7">
        <f t="shared" si="4"/>
        <v>0</v>
      </c>
      <c r="H35" s="24" t="b">
        <v>0</v>
      </c>
    </row>
    <row r="36" spans="1:8" x14ac:dyDescent="0.25">
      <c r="A36" s="16" t="s">
        <v>43</v>
      </c>
      <c r="B36" s="6" t="s">
        <v>44</v>
      </c>
      <c r="C36" s="15">
        <v>45.272727272727273</v>
      </c>
      <c r="D36" s="18">
        <v>0</v>
      </c>
      <c r="E36" s="7">
        <f t="shared" si="3"/>
        <v>0</v>
      </c>
      <c r="F36" s="20">
        <f t="shared" si="0"/>
        <v>0</v>
      </c>
      <c r="G36" s="7">
        <f t="shared" si="4"/>
        <v>0</v>
      </c>
      <c r="H36" s="24" t="b">
        <v>0</v>
      </c>
    </row>
    <row r="37" spans="1:8" x14ac:dyDescent="0.25">
      <c r="A37" s="16" t="s">
        <v>45</v>
      </c>
      <c r="B37" s="6" t="s">
        <v>4</v>
      </c>
      <c r="C37" s="15">
        <v>103.63636363636364</v>
      </c>
      <c r="D37" s="18">
        <v>0</v>
      </c>
      <c r="E37" s="7">
        <f t="shared" si="3"/>
        <v>0</v>
      </c>
      <c r="F37" s="20">
        <f t="shared" si="0"/>
        <v>0</v>
      </c>
      <c r="G37" s="7">
        <f t="shared" si="4"/>
        <v>0</v>
      </c>
      <c r="H37" s="24" t="b">
        <v>0</v>
      </c>
    </row>
    <row r="38" spans="1:8" x14ac:dyDescent="0.25">
      <c r="A38" s="16" t="s">
        <v>46</v>
      </c>
      <c r="B38" s="6" t="s">
        <v>4</v>
      </c>
      <c r="C38" s="15">
        <v>1.0909090909090908</v>
      </c>
      <c r="D38" s="18">
        <v>0</v>
      </c>
      <c r="E38" s="7">
        <f t="shared" si="3"/>
        <v>0</v>
      </c>
      <c r="F38" s="20">
        <f t="shared" si="0"/>
        <v>0</v>
      </c>
      <c r="G38" s="7">
        <f t="shared" si="4"/>
        <v>0</v>
      </c>
      <c r="H38" s="24" t="b">
        <v>0</v>
      </c>
    </row>
    <row r="39" spans="1:8" x14ac:dyDescent="0.25">
      <c r="A39" s="16" t="s">
        <v>47</v>
      </c>
      <c r="B39" s="6" t="s">
        <v>4</v>
      </c>
      <c r="C39" s="15">
        <v>1.6363636363636362</v>
      </c>
      <c r="D39" s="18">
        <v>0</v>
      </c>
      <c r="E39" s="7">
        <f t="shared" si="3"/>
        <v>0</v>
      </c>
      <c r="F39" s="20">
        <f t="shared" si="0"/>
        <v>0</v>
      </c>
      <c r="G39" s="7">
        <f t="shared" si="4"/>
        <v>0</v>
      </c>
      <c r="H39" s="24" t="b">
        <v>0</v>
      </c>
    </row>
    <row r="40" spans="1:8" x14ac:dyDescent="0.25">
      <c r="A40" s="16" t="s">
        <v>48</v>
      </c>
      <c r="B40" s="6" t="s">
        <v>4</v>
      </c>
      <c r="C40" s="15">
        <v>10.363636363636363</v>
      </c>
      <c r="D40" s="18">
        <v>0</v>
      </c>
      <c r="E40" s="7">
        <f t="shared" si="3"/>
        <v>0</v>
      </c>
      <c r="F40" s="20">
        <f t="shared" si="0"/>
        <v>0</v>
      </c>
      <c r="G40" s="7">
        <f t="shared" si="4"/>
        <v>0</v>
      </c>
      <c r="H40" s="24" t="b">
        <v>0</v>
      </c>
    </row>
    <row r="41" spans="1:8" x14ac:dyDescent="0.25">
      <c r="A41" s="16" t="s">
        <v>49</v>
      </c>
      <c r="B41" s="6" t="s">
        <v>4</v>
      </c>
      <c r="C41" s="15">
        <v>98.181818181818187</v>
      </c>
      <c r="D41" s="18">
        <v>0</v>
      </c>
      <c r="E41" s="7">
        <f t="shared" si="3"/>
        <v>0</v>
      </c>
      <c r="F41" s="20">
        <f t="shared" si="0"/>
        <v>0</v>
      </c>
      <c r="G41" s="7">
        <f t="shared" si="4"/>
        <v>0</v>
      </c>
      <c r="H41" s="24" t="b">
        <v>0</v>
      </c>
    </row>
    <row r="42" spans="1:8" x14ac:dyDescent="0.25">
      <c r="A42" s="16" t="s">
        <v>50</v>
      </c>
      <c r="B42" s="6" t="s">
        <v>4</v>
      </c>
      <c r="C42" s="15">
        <v>9.8181818181818183</v>
      </c>
      <c r="D42" s="18">
        <v>0</v>
      </c>
      <c r="E42" s="7">
        <f t="shared" si="3"/>
        <v>0</v>
      </c>
      <c r="F42" s="20">
        <f t="shared" si="0"/>
        <v>0</v>
      </c>
      <c r="G42" s="7">
        <f t="shared" si="4"/>
        <v>0</v>
      </c>
      <c r="H42" s="24" t="b">
        <v>0</v>
      </c>
    </row>
    <row r="43" spans="1:8" x14ac:dyDescent="0.25">
      <c r="A43" s="16" t="s">
        <v>51</v>
      </c>
      <c r="B43" s="6" t="s">
        <v>4</v>
      </c>
      <c r="C43" s="15">
        <v>60</v>
      </c>
      <c r="D43" s="18">
        <v>0</v>
      </c>
      <c r="E43" s="7">
        <f t="shared" si="3"/>
        <v>0</v>
      </c>
      <c r="F43" s="20">
        <f t="shared" si="0"/>
        <v>0</v>
      </c>
      <c r="G43" s="7">
        <f t="shared" si="4"/>
        <v>0</v>
      </c>
      <c r="H43" s="24" t="b">
        <v>0</v>
      </c>
    </row>
    <row r="44" spans="1:8" x14ac:dyDescent="0.25">
      <c r="A44" s="16" t="s">
        <v>52</v>
      </c>
      <c r="B44" s="6" t="s">
        <v>4</v>
      </c>
      <c r="C44" s="15">
        <v>32.727272727272727</v>
      </c>
      <c r="D44" s="18">
        <v>0</v>
      </c>
      <c r="E44" s="7">
        <f t="shared" si="3"/>
        <v>0</v>
      </c>
      <c r="F44" s="20">
        <f t="shared" si="0"/>
        <v>0</v>
      </c>
      <c r="G44" s="7">
        <f t="shared" si="4"/>
        <v>0</v>
      </c>
      <c r="H44" s="24" t="b">
        <v>0</v>
      </c>
    </row>
    <row r="45" spans="1:8" x14ac:dyDescent="0.25">
      <c r="A45" s="16" t="s">
        <v>53</v>
      </c>
      <c r="B45" s="6" t="s">
        <v>4</v>
      </c>
      <c r="C45" s="15">
        <v>27.272727272727273</v>
      </c>
      <c r="D45" s="18">
        <v>0</v>
      </c>
      <c r="E45" s="7">
        <f t="shared" si="3"/>
        <v>0</v>
      </c>
      <c r="F45" s="20">
        <f t="shared" si="0"/>
        <v>0</v>
      </c>
      <c r="G45" s="7">
        <f t="shared" si="4"/>
        <v>0</v>
      </c>
      <c r="H45" s="24" t="b">
        <v>0</v>
      </c>
    </row>
    <row r="46" spans="1:8" x14ac:dyDescent="0.25">
      <c r="A46" s="16" t="s">
        <v>54</v>
      </c>
      <c r="B46" s="6" t="s">
        <v>4</v>
      </c>
      <c r="C46" s="15">
        <v>398.18181818181813</v>
      </c>
      <c r="D46" s="18">
        <v>0</v>
      </c>
      <c r="E46" s="7">
        <f t="shared" si="3"/>
        <v>0</v>
      </c>
      <c r="F46" s="20">
        <f t="shared" si="0"/>
        <v>0</v>
      </c>
      <c r="G46" s="7">
        <f t="shared" si="4"/>
        <v>0</v>
      </c>
      <c r="H46" s="24" t="b">
        <v>0</v>
      </c>
    </row>
    <row r="47" spans="1:8" x14ac:dyDescent="0.25">
      <c r="A47" s="16" t="s">
        <v>55</v>
      </c>
      <c r="B47" s="6" t="s">
        <v>4</v>
      </c>
      <c r="C47" s="15">
        <v>553.63636363636363</v>
      </c>
      <c r="D47" s="18">
        <v>0</v>
      </c>
      <c r="E47" s="7">
        <f t="shared" si="3"/>
        <v>0</v>
      </c>
      <c r="F47" s="20">
        <f t="shared" si="0"/>
        <v>0</v>
      </c>
      <c r="G47" s="7">
        <f t="shared" si="4"/>
        <v>0</v>
      </c>
      <c r="H47" s="24" t="b">
        <v>0</v>
      </c>
    </row>
    <row r="48" spans="1:8" x14ac:dyDescent="0.25">
      <c r="A48" s="16" t="s">
        <v>56</v>
      </c>
      <c r="B48" s="6" t="s">
        <v>4</v>
      </c>
      <c r="C48" s="15">
        <v>894</v>
      </c>
      <c r="D48" s="18">
        <v>0</v>
      </c>
      <c r="E48" s="7">
        <f t="shared" si="3"/>
        <v>0</v>
      </c>
      <c r="F48" s="20">
        <f t="shared" si="0"/>
        <v>0</v>
      </c>
      <c r="G48" s="7">
        <f t="shared" si="4"/>
        <v>0</v>
      </c>
      <c r="H48" s="24" t="b">
        <v>0</v>
      </c>
    </row>
    <row r="49" spans="1:8" x14ac:dyDescent="0.25">
      <c r="A49" s="16" t="s">
        <v>57</v>
      </c>
      <c r="B49" s="6" t="s">
        <v>4</v>
      </c>
      <c r="C49" s="15">
        <v>152.18181818181819</v>
      </c>
      <c r="D49" s="18">
        <v>0</v>
      </c>
      <c r="E49" s="7">
        <f t="shared" si="3"/>
        <v>0</v>
      </c>
      <c r="F49" s="20">
        <f t="shared" si="0"/>
        <v>0</v>
      </c>
      <c r="G49" s="7">
        <f t="shared" si="4"/>
        <v>0</v>
      </c>
      <c r="H49" s="24" t="b">
        <v>0</v>
      </c>
    </row>
    <row r="50" spans="1:8" x14ac:dyDescent="0.25">
      <c r="A50" s="16" t="s">
        <v>58</v>
      </c>
      <c r="B50" s="6" t="s">
        <v>4</v>
      </c>
      <c r="C50" s="15">
        <v>16.90909090909091</v>
      </c>
      <c r="D50" s="18">
        <v>0</v>
      </c>
      <c r="E50" s="7">
        <f t="shared" si="3"/>
        <v>0</v>
      </c>
      <c r="F50" s="20">
        <f t="shared" si="0"/>
        <v>0</v>
      </c>
      <c r="G50" s="7">
        <f t="shared" si="4"/>
        <v>0</v>
      </c>
      <c r="H50" s="24" t="b">
        <v>0</v>
      </c>
    </row>
    <row r="51" spans="1:8" x14ac:dyDescent="0.25">
      <c r="A51" s="16" t="s">
        <v>59</v>
      </c>
      <c r="B51" s="6" t="s">
        <v>4</v>
      </c>
      <c r="C51" s="15">
        <v>239.45454545454544</v>
      </c>
      <c r="D51" s="18">
        <v>0</v>
      </c>
      <c r="E51" s="7">
        <f t="shared" si="3"/>
        <v>0</v>
      </c>
      <c r="F51" s="20">
        <f t="shared" si="0"/>
        <v>0</v>
      </c>
      <c r="G51" s="7">
        <f t="shared" si="4"/>
        <v>0</v>
      </c>
      <c r="H51" s="24" t="b">
        <v>0</v>
      </c>
    </row>
    <row r="52" spans="1:8" x14ac:dyDescent="0.25">
      <c r="A52" s="16" t="s">
        <v>60</v>
      </c>
      <c r="B52" s="6" t="s">
        <v>4</v>
      </c>
      <c r="C52" s="15">
        <v>32.727272727272727</v>
      </c>
      <c r="D52" s="18">
        <v>0</v>
      </c>
      <c r="E52" s="7">
        <f t="shared" si="3"/>
        <v>0</v>
      </c>
      <c r="F52" s="20">
        <f t="shared" si="0"/>
        <v>0</v>
      </c>
      <c r="G52" s="7">
        <f t="shared" si="4"/>
        <v>0</v>
      </c>
      <c r="H52" s="24" t="b">
        <v>0</v>
      </c>
    </row>
    <row r="53" spans="1:8" x14ac:dyDescent="0.25">
      <c r="A53" s="16" t="s">
        <v>61</v>
      </c>
      <c r="B53" s="6" t="s">
        <v>4</v>
      </c>
      <c r="C53" s="15">
        <v>498.54545454545456</v>
      </c>
      <c r="D53" s="18">
        <v>0</v>
      </c>
      <c r="E53" s="7">
        <f t="shared" si="3"/>
        <v>0</v>
      </c>
      <c r="F53" s="20">
        <f t="shared" si="0"/>
        <v>0</v>
      </c>
      <c r="G53" s="7">
        <f t="shared" si="4"/>
        <v>0</v>
      </c>
      <c r="H53" s="24" t="b">
        <v>0</v>
      </c>
    </row>
    <row r="54" spans="1:8" x14ac:dyDescent="0.25">
      <c r="A54" s="16" t="s">
        <v>62</v>
      </c>
      <c r="B54" s="6" t="s">
        <v>4</v>
      </c>
      <c r="C54" s="15">
        <v>73.63636363636364</v>
      </c>
      <c r="D54" s="18">
        <v>0</v>
      </c>
      <c r="E54" s="7">
        <f t="shared" si="3"/>
        <v>0</v>
      </c>
      <c r="F54" s="20">
        <v>0</v>
      </c>
      <c r="G54" s="7">
        <f t="shared" si="4"/>
        <v>0</v>
      </c>
      <c r="H54" s="24" t="b">
        <v>0</v>
      </c>
    </row>
    <row r="55" spans="1:8" x14ac:dyDescent="0.25">
      <c r="A55" s="16" t="s">
        <v>63</v>
      </c>
      <c r="B55" s="6" t="s">
        <v>4</v>
      </c>
      <c r="C55" s="15">
        <v>193.63636363636363</v>
      </c>
      <c r="D55" s="18">
        <v>0</v>
      </c>
      <c r="E55" s="7">
        <f t="shared" ref="E55" si="5">D55*C55</f>
        <v>0</v>
      </c>
      <c r="F55" s="20">
        <f>$F$54</f>
        <v>0</v>
      </c>
      <c r="G55" s="7">
        <f t="shared" ref="G55" si="6">E55*(1-F55)</f>
        <v>0</v>
      </c>
      <c r="H55" s="24" t="b">
        <v>0</v>
      </c>
    </row>
    <row r="56" spans="1:8" x14ac:dyDescent="0.25">
      <c r="A56" s="16" t="s">
        <v>64</v>
      </c>
      <c r="B56" s="6" t="s">
        <v>4</v>
      </c>
      <c r="C56" s="15">
        <v>26.18181818181818</v>
      </c>
      <c r="D56" s="18">
        <v>0</v>
      </c>
      <c r="E56" s="7">
        <f t="shared" ref="E56:E74" si="7">D56*C56</f>
        <v>0</v>
      </c>
      <c r="F56" s="20">
        <f>$F$54</f>
        <v>0</v>
      </c>
      <c r="G56" s="7">
        <f t="shared" ref="G56:G74" si="8">E56*(1-F56)</f>
        <v>0</v>
      </c>
      <c r="H56" s="24" t="b">
        <v>0</v>
      </c>
    </row>
    <row r="57" spans="1:8" x14ac:dyDescent="0.25">
      <c r="A57" s="16" t="s">
        <v>65</v>
      </c>
      <c r="B57" s="6" t="s">
        <v>4</v>
      </c>
      <c r="C57" s="15">
        <v>137.45454545454547</v>
      </c>
      <c r="D57" s="18">
        <v>0</v>
      </c>
      <c r="E57" s="7">
        <f t="shared" si="7"/>
        <v>0</v>
      </c>
      <c r="F57" s="20">
        <f>$F$54</f>
        <v>0</v>
      </c>
      <c r="G57" s="7">
        <f t="shared" si="8"/>
        <v>0</v>
      </c>
      <c r="H57" s="24" t="b">
        <v>0</v>
      </c>
    </row>
    <row r="58" spans="1:8" x14ac:dyDescent="0.25">
      <c r="A58" s="16" t="s">
        <v>66</v>
      </c>
      <c r="B58" s="6" t="s">
        <v>4</v>
      </c>
      <c r="C58" s="15">
        <v>32.727272727272727</v>
      </c>
      <c r="D58" s="18">
        <v>0</v>
      </c>
      <c r="E58" s="7">
        <f t="shared" si="7"/>
        <v>0</v>
      </c>
      <c r="F58" s="20">
        <f>$F$54</f>
        <v>0</v>
      </c>
      <c r="G58" s="7">
        <f t="shared" si="8"/>
        <v>0</v>
      </c>
      <c r="H58" s="24" t="b">
        <v>0</v>
      </c>
    </row>
    <row r="59" spans="1:8" x14ac:dyDescent="0.25">
      <c r="A59" s="16" t="s">
        <v>67</v>
      </c>
      <c r="B59" s="6" t="s">
        <v>4</v>
      </c>
      <c r="C59" s="15">
        <v>6.545454545454545</v>
      </c>
      <c r="D59" s="18">
        <v>0</v>
      </c>
      <c r="E59" s="7">
        <f t="shared" si="7"/>
        <v>0</v>
      </c>
      <c r="F59" s="20">
        <f>$F$54</f>
        <v>0</v>
      </c>
      <c r="G59" s="7">
        <f t="shared" si="8"/>
        <v>0</v>
      </c>
      <c r="H59" s="24" t="b">
        <v>0</v>
      </c>
    </row>
    <row r="60" spans="1:8" x14ac:dyDescent="0.25">
      <c r="A60" s="16" t="s">
        <v>68</v>
      </c>
      <c r="B60" s="6" t="s">
        <v>4</v>
      </c>
      <c r="C60" s="15">
        <v>138</v>
      </c>
      <c r="D60" s="18">
        <v>0</v>
      </c>
      <c r="E60" s="7">
        <f t="shared" si="7"/>
        <v>0</v>
      </c>
      <c r="F60" s="20">
        <f>$F$54</f>
        <v>0</v>
      </c>
      <c r="G60" s="7">
        <f t="shared" si="8"/>
        <v>0</v>
      </c>
      <c r="H60" s="24" t="b">
        <v>0</v>
      </c>
    </row>
    <row r="61" spans="1:8" x14ac:dyDescent="0.25">
      <c r="A61" s="16" t="s">
        <v>69</v>
      </c>
      <c r="B61" s="6" t="s">
        <v>4</v>
      </c>
      <c r="C61" s="15">
        <v>16.363636363636363</v>
      </c>
      <c r="D61" s="18">
        <v>0</v>
      </c>
      <c r="E61" s="7">
        <f t="shared" si="7"/>
        <v>0</v>
      </c>
      <c r="F61" s="20">
        <f>$F$54</f>
        <v>0</v>
      </c>
      <c r="G61" s="7">
        <f t="shared" si="8"/>
        <v>0</v>
      </c>
      <c r="H61" s="24" t="b">
        <v>0</v>
      </c>
    </row>
    <row r="62" spans="1:8" x14ac:dyDescent="0.25">
      <c r="A62" s="16" t="s">
        <v>70</v>
      </c>
      <c r="B62" s="6" t="s">
        <v>15</v>
      </c>
      <c r="C62" s="15">
        <v>613.63636363636363</v>
      </c>
      <c r="D62" s="18">
        <v>0</v>
      </c>
      <c r="E62" s="7">
        <f t="shared" si="7"/>
        <v>0</v>
      </c>
      <c r="F62" s="20">
        <f>$F$54</f>
        <v>0</v>
      </c>
      <c r="G62" s="7">
        <f t="shared" si="8"/>
        <v>0</v>
      </c>
      <c r="H62" s="24" t="b">
        <v>0</v>
      </c>
    </row>
    <row r="63" spans="1:8" x14ac:dyDescent="0.25">
      <c r="A63" s="16" t="s">
        <v>71</v>
      </c>
      <c r="B63" s="6" t="s">
        <v>4</v>
      </c>
      <c r="C63" s="15">
        <v>2.7272727272727271</v>
      </c>
      <c r="D63" s="18">
        <v>0</v>
      </c>
      <c r="E63" s="7">
        <f t="shared" si="7"/>
        <v>0</v>
      </c>
      <c r="F63" s="20">
        <f>$F$54</f>
        <v>0</v>
      </c>
      <c r="G63" s="7">
        <f t="shared" si="8"/>
        <v>0</v>
      </c>
      <c r="H63" s="24" t="b">
        <v>0</v>
      </c>
    </row>
    <row r="64" spans="1:8" x14ac:dyDescent="0.25">
      <c r="A64" s="16" t="s">
        <v>72</v>
      </c>
      <c r="B64" s="6" t="s">
        <v>4</v>
      </c>
      <c r="C64" s="15">
        <v>517.63636363636363</v>
      </c>
      <c r="D64" s="18">
        <v>0</v>
      </c>
      <c r="E64" s="7">
        <f t="shared" si="7"/>
        <v>0</v>
      </c>
      <c r="F64" s="20">
        <f>$F$54</f>
        <v>0</v>
      </c>
      <c r="G64" s="7">
        <f t="shared" si="8"/>
        <v>0</v>
      </c>
      <c r="H64" s="24" t="b">
        <v>0</v>
      </c>
    </row>
    <row r="65" spans="1:8" x14ac:dyDescent="0.25">
      <c r="A65" s="16" t="s">
        <v>73</v>
      </c>
      <c r="B65" s="6" t="s">
        <v>15</v>
      </c>
      <c r="C65" s="15">
        <v>196.36363636363637</v>
      </c>
      <c r="D65" s="18">
        <v>0</v>
      </c>
      <c r="E65" s="7">
        <f t="shared" si="7"/>
        <v>0</v>
      </c>
      <c r="F65" s="20">
        <f>$F$54</f>
        <v>0</v>
      </c>
      <c r="G65" s="7">
        <f t="shared" si="8"/>
        <v>0</v>
      </c>
      <c r="H65" s="24" t="b">
        <v>0</v>
      </c>
    </row>
    <row r="66" spans="1:8" x14ac:dyDescent="0.25">
      <c r="A66" s="16" t="s">
        <v>74</v>
      </c>
      <c r="B66" s="6" t="s">
        <v>4</v>
      </c>
      <c r="C66" s="15">
        <v>81.818181818181813</v>
      </c>
      <c r="D66" s="18">
        <v>0</v>
      </c>
      <c r="E66" s="7">
        <f t="shared" si="7"/>
        <v>0</v>
      </c>
      <c r="F66" s="20">
        <f>$F$54</f>
        <v>0</v>
      </c>
      <c r="G66" s="7">
        <f t="shared" si="8"/>
        <v>0</v>
      </c>
      <c r="H66" s="24" t="b">
        <v>0</v>
      </c>
    </row>
    <row r="67" spans="1:8" x14ac:dyDescent="0.25">
      <c r="A67" s="16" t="s">
        <v>75</v>
      </c>
      <c r="B67" s="6" t="s">
        <v>4</v>
      </c>
      <c r="C67" s="15">
        <v>235.63636363636363</v>
      </c>
      <c r="D67" s="18">
        <v>0</v>
      </c>
      <c r="E67" s="7">
        <f t="shared" si="7"/>
        <v>0</v>
      </c>
      <c r="F67" s="20">
        <f>$F$54</f>
        <v>0</v>
      </c>
      <c r="G67" s="7">
        <f t="shared" si="8"/>
        <v>0</v>
      </c>
      <c r="H67" s="24" t="b">
        <v>0</v>
      </c>
    </row>
    <row r="68" spans="1:8" x14ac:dyDescent="0.25">
      <c r="A68" s="16" t="s">
        <v>76</v>
      </c>
      <c r="B68" s="6" t="s">
        <v>4</v>
      </c>
      <c r="C68" s="15">
        <v>38.727272727272727</v>
      </c>
      <c r="D68" s="18">
        <v>0</v>
      </c>
      <c r="E68" s="7">
        <f t="shared" si="7"/>
        <v>0</v>
      </c>
      <c r="F68" s="20">
        <f>$F$54</f>
        <v>0</v>
      </c>
      <c r="G68" s="7">
        <f t="shared" si="8"/>
        <v>0</v>
      </c>
      <c r="H68" s="24" t="b">
        <v>0</v>
      </c>
    </row>
    <row r="69" spans="1:8" x14ac:dyDescent="0.25">
      <c r="A69" s="16" t="s">
        <v>77</v>
      </c>
      <c r="B69" s="6" t="s">
        <v>4</v>
      </c>
      <c r="C69" s="15">
        <v>44.18181818181818</v>
      </c>
      <c r="D69" s="18">
        <v>0</v>
      </c>
      <c r="E69" s="7">
        <f t="shared" si="7"/>
        <v>0</v>
      </c>
      <c r="F69" s="20">
        <f>$F$54</f>
        <v>0</v>
      </c>
      <c r="G69" s="7">
        <f t="shared" si="8"/>
        <v>0</v>
      </c>
      <c r="H69" s="24" t="b">
        <v>0</v>
      </c>
    </row>
    <row r="70" spans="1:8" x14ac:dyDescent="0.25">
      <c r="A70" s="16" t="s">
        <v>78</v>
      </c>
      <c r="B70" s="6" t="s">
        <v>4</v>
      </c>
      <c r="C70" s="15">
        <v>92.181818181818187</v>
      </c>
      <c r="D70" s="18">
        <v>0</v>
      </c>
      <c r="E70" s="7">
        <f t="shared" si="7"/>
        <v>0</v>
      </c>
      <c r="F70" s="20">
        <f>$F$54</f>
        <v>0</v>
      </c>
      <c r="G70" s="7">
        <f t="shared" si="8"/>
        <v>0</v>
      </c>
      <c r="H70" s="24" t="b">
        <v>0</v>
      </c>
    </row>
    <row r="71" spans="1:8" x14ac:dyDescent="0.25">
      <c r="A71" s="16" t="s">
        <v>79</v>
      </c>
      <c r="B71" s="6" t="s">
        <v>4</v>
      </c>
      <c r="C71" s="15">
        <v>106.36363636363636</v>
      </c>
      <c r="D71" s="18">
        <v>0</v>
      </c>
      <c r="E71" s="7">
        <f t="shared" si="7"/>
        <v>0</v>
      </c>
      <c r="F71" s="20">
        <f>$F$54</f>
        <v>0</v>
      </c>
      <c r="G71" s="7">
        <f t="shared" si="8"/>
        <v>0</v>
      </c>
      <c r="H71" s="24" t="b">
        <v>0</v>
      </c>
    </row>
    <row r="72" spans="1:8" x14ac:dyDescent="0.25">
      <c r="A72" s="16" t="s">
        <v>80</v>
      </c>
      <c r="B72" s="14" t="s">
        <v>4</v>
      </c>
      <c r="C72" s="15">
        <v>417.27272727272725</v>
      </c>
      <c r="D72" s="18">
        <v>0</v>
      </c>
      <c r="E72" s="7">
        <f t="shared" si="7"/>
        <v>0</v>
      </c>
      <c r="F72" s="20">
        <f>$F$54</f>
        <v>0</v>
      </c>
      <c r="G72" s="7">
        <f t="shared" si="8"/>
        <v>0</v>
      </c>
      <c r="H72" s="24" t="b">
        <v>0</v>
      </c>
    </row>
    <row r="73" spans="1:8" x14ac:dyDescent="0.25">
      <c r="A73" s="16" t="s">
        <v>81</v>
      </c>
      <c r="B73" s="14" t="s">
        <v>4</v>
      </c>
      <c r="C73" s="15">
        <v>54.545454545454547</v>
      </c>
      <c r="D73" s="18">
        <v>0</v>
      </c>
      <c r="E73" s="7">
        <f t="shared" si="7"/>
        <v>0</v>
      </c>
      <c r="F73" s="20">
        <f>$F$54</f>
        <v>0</v>
      </c>
      <c r="G73" s="7">
        <f t="shared" si="8"/>
        <v>0</v>
      </c>
      <c r="H73" s="24" t="b">
        <v>0</v>
      </c>
    </row>
    <row r="74" spans="1:8" ht="15.75" thickBot="1" x14ac:dyDescent="0.3">
      <c r="A74" s="16" t="s">
        <v>82</v>
      </c>
      <c r="B74" s="14" t="s">
        <v>4</v>
      </c>
      <c r="C74" s="15">
        <v>466.36363636363637</v>
      </c>
      <c r="D74" s="18">
        <v>0</v>
      </c>
      <c r="E74" s="7">
        <f t="shared" si="7"/>
        <v>0</v>
      </c>
      <c r="F74" s="20">
        <f>$F$54</f>
        <v>0</v>
      </c>
      <c r="G74" s="7">
        <f t="shared" si="8"/>
        <v>0</v>
      </c>
      <c r="H74" s="24" t="b">
        <v>0</v>
      </c>
    </row>
    <row r="75" spans="1:8" ht="15.75" thickBot="1" x14ac:dyDescent="0.3">
      <c r="C75" s="9"/>
      <c r="D75" s="9"/>
      <c r="E75" s="9"/>
      <c r="F75" s="10" t="s">
        <v>7</v>
      </c>
      <c r="G75" s="8">
        <f>SUM(G8:G74)</f>
        <v>0</v>
      </c>
    </row>
    <row r="76" spans="1:8" ht="15.75" customHeight="1" thickBot="1" x14ac:dyDescent="0.3">
      <c r="A76" s="36" t="s">
        <v>5</v>
      </c>
      <c r="B76" s="36"/>
      <c r="C76" s="36"/>
      <c r="D76" s="11"/>
      <c r="E76" s="12"/>
      <c r="F76" s="11"/>
      <c r="G76" s="12"/>
    </row>
    <row r="77" spans="1:8" ht="15.75" thickBot="1" x14ac:dyDescent="0.3">
      <c r="A77" s="36"/>
      <c r="B77" s="36"/>
      <c r="C77" s="36"/>
      <c r="D77" s="37" t="s">
        <v>6</v>
      </c>
      <c r="E77" s="38"/>
      <c r="F77" s="39">
        <f>G75</f>
        <v>0</v>
      </c>
      <c r="G77" s="40"/>
    </row>
    <row r="78" spans="1:8" x14ac:dyDescent="0.25">
      <c r="A78" s="36"/>
      <c r="B78" s="36"/>
      <c r="C78" s="36"/>
    </row>
    <row r="79" spans="1:8" ht="15" customHeight="1" x14ac:dyDescent="0.25">
      <c r="A79" s="36"/>
      <c r="B79" s="36"/>
      <c r="C79" s="36"/>
    </row>
    <row r="80" spans="1:8" x14ac:dyDescent="0.25">
      <c r="A80" s="36"/>
      <c r="B80" s="36"/>
      <c r="C80" s="36"/>
    </row>
    <row r="81" spans="1:3" x14ac:dyDescent="0.25">
      <c r="A81" s="36"/>
      <c r="B81" s="36"/>
      <c r="C81" s="36"/>
    </row>
    <row r="82" spans="1:3" x14ac:dyDescent="0.25">
      <c r="A82" s="36"/>
      <c r="B82" s="36"/>
      <c r="C82" s="36"/>
    </row>
    <row r="83" spans="1:3" ht="15" customHeight="1" x14ac:dyDescent="0.25">
      <c r="A83" s="36"/>
      <c r="B83" s="36"/>
      <c r="C83" s="36"/>
    </row>
  </sheetData>
  <sheetProtection algorithmName="SHA-512" hashValue="gJMhK23d/dZBQ0pwL5/nD347hWDoynvwcVzTNBDSsxLWtZyFYbhiy+Zxwh2XLLpojJmlQMrCB9v68Dg0uj40WA==" saltValue="hvocJC6bd3kofF64BIvCdw==" spinCount="100000" sheet="1" objects="1" scenarios="1"/>
  <mergeCells count="6">
    <mergeCell ref="A1:H3"/>
    <mergeCell ref="A76:C83"/>
    <mergeCell ref="D77:E77"/>
    <mergeCell ref="F77:G77"/>
    <mergeCell ref="A4:H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860F-AA3D-48A1-A5B0-BB30846CAF64}">
  <dimension ref="A1:E16"/>
  <sheetViews>
    <sheetView workbookViewId="0">
      <selection activeCell="K2" sqref="K2"/>
    </sheetView>
  </sheetViews>
  <sheetFormatPr defaultRowHeight="15" x14ac:dyDescent="0.25"/>
  <cols>
    <col min="1" max="1" width="23" customWidth="1"/>
    <col min="2" max="2" width="32.28515625" customWidth="1"/>
    <col min="3" max="3" width="48.5703125" customWidth="1"/>
    <col min="4" max="4" width="12.7109375" style="54" bestFit="1" customWidth="1"/>
    <col min="5" max="5" width="27.85546875" customWidth="1"/>
  </cols>
  <sheetData>
    <row r="1" spans="1:5" ht="56.25" customHeight="1" thickBot="1" x14ac:dyDescent="0.3">
      <c r="A1" s="44" t="s">
        <v>87</v>
      </c>
      <c r="B1" s="45" t="s">
        <v>88</v>
      </c>
      <c r="C1" s="45" t="s">
        <v>89</v>
      </c>
      <c r="D1" s="45" t="s">
        <v>90</v>
      </c>
      <c r="E1" s="45" t="s">
        <v>108</v>
      </c>
    </row>
    <row r="2" spans="1:5" ht="45" x14ac:dyDescent="0.25">
      <c r="A2" s="49" t="s">
        <v>91</v>
      </c>
      <c r="B2" s="49" t="s">
        <v>92</v>
      </c>
      <c r="C2" s="46" t="s">
        <v>93</v>
      </c>
      <c r="D2" s="51">
        <v>60</v>
      </c>
      <c r="E2" s="55">
        <v>0</v>
      </c>
    </row>
    <row r="3" spans="1:5" x14ac:dyDescent="0.25">
      <c r="A3" s="48"/>
      <c r="B3" s="48"/>
      <c r="C3" s="46" t="s">
        <v>94</v>
      </c>
      <c r="D3" s="52"/>
      <c r="E3" s="56"/>
    </row>
    <row r="4" spans="1:5" x14ac:dyDescent="0.25">
      <c r="A4" s="48"/>
      <c r="B4" s="48"/>
      <c r="C4" s="46" t="s">
        <v>95</v>
      </c>
      <c r="D4" s="52"/>
      <c r="E4" s="56"/>
    </row>
    <row r="5" spans="1:5" x14ac:dyDescent="0.25">
      <c r="A5" s="48"/>
      <c r="B5" s="48"/>
      <c r="C5" s="46" t="s">
        <v>96</v>
      </c>
      <c r="D5" s="52"/>
      <c r="E5" s="56"/>
    </row>
    <row r="6" spans="1:5" x14ac:dyDescent="0.25">
      <c r="A6" s="48"/>
      <c r="B6" s="48"/>
      <c r="C6" s="46" t="s">
        <v>97</v>
      </c>
      <c r="D6" s="52"/>
      <c r="E6" s="56"/>
    </row>
    <row r="7" spans="1:5" x14ac:dyDescent="0.25">
      <c r="A7" s="48"/>
      <c r="B7" s="48"/>
      <c r="C7" s="46" t="s">
        <v>98</v>
      </c>
      <c r="D7" s="52"/>
      <c r="E7" s="56"/>
    </row>
    <row r="8" spans="1:5" x14ac:dyDescent="0.25">
      <c r="A8" s="48"/>
      <c r="B8" s="48"/>
      <c r="C8" s="46" t="s">
        <v>99</v>
      </c>
      <c r="D8" s="52"/>
      <c r="E8" s="56"/>
    </row>
    <row r="9" spans="1:5" ht="15.75" thickBot="1" x14ac:dyDescent="0.3">
      <c r="A9" s="50"/>
      <c r="B9" s="50"/>
      <c r="C9" s="47" t="s">
        <v>100</v>
      </c>
      <c r="D9" s="53"/>
      <c r="E9" s="57"/>
    </row>
    <row r="10" spans="1:5" ht="45" x14ac:dyDescent="0.25">
      <c r="A10" s="49" t="s">
        <v>109</v>
      </c>
      <c r="B10" s="49" t="s">
        <v>101</v>
      </c>
      <c r="C10" s="46" t="s">
        <v>102</v>
      </c>
      <c r="D10" s="51">
        <v>40</v>
      </c>
      <c r="E10" s="55">
        <v>0</v>
      </c>
    </row>
    <row r="11" spans="1:5" x14ac:dyDescent="0.25">
      <c r="A11" s="48"/>
      <c r="B11" s="48"/>
      <c r="C11" s="46" t="s">
        <v>94</v>
      </c>
      <c r="D11" s="52"/>
      <c r="E11" s="56"/>
    </row>
    <row r="12" spans="1:5" x14ac:dyDescent="0.25">
      <c r="A12" s="48"/>
      <c r="B12" s="48"/>
      <c r="C12" s="46" t="s">
        <v>103</v>
      </c>
      <c r="D12" s="52"/>
      <c r="E12" s="56"/>
    </row>
    <row r="13" spans="1:5" x14ac:dyDescent="0.25">
      <c r="A13" s="48"/>
      <c r="B13" s="48"/>
      <c r="C13" s="46" t="s">
        <v>104</v>
      </c>
      <c r="D13" s="52"/>
      <c r="E13" s="56"/>
    </row>
    <row r="14" spans="1:5" x14ac:dyDescent="0.25">
      <c r="A14" s="48"/>
      <c r="B14" s="48"/>
      <c r="C14" s="46" t="s">
        <v>105</v>
      </c>
      <c r="D14" s="52"/>
      <c r="E14" s="56"/>
    </row>
    <row r="15" spans="1:5" x14ac:dyDescent="0.25">
      <c r="A15" s="48"/>
      <c r="B15" s="48"/>
      <c r="C15" s="46" t="s">
        <v>106</v>
      </c>
      <c r="D15" s="52"/>
      <c r="E15" s="56"/>
    </row>
    <row r="16" spans="1:5" ht="15.75" thickBot="1" x14ac:dyDescent="0.3">
      <c r="A16" s="50"/>
      <c r="B16" s="50"/>
      <c r="C16" s="47" t="s">
        <v>107</v>
      </c>
      <c r="D16" s="53"/>
      <c r="E16" s="57"/>
    </row>
  </sheetData>
  <sheetProtection algorithmName="SHA-512" hashValue="oIsxe7P4n4EL1ofXJgKWnW+W4mJ0MB1nNXGKAV7NMrrJmnhat36HlAhfZL4dd6MEEENtFZ1qHARhelPrQgNh3Q==" saltValue="5xI6vF4/mfqDGseiGNqa4A==" spinCount="100000" sheet="1" objects="1" scenarios="1"/>
  <mergeCells count="8">
    <mergeCell ref="E2:E9"/>
    <mergeCell ref="E10:E16"/>
    <mergeCell ref="A2:A9"/>
    <mergeCell ref="B2:B9"/>
    <mergeCell ref="D2:D9"/>
    <mergeCell ref="A10:A16"/>
    <mergeCell ref="B10:B16"/>
    <mergeCell ref="D10:D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cb8c1cdf-23ab-43f3-b52c-9c854cac9699" ContentTypeId="0x010100652B67EEE1A68642A5D50A61AFC14375" PreviousValue="false"/>
</file>

<file path=customXml/item3.xml><?xml version="1.0" encoding="utf-8"?>
<ct:contentTypeSchema xmlns:ct="http://schemas.microsoft.com/office/2006/metadata/contentType" xmlns:ma="http://schemas.microsoft.com/office/2006/metadata/properties/metaAttributes" ct:_="" ma:_="" ma:contentTypeName="DMWDocument" ma:contentTypeID="0x010100652B67EEE1A68642A5D50A61AFC1437500240A41AFC3201B498AC23CE3839DF51C" ma:contentTypeVersion="15" ma:contentTypeDescription="" ma:contentTypeScope="" ma:versionID="3a8990461628fb368660ae748ccc9116">
  <xsd:schema xmlns:xsd="http://www.w3.org/2001/XMLSchema" xmlns:xs="http://www.w3.org/2001/XMLSchema" xmlns:p="http://schemas.microsoft.com/office/2006/metadata/properties" xmlns:ns2="0a239996-d1f3-4463-888f-892ad3b7795a" xmlns:ns3="5cfed7e7-a1d6-4f5e-9abe-afeb32182e25" targetNamespace="http://schemas.microsoft.com/office/2006/metadata/properties" ma:root="true" ma:fieldsID="4041142460e31239ba58ee9991c8e598" ns2:_="" ns3:_="">
    <xsd:import namespace="0a239996-d1f3-4463-888f-892ad3b7795a"/>
    <xsd:import namespace="5cfed7e7-a1d6-4f5e-9abe-afeb32182e25"/>
    <xsd:element name="properties">
      <xsd:complexType>
        <xsd:sequence>
          <xsd:element name="documentManagement">
            <xsd:complexType>
              <xsd:all>
                <xsd:element ref="ns2:Beperking_x0020_startdatum" minOccurs="0"/>
                <xsd:element ref="ns2:Dossier" minOccurs="0"/>
                <xsd:element ref="ns2:Dossiernummer" minOccurs="0"/>
                <xsd:element ref="ns2:Dossierstatus" minOccurs="0"/>
                <xsd:element ref="ns2:Process" minOccurs="0"/>
                <xsd:element ref="ns2:Processnummer" minOccurs="0"/>
                <xsd:element ref="ns2:TaxCatchAll" minOccurs="0"/>
                <xsd:element ref="ns2:TaxCatchAllLabel" minOccurs="0"/>
                <xsd:element ref="ns2:i8059d02f088452aaeb98febffd942f6" minOccurs="0"/>
                <xsd:element ref="ns2:k570b61d1c8344118cf7041903a91b3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39996-d1f3-4463-888f-892ad3b7795a" elementFormDefault="qualified">
    <xsd:import namespace="http://schemas.microsoft.com/office/2006/documentManagement/types"/>
    <xsd:import namespace="http://schemas.microsoft.com/office/infopath/2007/PartnerControls"/>
    <xsd:element name="Beperking_x0020_startdatum" ma:index="3" nillable="true" ma:displayName="Beperking startdatum" ma:default="" ma:format="DateOnly" ma:internalName="Beperking_x0020_startdatum">
      <xsd:simpleType>
        <xsd:restriction base="dms:DateTime"/>
      </xsd:simpleType>
    </xsd:element>
    <xsd:element name="Dossier" ma:index="4" nillable="true" ma:displayName="Dossier" ma:internalName="Dossier">
      <xsd:simpleType>
        <xsd:restriction base="dms:Text">
          <xsd:maxLength value="255"/>
        </xsd:restriction>
      </xsd:simpleType>
    </xsd:element>
    <xsd:element name="Dossiernummer" ma:index="5" nillable="true" ma:displayName="Dossiernummer" ma:default="" ma:internalName="Dossiernummer">
      <xsd:simpleType>
        <xsd:restriction base="dms:Text">
          <xsd:maxLength value="255"/>
        </xsd:restriction>
      </xsd:simpleType>
    </xsd:element>
    <xsd:element name="Dossierstatus" ma:index="6" nillable="true" ma:displayName="Dossierstatus" ma:format="Dropdown" ma:internalName="Dossierstatus">
      <xsd:simpleType>
        <xsd:restriction base="dms:Choice">
          <xsd:enumeration value="Agenda"/>
          <xsd:enumeration value="Concept"/>
          <xsd:enumeration value="Getoetst"/>
          <xsd:enumeration value="Voor advies"/>
          <xsd:enumeration value="Definitief"/>
          <xsd:enumeration value="Evaluatie"/>
          <xsd:enumeration value="Vorig verslag"/>
          <xsd:enumeration value="Gearchiveerd"/>
          <xsd:enumeration value="In behandeling"/>
        </xsd:restriction>
      </xsd:simpleType>
    </xsd:element>
    <xsd:element name="Process" ma:index="7" nillable="true" ma:displayName="Process" ma:default="" ma:internalName="Process">
      <xsd:simpleType>
        <xsd:restriction base="dms:Text">
          <xsd:maxLength value="255"/>
        </xsd:restriction>
      </xsd:simpleType>
    </xsd:element>
    <xsd:element name="Processnummer" ma:index="8" nillable="true" ma:displayName="Processnummer" ma:default="" ma:internalName="Processnummer">
      <xsd:simpleType>
        <xsd:restriction base="dms:Text">
          <xsd:maxLength value="255"/>
        </xsd:restriction>
      </xsd:simpleType>
    </xsd:element>
    <xsd:element name="TaxCatchAll" ma:index="9" nillable="true" ma:displayName="Taxonomy Catch All Column" ma:hidden="true" ma:list="{8e5d89e3-35db-4e43-a8ac-01d806b5759b}" ma:internalName="TaxCatchAll" ma:showField="CatchAllData" ma:web="5cfed7e7-a1d6-4f5e-9abe-afeb32182e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5d89e3-35db-4e43-a8ac-01d806b5759b}" ma:internalName="TaxCatchAllLabel" ma:readOnly="true" ma:showField="CatchAllDataLabel" ma:web="5cfed7e7-a1d6-4f5e-9abe-afeb32182e25">
      <xsd:complexType>
        <xsd:complexContent>
          <xsd:extension base="dms:MultiChoiceLookup">
            <xsd:sequence>
              <xsd:element name="Value" type="dms:Lookup" maxOccurs="unbounded" minOccurs="0" nillable="true"/>
            </xsd:sequence>
          </xsd:extension>
        </xsd:complexContent>
      </xsd:complexType>
    </xsd:element>
    <xsd:element name="i8059d02f088452aaeb98febffd942f6" ma:index="17" nillable="true" ma:taxonomy="true" ma:internalName="i8059d02f088452aaeb98febffd942f6" ma:taxonomyFieldName="Beperking" ma:displayName="Beperking" ma:default="" ma:fieldId="{28059d02-f088-452a-aeb9-8febffd942f6}" ma:sspId="cb8c1cdf-23ab-43f3-b52c-9c854cac9699" ma:termSetId="e09b7e75-dace-4a34-bab8-d6cab0368917" ma:anchorId="00000000-0000-0000-0000-000000000000" ma:open="false" ma:isKeyword="false">
      <xsd:complexType>
        <xsd:sequence>
          <xsd:element ref="pc:Terms" minOccurs="0" maxOccurs="1"/>
        </xsd:sequence>
      </xsd:complexType>
    </xsd:element>
    <xsd:element name="k570b61d1c8344118cf7041903a91b3a" ma:index="18" nillable="true" ma:taxonomy="true" ma:internalName="k570b61d1c8344118cf7041903a91b3a" ma:taxonomyFieldName="Selectielijstproces" ma:displayName="Selectielijstproces" ma:default="" ma:fieldId="{4570b61d-1c83-4411-8cf7-041903a91b3a}" ma:taxonomyMulti="true" ma:sspId="cb8c1cdf-23ab-43f3-b52c-9c854cac9699" ma:termSetId="856590ea-0cba-48e6-8bce-0bab9221d9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fed7e7-a1d6-4f5e-9abe-afeb32182e25" elementFormDefault="qualified">
    <xsd:import namespace="http://schemas.microsoft.com/office/2006/documentManagement/types"/>
    <xsd:import namespace="http://schemas.microsoft.com/office/infopath/2007/PartnerControls"/>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cfed7e7-a1d6-4f5e-9abe-afeb32182e25">P0133-1731194008-4289</_dlc_DocId>
    <_dlc_DocIdUrl xmlns="5cfed7e7-a1d6-4f5e-9abe-afeb32182e25">
      <Url>https://tweedekamer.sharepoint.com/sites/FEZ-Inkoop-Europeseaanbestedingenuitvoeren/_layouts/15/DocIdRedir.aspx?ID=P0133-1731194008-4289</Url>
      <Description>P0133-1731194008-4289</Description>
    </_dlc_DocIdUrl>
    <TaxCatchAll xmlns="0a239996-d1f3-4463-888f-892ad3b7795a">
      <Value>1</Value>
    </TaxCatchAll>
    <Beperking_x0020_startdatum xmlns="0a239996-d1f3-4463-888f-892ad3b7795a" xsi:nil="true"/>
    <Dossier xmlns="0a239996-d1f3-4463-888f-892ad3b7795a" xsi:nil="true"/>
    <Dossiernummer xmlns="0a239996-d1f3-4463-888f-892ad3b7795a" xsi:nil="true"/>
    <Dossierstatus xmlns="0a239996-d1f3-4463-888f-892ad3b7795a">Concept</Dossierstatus>
    <k570b61d1c8344118cf7041903a91b3a xmlns="0a239996-d1f3-4463-888f-892ad3b7795a">
      <Terms xmlns="http://schemas.microsoft.com/office/infopath/2007/PartnerControls">
        <TermInfo xmlns="http://schemas.microsoft.com/office/infopath/2007/PartnerControls">
          <TermName xmlns="http://schemas.microsoft.com/office/infopath/2007/PartnerControls">71. Het inkopen en (Europees) aanbesteden van goederen en diensten</TermName>
          <TermId xmlns="http://schemas.microsoft.com/office/infopath/2007/PartnerControls">1737c6ca-4109-4271-b4a3-6e4e1392d192</TermId>
        </TermInfo>
      </Terms>
    </k570b61d1c8344118cf7041903a91b3a>
    <Process xmlns="0a239996-d1f3-4463-888f-892ad3b7795a">FEZ Inkoop Europese aanbestedingen uitvoeren</Process>
    <i8059d02f088452aaeb98febffd942f6 xmlns="0a239996-d1f3-4463-888f-892ad3b7795a">
      <Terms xmlns="http://schemas.microsoft.com/office/infopath/2007/PartnerControls"/>
    </i8059d02f088452aaeb98febffd942f6>
    <Processnummer xmlns="0a239996-d1f3-4463-888f-892ad3b7795a">P0133</Processnumme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BE349-3D2F-4A3B-9447-68DD5F144757}">
  <ds:schemaRefs>
    <ds:schemaRef ds:uri="http://schemas.microsoft.com/sharepoint/events"/>
  </ds:schemaRefs>
</ds:datastoreItem>
</file>

<file path=customXml/itemProps2.xml><?xml version="1.0" encoding="utf-8"?>
<ds:datastoreItem xmlns:ds="http://schemas.openxmlformats.org/officeDocument/2006/customXml" ds:itemID="{607EE70D-8803-4D9D-A162-89491FC35ACA}">
  <ds:schemaRefs>
    <ds:schemaRef ds:uri="Microsoft.SharePoint.Taxonomy.ContentTypeSync"/>
  </ds:schemaRefs>
</ds:datastoreItem>
</file>

<file path=customXml/itemProps3.xml><?xml version="1.0" encoding="utf-8"?>
<ds:datastoreItem xmlns:ds="http://schemas.openxmlformats.org/officeDocument/2006/customXml" ds:itemID="{5AE6BAC3-F12B-4B7F-A54F-2F57FDFB7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39996-d1f3-4463-888f-892ad3b7795a"/>
    <ds:schemaRef ds:uri="5cfed7e7-a1d6-4f5e-9abe-afeb32182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D6F1A4-BFA5-4EDF-8D25-E52D2C554CA5}">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0a239996-d1f3-4463-888f-892ad3b7795a"/>
    <ds:schemaRef ds:uri="5cfed7e7-a1d6-4f5e-9abe-afeb32182e25"/>
    <ds:schemaRef ds:uri="http://schemas.microsoft.com/office/infopath/2007/PartnerControls"/>
  </ds:schemaRefs>
</ds:datastoreItem>
</file>

<file path=customXml/itemProps5.xml><?xml version="1.0" encoding="utf-8"?>
<ds:datastoreItem xmlns:ds="http://schemas.openxmlformats.org/officeDocument/2006/customXml" ds:itemID="{019A8A9E-B3A8-4AE9-A627-C485C71477AB}">
  <ds:schemaRefs>
    <ds:schemaRef ds:uri="http://schemas.microsoft.com/sharepoint/v3/contenttype/forms"/>
  </ds:schemaRefs>
</ds:datastoreItem>
</file>

<file path=docMetadata/LabelInfo.xml><?xml version="1.0" encoding="utf-8"?>
<clbl:labelList xmlns:clbl="http://schemas.microsoft.com/office/2020/mipLabelMetadata">
  <clbl:label id="{63f1d705-f53f-4e3b-b123-7052d2ef5d38}" enabled="1" method="Privileged" siteId="{238cb507-3f71-4afe-aaab-8382731a43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Prijsinvulblad</vt:lpstr>
      <vt:lpstr>Kwaliteitscriterium 3</vt:lpstr>
    </vt:vector>
  </TitlesOfParts>
  <Company>Tweede Kamer der Staten-Generaal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Duiven, I.L.J. van</dc:creator>
  <cp:lastModifiedBy>Delmeer, R.</cp:lastModifiedBy>
  <dcterms:created xsi:type="dcterms:W3CDTF">2025-08-04T11:11:49Z</dcterms:created>
  <dcterms:modified xsi:type="dcterms:W3CDTF">2025-12-24T15:09:03Z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0x010100652B67EEE1A68642A5D50A61AFC1437500240A41AFC3201B498AC23CE3839DF51C</vt:lpwstr>
  </property>
  <property fmtid="{D5CDD505-2E9C-101B-9397-08002B2CF9AE}" pid="3" name="_dlc_DocIdItemGuid">
    <vt:lpwstr>89d9d05c-6c9f-4c4d-90f1-be582a50845f</vt:lpwstr>
  </property>
  <property fmtid="{D5CDD505-2E9C-101B-9397-08002B2CF9AE}" pid="4" name="i8059d02f088452aaeb98febffd942f6">
    <vt:lpwstr/>
  </property>
  <property fmtid="{D5CDD505-2E9C-101B-9397-08002B2CF9AE}" pid="5" name="TaxCatchAll">
    <vt:lpwstr>1;#71. Het inkopen en (Europees) aanbesteden van goederen en diensten|1737c6ca-4109-4271-b4a3-6e4e1392d192</vt:lpwstr>
  </property>
  <property fmtid="{D5CDD505-2E9C-101B-9397-08002B2CF9AE}" pid="6" name="k570b61d1c8344118cf7041903a91b3a">
    <vt:lpwstr>71. Het inkopen en (Europees) aanbesteden van goederen en diensten|1737c6ca-4109-4271-b4a3-6e4e1392d192</vt:lpwstr>
  </property>
  <property fmtid="{D5CDD505-2E9C-101B-9397-08002B2CF9AE}" pid="7" name="Dossierstatus">
    <vt:lpwstr>Concept</vt:lpwstr>
  </property>
  <property fmtid="{D5CDD505-2E9C-101B-9397-08002B2CF9AE}" pid="8" name="Process">
    <vt:lpwstr>FEZ Inkoop Europese aanbestedingen uitvoeren</vt:lpwstr>
  </property>
  <property fmtid="{D5CDD505-2E9C-101B-9397-08002B2CF9AE}" pid="9" name="Selectielijstproces">
    <vt:lpwstr>1;#71. Het inkopen en (Europees) aanbesteden van goederen en diensten|1737c6ca-4109-4271-b4a3-6e4e1392d192</vt:lpwstr>
  </property>
  <property fmtid="{D5CDD505-2E9C-101B-9397-08002B2CF9AE}" pid="10" name="Processnummer">
    <vt:lpwstr>P0133</vt:lpwstr>
  </property>
  <property fmtid="{D5CDD505-2E9C-101B-9397-08002B2CF9AE}" pid="11" name="Beperking">
    <vt:lpwstr/>
  </property>
  <property fmtid="{D5CDD505-2E9C-101B-9397-08002B2CF9AE}" pid="12" name="Order">
    <vt:r8>93200</vt:r8>
  </property>
  <property fmtid="{D5CDD505-2E9C-101B-9397-08002B2CF9AE}" pid="13" name="xd_Signature">
    <vt:bool>false</vt:bool>
  </property>
  <property fmtid="{D5CDD505-2E9C-101B-9397-08002B2CF9AE}" pid="14" name="xd_ProgID">
    <vt:lpwstr/>
  </property>
  <property fmtid="{D5CDD505-2E9C-101B-9397-08002B2CF9AE}" pid="15" name="Dossiernummer">
    <vt:lpwstr/>
  </property>
  <property fmtid="{D5CDD505-2E9C-101B-9397-08002B2CF9AE}" pid="16" name="Dossier">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y fmtid="{D5CDD505-2E9C-101B-9397-08002B2CF9AE}" pid="22" name="lcf76f155ced4ddcb4097134ff3c332f">
    <vt:lpwstr/>
  </property>
</Properties>
</file>