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valex/EA Arbodiensten AVA25ARBO/Aanbestedingsdocument en bijlagen/Concept TEAMS/"/>
    </mc:Choice>
  </mc:AlternateContent>
  <xr:revisionPtr revIDLastSave="212" documentId="13_ncr:1_{AE65EF7C-C7B7-104F-A4AF-7F67CCA630E0}" xr6:coauthVersionLast="47" xr6:coauthVersionMax="47" xr10:uidLastSave="{75FCFABB-6B8C-D14A-BEEE-DC193C811DB9}"/>
  <bookViews>
    <workbookView xWindow="28960" yWindow="660" windowWidth="50880" windowHeight="20780" xr2:uid="{26A0E56A-9CA4-EB40-BF12-5B4691CBE874}"/>
  </bookViews>
  <sheets>
    <sheet name="Waarde kwalitei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" l="1"/>
  <c r="I4" i="2"/>
  <c r="I7" i="2" s="1"/>
  <c r="H4" i="2"/>
  <c r="H7" i="2" s="1"/>
  <c r="J3" i="2"/>
  <c r="B4" i="2"/>
  <c r="B7" i="2" s="1"/>
  <c r="B8" i="2" s="1"/>
  <c r="C4" i="2"/>
  <c r="C5" i="2" s="1"/>
  <c r="D4" i="2"/>
  <c r="D5" i="2" s="1"/>
  <c r="E4" i="2"/>
  <c r="E5" i="2" s="1"/>
  <c r="F4" i="2"/>
  <c r="F5" i="2" s="1"/>
  <c r="G4" i="2"/>
  <c r="G5" i="2" s="1"/>
  <c r="J6" i="2"/>
  <c r="B5" i="2" l="1"/>
  <c r="C7" i="2"/>
  <c r="D7" i="2"/>
  <c r="F7" i="2"/>
  <c r="G7" i="2"/>
  <c r="I5" i="2"/>
  <c r="H5" i="2"/>
  <c r="E7" i="2"/>
  <c r="J5" i="2" l="1"/>
</calcChain>
</file>

<file path=xl/sharedStrings.xml><?xml version="1.0" encoding="utf-8"?>
<sst xmlns="http://schemas.openxmlformats.org/spreadsheetml/2006/main" count="28" uniqueCount="22">
  <si>
    <t>SCORE</t>
  </si>
  <si>
    <t>Totaal:</t>
  </si>
  <si>
    <t>Percentage</t>
  </si>
  <si>
    <t>Uitmuntend</t>
  </si>
  <si>
    <t>Goed</t>
  </si>
  <si>
    <t>Voldoende</t>
  </si>
  <si>
    <t>Matig</t>
  </si>
  <si>
    <t>Onvoldoende</t>
  </si>
  <si>
    <t>KO</t>
  </si>
  <si>
    <t>Open vraag 1: Duurzaamheid en SROI</t>
  </si>
  <si>
    <t>Open vraag 2: Pro-actieve ondersteuning en casemanagement, reductie ziekteverzuim en de-medicaliseren</t>
  </si>
  <si>
    <t>Open vraag 3: Kwaliteit en continuïteit dienstverlening</t>
  </si>
  <si>
    <t>Open vraag 4: Proces ziekmelden, herstelmelden, communicatie en applicatie</t>
  </si>
  <si>
    <t>Open vraag 6: Voorbeeld rapportage, rapportage verzuimoorzaken en dashboard</t>
  </si>
  <si>
    <t xml:space="preserve"> </t>
  </si>
  <si>
    <t>Interview, casus 1</t>
  </si>
  <si>
    <t>Interview, casus 2</t>
  </si>
  <si>
    <t>3 keer  of meer een negatieve waarde is knock out en zal leiden tot uitsluiting.</t>
  </si>
  <si>
    <t>KO = uitsluiting</t>
  </si>
  <si>
    <t>OPEN VRAGEN &amp; INTERVIEW + bijbehorende waarde beoordeling</t>
  </si>
  <si>
    <t>Totaal maximaal te behalen kwaliteit</t>
  </si>
  <si>
    <t>Open vraag 5: Aanvullende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</si>
</sst>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Raleway"/>
    </font>
    <font>
      <sz val="8"/>
      <color theme="1"/>
      <name val="Raleway"/>
    </font>
    <font>
      <b/>
      <sz val="8"/>
      <color rgb="FF000000"/>
      <name val="Verdana"/>
      <family val="2"/>
    </font>
    <font>
      <b/>
      <sz val="18"/>
      <color rgb="FF00206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sz val="12"/>
      <color theme="1"/>
      <name val="Verdana"/>
      <family val="2"/>
    </font>
    <font>
      <b/>
      <sz val="20"/>
      <color rgb="FF00206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7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9" fontId="8" fillId="5" borderId="1" xfId="0" applyNumberFormat="1" applyFont="1" applyFill="1" applyBorder="1" applyAlignment="1">
      <alignment horizontal="center" vertical="center"/>
    </xf>
    <xf numFmtId="0" fontId="8" fillId="0" borderId="0" xfId="0" applyFont="1"/>
    <xf numFmtId="164" fontId="9" fillId="2" borderId="2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6" borderId="1" xfId="0" applyNumberFormat="1" applyFont="1" applyFill="1" applyBorder="1" applyAlignment="1">
      <alignment vertical="center"/>
    </xf>
    <xf numFmtId="0" fontId="12" fillId="0" borderId="0" xfId="0" applyFont="1"/>
    <xf numFmtId="0" fontId="6" fillId="7" borderId="0" xfId="0" applyFont="1" applyFill="1" applyAlignment="1">
      <alignment vertical="center" wrapText="1"/>
    </xf>
    <xf numFmtId="0" fontId="7" fillId="0" borderId="5" xfId="0" applyFont="1" applyBorder="1"/>
    <xf numFmtId="164" fontId="11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10" fontId="5" fillId="8" borderId="1" xfId="1" applyNumberFormat="1" applyFont="1" applyFill="1" applyBorder="1" applyAlignment="1">
      <alignment horizontal="center" vertical="center" wrapText="1"/>
    </xf>
    <xf numFmtId="164" fontId="8" fillId="0" borderId="0" xfId="0" applyNumberFormat="1" applyFont="1"/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3" fillId="7" borderId="7" xfId="0" applyFont="1" applyFill="1" applyBorder="1" applyAlignment="1">
      <alignment horizontal="left" vertical="center" wrapText="1"/>
    </xf>
    <xf numFmtId="0" fontId="13" fillId="7" borderId="0" xfId="0" applyFont="1" applyFill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134055</xdr:colOff>
      <xdr:row>0</xdr:row>
      <xdr:rowOff>135466</xdr:rowOff>
    </xdr:from>
    <xdr:to>
      <xdr:col>7</xdr:col>
      <xdr:colOff>1494366</xdr:colOff>
      <xdr:row>0</xdr:row>
      <xdr:rowOff>1098899</xdr:rowOff>
    </xdr:to>
    <xdr:pic>
      <xdr:nvPicPr>
        <xdr:cNvPr id="3" name="Graphic 3">
          <a:extLst>
            <a:ext uri="{FF2B5EF4-FFF2-40B4-BE49-F238E27FC236}">
              <a16:creationId xmlns:a16="http://schemas.microsoft.com/office/drawing/2014/main" id="{65F93B3D-F8D8-E74E-9AEB-C15DDD8B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74755" y="135466"/>
          <a:ext cx="2990145" cy="963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P16"/>
  <sheetViews>
    <sheetView showGridLines="0" tabSelected="1" zoomScale="125" zoomScaleNormal="140" workbookViewId="0">
      <selection activeCell="D3" sqref="D3"/>
    </sheetView>
  </sheetViews>
  <sheetFormatPr baseColWidth="10" defaultColWidth="11" defaultRowHeight="20" customHeight="1" x14ac:dyDescent="0.15"/>
  <cols>
    <col min="1" max="1" width="24.83203125" style="9" customWidth="1"/>
    <col min="2" max="9" width="21.33203125" style="9" customWidth="1"/>
    <col min="10" max="12" width="20.5" style="9" customWidth="1"/>
    <col min="13" max="13" width="20.5" style="14" customWidth="1"/>
    <col min="14" max="15" width="20.5" style="2" customWidth="1"/>
    <col min="16" max="16" width="23.6640625" style="2" customWidth="1"/>
    <col min="17" max="17" width="21.6640625" style="2" customWidth="1"/>
    <col min="18" max="16384" width="11" style="2"/>
  </cols>
  <sheetData>
    <row r="1" spans="1:16" ht="100" customHeight="1" thickBot="1" x14ac:dyDescent="0.2">
      <c r="A1" s="27" t="s">
        <v>19</v>
      </c>
      <c r="B1" s="28"/>
      <c r="C1" s="28"/>
      <c r="D1" s="28"/>
      <c r="E1" s="28"/>
      <c r="F1" s="28"/>
      <c r="G1" s="28"/>
      <c r="H1" s="29"/>
      <c r="I1" s="29"/>
      <c r="J1" s="17"/>
      <c r="K1" s="17"/>
      <c r="L1" s="17"/>
      <c r="M1" s="4"/>
      <c r="N1" s="1"/>
      <c r="O1" s="1"/>
      <c r="P1" s="1"/>
    </row>
    <row r="2" spans="1:16" s="1" customFormat="1" ht="70" customHeight="1" thickBot="1" x14ac:dyDescent="0.2">
      <c r="A2" s="3" t="s">
        <v>0</v>
      </c>
      <c r="B2" s="5" t="s">
        <v>9</v>
      </c>
      <c r="C2" s="5" t="s">
        <v>10</v>
      </c>
      <c r="D2" s="6" t="s">
        <v>11</v>
      </c>
      <c r="E2" s="5" t="s">
        <v>12</v>
      </c>
      <c r="F2" s="5" t="s">
        <v>21</v>
      </c>
      <c r="G2" s="6" t="s">
        <v>13</v>
      </c>
      <c r="H2" s="6" t="s">
        <v>15</v>
      </c>
      <c r="I2" s="6" t="s">
        <v>16</v>
      </c>
      <c r="J2" s="6" t="s">
        <v>1</v>
      </c>
      <c r="K2" s="18"/>
      <c r="L2" s="4"/>
      <c r="M2" s="4"/>
      <c r="N2" s="4"/>
    </row>
    <row r="3" spans="1:16" ht="20" customHeight="1" thickBot="1" x14ac:dyDescent="0.2">
      <c r="A3" s="7" t="s">
        <v>2</v>
      </c>
      <c r="B3" s="21">
        <v>0.05</v>
      </c>
      <c r="C3" s="21">
        <v>0.25</v>
      </c>
      <c r="D3" s="21">
        <v>0.1</v>
      </c>
      <c r="E3" s="21">
        <v>0.1</v>
      </c>
      <c r="F3" s="21">
        <v>0.05</v>
      </c>
      <c r="G3" s="21">
        <v>0.05</v>
      </c>
      <c r="H3" s="21">
        <v>0.2</v>
      </c>
      <c r="I3" s="21">
        <v>0.2</v>
      </c>
      <c r="J3" s="8">
        <f>SUM(B3:I3)</f>
        <v>1</v>
      </c>
      <c r="M3" s="9"/>
      <c r="N3" s="9"/>
    </row>
    <row r="4" spans="1:16" ht="20" customHeight="1" thickBot="1" x14ac:dyDescent="0.2">
      <c r="A4" s="3" t="s">
        <v>3</v>
      </c>
      <c r="B4" s="10">
        <f t="shared" ref="B4:I4" si="0">$J$4*B3</f>
        <v>7500</v>
      </c>
      <c r="C4" s="10">
        <f t="shared" si="0"/>
        <v>37500</v>
      </c>
      <c r="D4" s="10">
        <f t="shared" si="0"/>
        <v>15000</v>
      </c>
      <c r="E4" s="10">
        <f t="shared" si="0"/>
        <v>15000</v>
      </c>
      <c r="F4" s="10">
        <f t="shared" si="0"/>
        <v>7500</v>
      </c>
      <c r="G4" s="10">
        <f t="shared" si="0"/>
        <v>7500</v>
      </c>
      <c r="H4" s="10">
        <f t="shared" si="0"/>
        <v>30000</v>
      </c>
      <c r="I4" s="10">
        <f t="shared" si="0"/>
        <v>30000</v>
      </c>
      <c r="J4" s="11">
        <v>150000</v>
      </c>
      <c r="M4" s="9"/>
      <c r="N4" s="9"/>
    </row>
    <row r="5" spans="1:16" ht="20" customHeight="1" thickBot="1" x14ac:dyDescent="0.2">
      <c r="A5" s="3" t="s">
        <v>4</v>
      </c>
      <c r="B5" s="10">
        <f>B4*0.8</f>
        <v>6000</v>
      </c>
      <c r="C5" s="10">
        <f t="shared" ref="C5" si="1">C4*0.8</f>
        <v>30000</v>
      </c>
      <c r="D5" s="10">
        <f>D4*0.8</f>
        <v>12000</v>
      </c>
      <c r="E5" s="10">
        <f>E4*0.8</f>
        <v>12000</v>
      </c>
      <c r="F5" s="10">
        <f t="shared" ref="F5" si="2">F4*0.8</f>
        <v>6000</v>
      </c>
      <c r="G5" s="10">
        <f t="shared" ref="G5:H5" si="3">G4*0.8</f>
        <v>6000</v>
      </c>
      <c r="H5" s="10">
        <f t="shared" si="3"/>
        <v>24000</v>
      </c>
      <c r="I5" s="10">
        <f t="shared" ref="I5" si="4">I4*0.8</f>
        <v>24000</v>
      </c>
      <c r="J5" s="11">
        <f>SUM(B5:I5)</f>
        <v>120000</v>
      </c>
      <c r="M5" s="9"/>
      <c r="N5" s="9"/>
    </row>
    <row r="6" spans="1:16" ht="20" customHeight="1" thickBot="1" x14ac:dyDescent="0.2">
      <c r="A6" s="3" t="s">
        <v>5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1">
        <f>SUM(B6:I6)</f>
        <v>0</v>
      </c>
      <c r="M6" s="9"/>
      <c r="N6" s="9"/>
    </row>
    <row r="7" spans="1:16" ht="26" customHeight="1" thickBot="1" x14ac:dyDescent="0.2">
      <c r="A7" s="3" t="s">
        <v>6</v>
      </c>
      <c r="B7" s="12">
        <f>(0-B4)*2</f>
        <v>-15000</v>
      </c>
      <c r="C7" s="12">
        <f>(0-C4)*3</f>
        <v>-112500</v>
      </c>
      <c r="D7" s="12">
        <f>(0-D4)*3.5</f>
        <v>-52500</v>
      </c>
      <c r="E7" s="12">
        <f>(0-E4)*3.5</f>
        <v>-52500</v>
      </c>
      <c r="F7" s="12">
        <f t="shared" ref="F7" si="5">(0-F4)*1.5</f>
        <v>-11250</v>
      </c>
      <c r="G7" s="12">
        <f t="shared" ref="G7" si="6">(0-G4)*1.5</f>
        <v>-11250</v>
      </c>
      <c r="H7" s="12">
        <f>(0-H4)*3</f>
        <v>-90000</v>
      </c>
      <c r="I7" s="12">
        <f>(0-I4)*3</f>
        <v>-90000</v>
      </c>
      <c r="J7" s="23" t="s">
        <v>17</v>
      </c>
      <c r="K7" s="22"/>
      <c r="M7" s="9"/>
      <c r="N7" s="9"/>
    </row>
    <row r="8" spans="1:16" ht="26" customHeight="1" thickBot="1" x14ac:dyDescent="0.2">
      <c r="A8" s="3" t="s">
        <v>7</v>
      </c>
      <c r="B8" s="19">
        <f>B7*2</f>
        <v>-30000</v>
      </c>
      <c r="C8" s="13" t="s">
        <v>8</v>
      </c>
      <c r="D8" s="13" t="s">
        <v>8</v>
      </c>
      <c r="E8" s="13" t="s">
        <v>8</v>
      </c>
      <c r="F8" s="13" t="s">
        <v>8</v>
      </c>
      <c r="G8" s="13" t="s">
        <v>8</v>
      </c>
      <c r="H8" s="13" t="s">
        <v>8</v>
      </c>
      <c r="I8" s="13" t="s">
        <v>8</v>
      </c>
      <c r="J8" s="24"/>
      <c r="M8" s="9"/>
      <c r="N8" s="9"/>
    </row>
    <row r="9" spans="1:16" ht="20" customHeight="1" x14ac:dyDescent="0.15">
      <c r="J9" s="20" t="s">
        <v>18</v>
      </c>
    </row>
    <row r="11" spans="1:16" ht="20" customHeight="1" thickBot="1" x14ac:dyDescent="0.2"/>
    <row r="12" spans="1:16" ht="79" customHeight="1" thickBot="1" x14ac:dyDescent="0.2">
      <c r="A12" s="30" t="s">
        <v>20</v>
      </c>
      <c r="B12" s="31"/>
      <c r="C12" s="15">
        <f>J4</f>
        <v>150000</v>
      </c>
      <c r="D12" s="25" t="s">
        <v>14</v>
      </c>
      <c r="E12" s="26"/>
    </row>
    <row r="16" spans="1:16" ht="20" customHeight="1" x14ac:dyDescent="0.2">
      <c r="E16" s="16"/>
    </row>
  </sheetData>
  <sheetProtection algorithmName="SHA-512" hashValue="oXFtgKDLH6QZFjVyRswzctqEKbBdenejagaHf71+J8jKYJdZmaTHK/h11iXS5Wky2WbtvDkEdr6Bq2wCsXwcsw==" saltValue="ZK0o/JuFNb04osfGIEJKuQ==" spinCount="100000" sheet="1" objects="1" scenarios="1"/>
  <mergeCells count="4">
    <mergeCell ref="J7:J8"/>
    <mergeCell ref="D12:E12"/>
    <mergeCell ref="A1:I1"/>
    <mergeCell ref="A12:B12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924FE-7E29-4B88-A73F-AB568C8DCA74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04d4ff2e-cf62-40b0-a5cf-f8c6524922a9"/>
    <ds:schemaRef ds:uri="cdfd6af9-2027-427e-aee7-f2f3dc2ea94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9FC67AF-E140-42CB-8D7E-6FF59AC1F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A4C089-9275-40D1-A0B8-549C423546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 kwaliteit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Saskia Roos</cp:lastModifiedBy>
  <cp:revision/>
  <dcterms:created xsi:type="dcterms:W3CDTF">2020-03-23T12:24:07Z</dcterms:created>
  <dcterms:modified xsi:type="dcterms:W3CDTF">2025-05-23T12:51:02Z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