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sscons.sharepoint.com/sites/EXT-PR-Kantoormeubilair/Gedeelde documenten/General/Nota van Inlichtingen/"/>
    </mc:Choice>
  </mc:AlternateContent>
  <xr:revisionPtr revIDLastSave="663" documentId="11_939B41AB56C7700F6F764A697DF266F527ED4102" xr6:coauthVersionLast="47" xr6:coauthVersionMax="47" xr10:uidLastSave="{C346AB79-2D90-4D9C-B407-465178E22A59}"/>
  <workbookProtection workbookAlgorithmName="SHA-512" workbookHashValue="CJOiF2fS9PICx3LmsAVv0MAvqfKHjG6UqCITxdza/Qg8SxTNFCCtshJW949dNyBEDHYeH/gDL7noCfAmC77Btg==" workbookSaltValue="sd4GQtU8TgYOZClD4Sio3Q==" workbookSpinCount="100000" lockStructure="1"/>
  <bookViews>
    <workbookView xWindow="-110" yWindow="-110" windowWidth="19420" windowHeight="10300" xr2:uid="{00000000-000D-0000-FFFF-FFFF00000000}"/>
  </bookViews>
  <sheets>
    <sheet name="Casus onderhoud" sheetId="1" r:id="rId1"/>
    <sheet name="Casus catalogus" sheetId="2" r:id="rId2"/>
    <sheet name="Vergelijkingsprij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2" i="2" l="1"/>
  <c r="E46" i="2" s="1"/>
  <c r="E61" i="2" s="1"/>
  <c r="B6" i="3" s="1"/>
  <c r="C22" i="1"/>
  <c r="B5" i="3" s="1"/>
  <c r="B7" i="3" l="1"/>
</calcChain>
</file>

<file path=xl/sharedStrings.xml><?xml version="1.0" encoding="utf-8"?>
<sst xmlns="http://schemas.openxmlformats.org/spreadsheetml/2006/main" count="133" uniqueCount="89">
  <si>
    <t>Casus 1: Onderhoud</t>
  </si>
  <si>
    <t>Uutarief correctief onderhoud</t>
  </si>
  <si>
    <t>Stuksprijs motor bureau zit-sta</t>
  </si>
  <si>
    <t>Stukprijs gasveer bureaustoel</t>
  </si>
  <si>
    <t>Stukprijs rugleuning bureaustoel</t>
  </si>
  <si>
    <t>Stukprijs zitkussen bureaustoel</t>
  </si>
  <si>
    <t>Stuksprijs armlegger</t>
  </si>
  <si>
    <t>Kantoormeubilair</t>
  </si>
  <si>
    <t>Wat</t>
  </si>
  <si>
    <t>Afmetingen</t>
  </si>
  <si>
    <t>Standaard bureaustoel</t>
  </si>
  <si>
    <t>zithoogte 40-55 cm</t>
  </si>
  <si>
    <t>Verschuifbare zitting, gewichtsinstelling, In hoogte verstelbare armleggers, multi wielen geschikt voor harde of zachte vloer</t>
  </si>
  <si>
    <t>bekleding, onderstel, armleggers en wieltjes zwart</t>
  </si>
  <si>
    <t>Standaard slingerbureau</t>
  </si>
  <si>
    <t>170*80 cm</t>
  </si>
  <si>
    <t>T-frame poot, slinger rechts geplaatst 65-89 cm</t>
  </si>
  <si>
    <t>Standaard zit-sta bureau</t>
  </si>
  <si>
    <t xml:space="preserve">T-frame, elektrisch verstelbaar 65-130 cm v.v. afleesbaar display met geheugenstanden </t>
  </si>
  <si>
    <t>Vergadertafel hoog</t>
  </si>
  <si>
    <t>110 * 180 * 90 (h*b*d)</t>
  </si>
  <si>
    <t>Vergadertafel laag</t>
  </si>
  <si>
    <t>360x120 cm</t>
  </si>
  <si>
    <t>Vergaderstoel</t>
  </si>
  <si>
    <t>zithoogte 45-55 cm</t>
  </si>
  <si>
    <t>Belcel</t>
  </si>
  <si>
    <t>Roomdivider</t>
  </si>
  <si>
    <t>Akoestisch paneel</t>
  </si>
  <si>
    <t>Thuiswerkregeling</t>
  </si>
  <si>
    <t>160*80 cm</t>
  </si>
  <si>
    <t>140*80 cm</t>
  </si>
  <si>
    <t>120*80 cm</t>
  </si>
  <si>
    <t>T-frame, elektrisch verstelbaar 65-130 cm v.v. afleesbaar display met geheugenstanden</t>
  </si>
  <si>
    <t>Levering priveadres:</t>
  </si>
  <si>
    <t>Levering + installatie op de werkplek</t>
  </si>
  <si>
    <t>Retour halen priveadres:</t>
  </si>
  <si>
    <t>In combinatie met levering nieuw meubilair</t>
  </si>
  <si>
    <t>Opslag en onderhoud plegen:</t>
  </si>
  <si>
    <t>Bureau</t>
  </si>
  <si>
    <t>Bureaustoel stoomcleanen</t>
  </si>
  <si>
    <t>Bedrag voor tweejaarlijkse preventief onderhoud ronde</t>
  </si>
  <si>
    <t>Specificaties</t>
  </si>
  <si>
    <t>Kleur</t>
  </si>
  <si>
    <t>Totaal casus 1</t>
  </si>
  <si>
    <t>Totaal casus 2</t>
  </si>
  <si>
    <t xml:space="preserve">In dit blad vindt u uw totale vergelijkingsprijs op basis van de twee ingevulde voorgaande bladen. U dient dit blad te ondertekenen. </t>
  </si>
  <si>
    <t>Vergelijkingsprijs</t>
  </si>
  <si>
    <t>Alleen retour halen</t>
  </si>
  <si>
    <r>
      <rPr>
        <b/>
        <sz val="14"/>
        <color theme="1"/>
        <rFont val="Arial"/>
        <family val="2"/>
      </rPr>
      <t>Bijlage 5 - Prijzenblad</t>
    </r>
    <r>
      <rPr>
        <sz val="10"/>
        <color theme="1"/>
        <rFont val="Arial"/>
        <family val="2"/>
        <charset val="1"/>
      </rPr>
      <t xml:space="preserve">
Inschrijver dient het Prijzenblad bijlage 5 geheel in te vullen en toe te voegen aan de Inschrijving. 
Het prijzenblad bestaat uit twee onderdelen: de casus onderhoud en de casus kantoormeubilair. 
Uit beide onderdelen volgt een prijs. Deze worden bij elkaar opgeteld om tot een vergelijkingsprijs te komen. 
Deze waarde dient u in te vullen in TenderNed. Deze bedragen dienen exact met elkaar overeen te komen. 
In het geval de bedragen niet overeenkomen, is het bedrag zoals vermeld op Bijlage X prijzenblad leidend voor het berekenen van de BPKV. 
Zonder een volledig ingevuld prijzenblad en de ingevulde prijs in TenderNed komt uw Inschrijving niet voor verdere beoordeling in aanmerking. 
Let op: de totaalprijs (de vergelijkingsprijs) die voortkomt uit de beide onderdelen is fictief. Derhalve zijn er geen rechten aan te ontlenen en betreft dit geen omzetgarantie.  
De door u ingevulde tarieven zijn niet fictief, deze worden gehanteerd tijdens de uitvoering van de opdracht.. </t>
    </r>
  </si>
  <si>
    <t>Vergaderunit 4 tot 6 personen</t>
  </si>
  <si>
    <t xml:space="preserve">Geluidsreductie van minimaal 28 dB, Vrijstaande, modulaire constructie, Geïntegreerde ventilatie met geluidsarme werking, Stopcontact(en) en USB-aansluiting(en), LED-verlichting, Brandvertragende en onderhoudsvriendelijke materialen, Deur met handgreep, geschikt voor intensief gebruik , Akoestisch dempende binnenmaterialen, Tafelblad elektrisch verstelbaar, Kleurstellingen zijn nader te bepalen door opdrachtgever, Geschikt voor één persoon om in stilte te bellen of werken, Ruimte tot plaatsen van een ergonomische (bureau)stoel, Inclusief levering, montage en installatie op locatie, Verplaatsbaar/modulair </t>
  </si>
  <si>
    <t xml:space="preserve">Geluidsreductie van minimaal 28 dB, Vrijstaande, modulaire constructie, Geïntegreerde ventilatie met geluidsarme werking, Stopcontact(en) en USB-aansluiting(en), LED-verlichting, Brandvertragende en onderhoudsvriendelijke materialen, Deur met handgreep, geschikt voor intensief gebruik , Akoestisch dempende binnenmaterialen, Tafelblad elektrisch verstelbaar, Kleurstellingen zijn nader te bepalen door opdrachtgever, Voor overleg, hybride vergaderingen of samenwerken,  Inclusief levering, montage en installatie op locatie, Verplaatsbaar/modulair </t>
  </si>
  <si>
    <t>Dit is een paneel om de ruimte af te schermen met als doel het geluid op te vangen</t>
  </si>
  <si>
    <t>Nvt</t>
  </si>
  <si>
    <t xml:space="preserve">Open stellingkast met kastjes en vilt om de ruimte Visueel af te schermen </t>
  </si>
  <si>
    <t xml:space="preserve">Voorzien van nieuwste LED technologie. Automatische timer schakelt de lamp na een uur uit bij alle persoonlijke instellingen. Helderheid met vijf instellingen (1100L/1000l/750L/600L/100L).Touchscreen display. LED is voorzien van USB port voor opladen van bijvoorbeeld mobiele telefoon. </t>
  </si>
  <si>
    <t>Bureaulamp luxe</t>
  </si>
  <si>
    <t xml:space="preserve">Bureaulamp  </t>
  </si>
  <si>
    <t xml:space="preserve">Voorzien van LED koeling. Goede lichtverdeling. Dimbaar. Kleur instelbaar. Inclusief USB oplader. </t>
  </si>
  <si>
    <t>Wiebelkruk</t>
  </si>
  <si>
    <t>Dynamische stahulp</t>
  </si>
  <si>
    <t>Tussen de 54 en 84 cm</t>
  </si>
  <si>
    <t>Mechaniek die vanuit de as van de kolomvoet beweegt</t>
  </si>
  <si>
    <t>Voetensteun</t>
  </si>
  <si>
    <t>37 x 25 cm</t>
  </si>
  <si>
    <t xml:space="preserve">Viervoudig in hoogte verstelbaar. Plateau met rubbermat. Instelbaar voor 3 tot 6,5 cm. Instelbaar achter 8 tot 12,5 cm. </t>
  </si>
  <si>
    <t>Kortingspercentage</t>
  </si>
  <si>
    <t xml:space="preserve">U dient in de eerste grijze cel het tarief (in euro's) ) in te vullen dat u jaarlijks hanteert voor het preventief onderhoud van de inventaris van de gemeente Zwolle. Zoals beschreven in de aanbestedingsstukken, dient u twee keer per jaar een preventief onderhoud ronde te houden op de locaties van de gemeente zwolle.  Voor de specificaties van de inventaris, zie bijlage 11. 
In de grijze cellen wat betreft het correctief onderhoud dient u een uurtarief op te geven wat u hanteert voor het uitvoeren van correctief onderhoud en refurbishment en dient u de tarieven op te geven die u rekent voor de onderdelen die, op basis van ervaringen, het meest frequent vervangen moeten worden. Mochten er tijdens de uitvoering van de opdracht andere onderdelen vervangen moeten worden dan in dit prijzenblad genoemd, dan dient u dit te overleggen met Opdrachtgever. 
De tarieven mogen geïndexeerd worden volgens de aangeven indexatie afspraken zoals beschreven in de aanbestedingsstukken. </t>
  </si>
  <si>
    <t>Zit sta bureau weggewerkt in kleine kast (voorbeeld Homefit Vepa)</t>
  </si>
  <si>
    <t>elektrisch hoogteverstelbaar van 68 tot en met 118 cm
diepte werkblad: 80 cm (blad 50 cm en kastje 30 cm)
breedte werkblad (uitklapbare gedeelte): 95 cm
afmetingen kastje (hxbxd): 68x105x30 cm</t>
  </si>
  <si>
    <t xml:space="preserve">Zit sta bureau  </t>
  </si>
  <si>
    <t>Bureaustoel netweave rugleuniing</t>
  </si>
  <si>
    <t xml:space="preserve">idem standaard </t>
  </si>
  <si>
    <t>Bureaustoel netweave rugleuninig</t>
  </si>
  <si>
    <t>Goedkoper alternatief van standaard bureaustoel</t>
  </si>
  <si>
    <t xml:space="preserve">Het thuiswerkbudget per medewerker van de gemeente Zwolle is 750 euro. Om de medewerkers met een kleine portemonnee ook te kunnen bedienen dienen uw prijzen zo te zijn opgebouwd dat een medewerker in staat moet zijn een bureau  + bureaustoel aan te schaffen voor maximaal 750 euro. 
De stukprijs die u hier dient op te geven is voor nieuw meubilair. </t>
  </si>
  <si>
    <t xml:space="preserve">De stukprijzen die u hier opgeeft zijn voor refurbished meubilair. Indien er tijdens de uitvoering van de opdracht toch nieuw meubilair besteld moet worden gelden de tarieven zoals hieronder opgegeven bij thuiswerkmeubilair. </t>
  </si>
  <si>
    <t>De rechtsgeldige ondertekening van het UEA wordt door de Aanbestedende dienst gezien als rechtsgeldige ondertekening van dit document.</t>
  </si>
  <si>
    <t>T-frame poot, slinger rechts geplaatst 65-86 cm</t>
  </si>
  <si>
    <t>Bladdikte 22 of 25 mm melamine</t>
  </si>
  <si>
    <t>PET vilt (of gelijkwaardig circulair materiaal), 4 poots, stapelbaar</t>
  </si>
  <si>
    <t>Bruto stukprijs (refurbished)</t>
  </si>
  <si>
    <t>Bruto stukprijs (nieuw)</t>
  </si>
  <si>
    <t>blad: eiken natuur 57,  eiken cremona 94 of wit (of gelijkwaardig)  Poot: zwart, aluminium of wit</t>
  </si>
  <si>
    <t>eiken natuur 57, zwart of wit (of gelijkwaardig)</t>
  </si>
  <si>
    <t>blad: eiken natuur 57,  eiken cremona 94 of wit (of gelijkwaardig) Poot: zwart, aluminium of wit</t>
  </si>
  <si>
    <t>Totaal meubilair</t>
  </si>
  <si>
    <r>
      <rPr>
        <b/>
        <sz val="14"/>
        <color theme="1"/>
        <rFont val="Arial"/>
        <family val="2"/>
      </rPr>
      <t>Casus 2: Catalogus</t>
    </r>
    <r>
      <rPr>
        <sz val="10"/>
        <color theme="1"/>
        <rFont val="Arial"/>
        <family val="2"/>
        <charset val="1"/>
      </rPr>
      <t xml:space="preserve">
In onderstaande grijze cellen dient u uw broto stukprijzen voor de genoemde artikellen in te vullen. Deze worden bij elkaar opgeteld om tot de totaalprijs van onderdeel 2 (casus catalogus) te komen. 
Tevens dient u het kortingspercentage in te vullen dat u hanteert voor de gemeente Zwolle indien er gerefurbished of nieuw meubilair geleverd moet worden.  
Let op: dit kortingspercentage wordt tijdens de uitvoering van de opdracht gehanteerd voor al het gerefurbished en nieuw te leveren meubilair, niet slechts voor de items die in onderstaande casus worden genoemd. 
U dient alle grijze cellen in te vullen (tarieven in euro's). 
</t>
    </r>
  </si>
  <si>
    <t>Totaal meubilair met koritngspercentage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</si>
</sst>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x14ac:knownFonts="1">
    <font>
      <sz val="11"/>
      <color theme="1"/>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b/>
      <sz val="14"/>
      <color theme="1"/>
      <name val="Arial"/>
      <family val="2"/>
    </font>
    <font>
      <sz val="10"/>
      <color theme="1"/>
      <name val="Arial"/>
      <family val="2"/>
      <charset val="1"/>
    </font>
    <font>
      <b/>
      <sz val="14"/>
      <color theme="1"/>
      <name val="Aptos Narrow"/>
      <family val="2"/>
      <scheme val="minor"/>
    </font>
    <font>
      <sz val="11"/>
      <color rgb="FF000000"/>
      <name val="Aptos Narrow"/>
      <family val="2"/>
      <scheme val="minor"/>
    </font>
    <font>
      <b/>
      <sz val="11"/>
      <color rgb="FF000000"/>
      <name val="Aptos Narrow"/>
      <family val="2"/>
      <scheme val="minor"/>
    </font>
    <font>
      <sz val="11"/>
      <name val="Aptos"/>
      <family val="2"/>
    </font>
    <font>
      <b/>
      <sz val="11"/>
      <name val="Aptos"/>
      <family val="2"/>
    </font>
    <font>
      <b/>
      <sz val="10"/>
      <color theme="1"/>
      <name val="Arial"/>
      <family val="2"/>
    </font>
    <font>
      <sz val="10"/>
      <color rgb="FF000000"/>
      <name val="Arial"/>
      <family val="2"/>
    </font>
    <font>
      <sz val="11"/>
      <color rgb="FF000000"/>
      <name val="Aptos Narrow"/>
      <family val="2"/>
    </font>
    <font>
      <sz val="11"/>
      <color rgb="FF242424"/>
      <name val="Aptos Narrow"/>
      <family val="2"/>
      <scheme val="minor"/>
    </font>
    <font>
      <b/>
      <sz val="11"/>
      <color rgb="FF000000"/>
      <name val="Aptos Narrow"/>
      <family val="2"/>
    </font>
    <font>
      <b/>
      <sz val="11"/>
      <color rgb="FF000000"/>
      <name val="Calibri"/>
      <family val="2"/>
    </font>
    <font>
      <sz val="11"/>
      <color rgb="FF000000"/>
      <name val="Calibri"/>
      <family val="2"/>
    </font>
    <font>
      <sz val="11"/>
      <color theme="1"/>
      <name val="Aptos Narrow"/>
      <family val="2"/>
      <scheme val="minor"/>
    </font>
  </fonts>
  <fills count="9">
    <fill>
      <patternFill patternType="none"/>
    </fill>
    <fill>
      <patternFill patternType="gray125"/>
    </fill>
    <fill>
      <patternFill patternType="solid">
        <fgColor theme="0"/>
        <bgColor rgb="FF000000"/>
      </patternFill>
    </fill>
    <fill>
      <patternFill patternType="solid">
        <fgColor theme="2" tint="-0.249977111117893"/>
        <bgColor indexed="64"/>
      </patternFill>
    </fill>
    <fill>
      <patternFill patternType="solid">
        <fgColor theme="0"/>
        <bgColor indexed="64"/>
      </patternFill>
    </fill>
    <fill>
      <patternFill patternType="solid">
        <fgColor theme="2" tint="-0.249977111117893"/>
        <bgColor rgb="FF000000"/>
      </patternFill>
    </fill>
    <fill>
      <patternFill patternType="solid">
        <fgColor theme="3" tint="0.499984740745262"/>
        <bgColor rgb="FF000000"/>
      </patternFill>
    </fill>
    <fill>
      <patternFill patternType="solid">
        <fgColor theme="3" tint="0.499984740745262"/>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9" fontId="18" fillId="0" borderId="0" applyFont="0" applyFill="0" applyBorder="0" applyAlignment="0" applyProtection="0"/>
  </cellStyleXfs>
  <cellXfs count="48">
    <xf numFmtId="0" fontId="0" fillId="0" borderId="0" xfId="0"/>
    <xf numFmtId="0" fontId="5" fillId="0" borderId="0" xfId="0" applyFont="1" applyAlignment="1">
      <alignment horizontal="left" vertical="top" wrapText="1"/>
    </xf>
    <xf numFmtId="0" fontId="6" fillId="0" borderId="0" xfId="0" applyFont="1"/>
    <xf numFmtId="0" fontId="8" fillId="0" borderId="0" xfId="0" applyFont="1"/>
    <xf numFmtId="0" fontId="7" fillId="0" borderId="0" xfId="0" applyFont="1"/>
    <xf numFmtId="0" fontId="7" fillId="2" borderId="1" xfId="0" applyFont="1" applyFill="1" applyBorder="1"/>
    <xf numFmtId="0" fontId="2" fillId="2" borderId="0" xfId="0" applyFont="1" applyFill="1"/>
    <xf numFmtId="0" fontId="9" fillId="0" borderId="0" xfId="0" applyFont="1"/>
    <xf numFmtId="0" fontId="10" fillId="0" borderId="0" xfId="0" applyFont="1"/>
    <xf numFmtId="0" fontId="0" fillId="0" borderId="0" xfId="0" applyAlignment="1">
      <alignment horizontal="lef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0" fontId="14" fillId="0" borderId="0" xfId="0" applyFont="1" applyAlignment="1">
      <alignment vertical="top" wrapText="1"/>
    </xf>
    <xf numFmtId="0" fontId="13" fillId="0" borderId="0" xfId="0" applyFont="1"/>
    <xf numFmtId="0" fontId="12" fillId="6" borderId="0" xfId="0" applyFont="1" applyFill="1" applyAlignment="1">
      <alignment horizontal="left" vertical="top" wrapText="1"/>
    </xf>
    <xf numFmtId="0" fontId="0" fillId="7" borderId="0" xfId="0" applyFill="1" applyAlignment="1">
      <alignment horizontal="left" vertical="top" wrapText="1"/>
    </xf>
    <xf numFmtId="0" fontId="13" fillId="7" borderId="0" xfId="0" applyFont="1" applyFill="1" applyAlignment="1">
      <alignment vertical="top"/>
    </xf>
    <xf numFmtId="0" fontId="13" fillId="0" borderId="0" xfId="0" applyFont="1" applyAlignment="1">
      <alignment vertical="top" wrapText="1"/>
    </xf>
    <xf numFmtId="0" fontId="13" fillId="0" borderId="0" xfId="0" applyFont="1" applyAlignment="1">
      <alignment vertical="top"/>
    </xf>
    <xf numFmtId="0" fontId="0" fillId="0" borderId="0" xfId="0" applyAlignment="1">
      <alignment vertical="top"/>
    </xf>
    <xf numFmtId="0" fontId="11" fillId="0" borderId="0" xfId="0" applyFont="1" applyAlignment="1">
      <alignment vertical="top" wrapText="1"/>
    </xf>
    <xf numFmtId="0" fontId="12" fillId="6" borderId="0" xfId="0" applyFont="1" applyFill="1" applyAlignment="1">
      <alignment vertical="top" wrapText="1"/>
    </xf>
    <xf numFmtId="0" fontId="12"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13" fillId="7" borderId="0" xfId="0" applyFont="1" applyFill="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 fillId="0" borderId="0" xfId="0" applyFont="1"/>
    <xf numFmtId="164" fontId="0" fillId="3" borderId="1" xfId="0" applyNumberFormat="1" applyFill="1" applyBorder="1"/>
    <xf numFmtId="164" fontId="0" fillId="3" borderId="0" xfId="0" applyNumberFormat="1" applyFill="1"/>
    <xf numFmtId="164" fontId="9" fillId="3" borderId="0" xfId="0" applyNumberFormat="1" applyFont="1" applyFill="1"/>
    <xf numFmtId="0" fontId="0" fillId="4" borderId="0" xfId="0" applyFill="1"/>
    <xf numFmtId="0" fontId="0" fillId="4" borderId="2" xfId="0" applyFill="1" applyBorder="1"/>
    <xf numFmtId="164" fontId="13" fillId="3" borderId="0" xfId="0" applyNumberFormat="1" applyFont="1" applyFill="1"/>
    <xf numFmtId="164" fontId="0" fillId="8" borderId="0" xfId="0" applyNumberFormat="1" applyFill="1"/>
    <xf numFmtId="164" fontId="0" fillId="8" borderId="0" xfId="0" applyNumberFormat="1" applyFill="1" applyAlignment="1">
      <alignment horizontal="right" vertical="top" wrapText="1"/>
    </xf>
    <xf numFmtId="0" fontId="3" fillId="0" borderId="0" xfId="0" applyFont="1" applyAlignment="1">
      <alignment vertical="top" wrapText="1"/>
    </xf>
    <xf numFmtId="164" fontId="13" fillId="4" borderId="0" xfId="0" applyNumberFormat="1" applyFont="1" applyFill="1"/>
    <xf numFmtId="164" fontId="13" fillId="8" borderId="1" xfId="0" applyNumberFormat="1" applyFont="1" applyFill="1" applyBorder="1"/>
    <xf numFmtId="164" fontId="12" fillId="5" borderId="0" xfId="0" applyNumberFormat="1" applyFont="1" applyFill="1" applyAlignment="1">
      <alignment horizontal="left" vertical="top" wrapText="1"/>
    </xf>
    <xf numFmtId="164" fontId="12" fillId="3" borderId="0" xfId="0" applyNumberFormat="1" applyFont="1" applyFill="1" applyAlignment="1">
      <alignment horizontal="left" vertical="top" wrapText="1"/>
    </xf>
    <xf numFmtId="164" fontId="0" fillId="3" borderId="0" xfId="0" applyNumberFormat="1" applyFill="1" applyAlignment="1">
      <alignment horizontal="left" vertical="top" wrapText="1"/>
    </xf>
    <xf numFmtId="9" fontId="13" fillId="3" borderId="1" xfId="1" applyFont="1" applyFill="1" applyBorder="1"/>
    <xf numFmtId="0" fontId="3" fillId="0" borderId="0" xfId="0" applyFont="1" applyAlignment="1">
      <alignment horizontal="left" vertical="top" wrapText="1"/>
    </xf>
    <xf numFmtId="0" fontId="5" fillId="0" borderId="0" xfId="0" applyFont="1" applyAlignment="1">
      <alignment horizontal="left" vertical="top" wrapText="1"/>
    </xf>
    <xf numFmtId="0" fontId="7" fillId="0" borderId="0" xfId="0" applyFont="1" applyAlignment="1">
      <alignment vertical="top" wrapText="1"/>
    </xf>
  </cellXfs>
  <cellStyles count="2">
    <cellStyle name="Procent" xfId="1" builtinId="5"/>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tabSelected="1" topLeftCell="A9" workbookViewId="0">
      <selection activeCell="E15" sqref="E15"/>
    </sheetView>
  </sheetViews>
  <sheetFormatPr defaultRowHeight="14.5" x14ac:dyDescent="0.35"/>
  <cols>
    <col min="1" max="1" width="9.1796875" bestFit="1" customWidth="1"/>
    <col min="2" max="2" width="23.54296875" customWidth="1"/>
    <col min="9" max="9" width="15.6328125" customWidth="1"/>
  </cols>
  <sheetData>
    <row r="1" spans="1:9" s="46" customFormat="1" ht="38.15" customHeight="1" x14ac:dyDescent="0.35">
      <c r="A1" s="45" t="s">
        <v>48</v>
      </c>
    </row>
    <row r="2" spans="1:9" s="46" customFormat="1" ht="38.15" customHeight="1" x14ac:dyDescent="0.35"/>
    <row r="3" spans="1:9" s="46" customFormat="1" ht="48" customHeight="1" x14ac:dyDescent="0.35"/>
    <row r="4" spans="1:9" s="46" customFormat="1" ht="33" customHeight="1" x14ac:dyDescent="0.35"/>
    <row r="5" spans="1:9" ht="18.5" x14ac:dyDescent="0.45">
      <c r="A5" s="2" t="s">
        <v>0</v>
      </c>
    </row>
    <row r="7" spans="1:9" x14ac:dyDescent="0.35">
      <c r="A7" s="47" t="s">
        <v>67</v>
      </c>
      <c r="B7" s="47"/>
      <c r="C7" s="47"/>
      <c r="D7" s="47"/>
      <c r="E7" s="47"/>
      <c r="F7" s="47"/>
      <c r="G7" s="47"/>
      <c r="H7" s="47"/>
      <c r="I7" s="47"/>
    </row>
    <row r="8" spans="1:9" x14ac:dyDescent="0.35">
      <c r="A8" s="47"/>
      <c r="B8" s="47"/>
      <c r="C8" s="47"/>
      <c r="D8" s="47"/>
      <c r="E8" s="47"/>
      <c r="F8" s="47"/>
      <c r="G8" s="47"/>
      <c r="H8" s="47"/>
      <c r="I8" s="47"/>
    </row>
    <row r="9" spans="1:9" ht="160" customHeight="1" x14ac:dyDescent="0.35">
      <c r="A9" s="47"/>
      <c r="B9" s="47"/>
      <c r="C9" s="47"/>
      <c r="D9" s="47"/>
      <c r="E9" s="47"/>
      <c r="F9" s="47"/>
      <c r="G9" s="47"/>
      <c r="H9" s="47"/>
      <c r="I9" s="47"/>
    </row>
    <row r="10" spans="1:9" x14ac:dyDescent="0.35">
      <c r="A10" s="3"/>
      <c r="B10" s="4"/>
      <c r="C10" s="4"/>
    </row>
    <row r="11" spans="1:9" x14ac:dyDescent="0.35">
      <c r="A11" s="4" t="s">
        <v>40</v>
      </c>
      <c r="B11" s="4"/>
      <c r="C11" s="5"/>
    </row>
    <row r="12" spans="1:9" x14ac:dyDescent="0.35">
      <c r="A12" s="32"/>
      <c r="B12" s="4"/>
      <c r="C12" s="6"/>
    </row>
    <row r="13" spans="1:9" x14ac:dyDescent="0.35">
      <c r="A13" s="7"/>
      <c r="B13" s="4"/>
      <c r="C13" s="6"/>
    </row>
    <row r="14" spans="1:9" x14ac:dyDescent="0.35">
      <c r="A14" s="7" t="s">
        <v>1</v>
      </c>
      <c r="C14" s="30"/>
    </row>
    <row r="15" spans="1:9" x14ac:dyDescent="0.35">
      <c r="A15" s="7" t="s">
        <v>2</v>
      </c>
      <c r="C15" s="31"/>
    </row>
    <row r="16" spans="1:9" x14ac:dyDescent="0.35">
      <c r="A16" s="7" t="s">
        <v>3</v>
      </c>
      <c r="C16" s="31"/>
    </row>
    <row r="17" spans="1:9" x14ac:dyDescent="0.35">
      <c r="A17" s="7" t="s">
        <v>4</v>
      </c>
      <c r="C17" s="31"/>
    </row>
    <row r="18" spans="1:9" x14ac:dyDescent="0.35">
      <c r="A18" s="7" t="s">
        <v>5</v>
      </c>
      <c r="C18" s="31"/>
    </row>
    <row r="19" spans="1:9" x14ac:dyDescent="0.35">
      <c r="A19" s="7" t="s">
        <v>6</v>
      </c>
      <c r="C19" s="31"/>
    </row>
    <row r="20" spans="1:9" x14ac:dyDescent="0.35">
      <c r="A20" s="7"/>
      <c r="C20" s="34"/>
    </row>
    <row r="21" spans="1:9" x14ac:dyDescent="0.35">
      <c r="A21" s="7"/>
      <c r="C21" s="33"/>
    </row>
    <row r="22" spans="1:9" x14ac:dyDescent="0.35">
      <c r="A22" s="8" t="s">
        <v>43</v>
      </c>
      <c r="C22" s="36">
        <f xml:space="preserve"> (A12+C14+C15+C16+C17+C18+C19)</f>
        <v>0</v>
      </c>
    </row>
    <row r="24" spans="1:9" ht="18.5" x14ac:dyDescent="0.45">
      <c r="A24" s="2"/>
    </row>
    <row r="26" spans="1:9" ht="110.5" customHeight="1" x14ac:dyDescent="0.35">
      <c r="A26" s="47"/>
      <c r="B26" s="47"/>
      <c r="C26" s="47"/>
      <c r="D26" s="47"/>
      <c r="E26" s="47"/>
      <c r="F26" s="47"/>
      <c r="G26" s="47"/>
      <c r="H26" s="47"/>
      <c r="I26" s="47"/>
    </row>
    <row r="27" spans="1:9" x14ac:dyDescent="0.35">
      <c r="A27" s="47"/>
      <c r="B27" s="47"/>
      <c r="C27" s="47"/>
      <c r="D27" s="47"/>
      <c r="E27" s="47"/>
      <c r="F27" s="47"/>
      <c r="G27" s="47"/>
      <c r="H27" s="47"/>
      <c r="I27" s="47"/>
    </row>
  </sheetData>
  <sheetProtection algorithmName="SHA-512" hashValue="93UBpvZheGfW5110S6kbaTRhPR+0YHTAsg7N2VsQoxlW3gd9WpXXmi0kS4VL16IBOgOr177TcIdHka4I+PmoEA==" saltValue="h0v3/AsRUu7UQABV4p89iw==" spinCount="100000" sheet="1" objects="1" scenarios="1"/>
  <protectedRanges>
    <protectedRange sqref="A12 C14:C19" name="Bereik1"/>
  </protectedRanges>
  <mergeCells count="4">
    <mergeCell ref="A1:XFD4"/>
    <mergeCell ref="A7:I9"/>
    <mergeCell ref="A26:I26"/>
    <mergeCell ref="A27:I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80BC4-5A20-4865-A6A6-105AED03BABD}">
  <dimension ref="A1:F61"/>
  <sheetViews>
    <sheetView topLeftCell="A37" zoomScaleNormal="100" workbookViewId="0">
      <selection activeCell="C9" sqref="C9"/>
    </sheetView>
  </sheetViews>
  <sheetFormatPr defaultRowHeight="14.5" x14ac:dyDescent="0.35"/>
  <cols>
    <col min="1" max="1" width="52.81640625" style="23" customWidth="1"/>
    <col min="2" max="2" width="26.36328125" style="9" customWidth="1"/>
    <col min="3" max="3" width="34.7265625" style="9" customWidth="1"/>
    <col min="4" max="4" width="20.90625" style="9" customWidth="1"/>
    <col min="5" max="5" width="14.90625" style="9" customWidth="1"/>
    <col min="6" max="6" width="25.36328125" customWidth="1"/>
  </cols>
  <sheetData>
    <row r="1" spans="1:6" s="46" customFormat="1" ht="38.15" customHeight="1" x14ac:dyDescent="0.35">
      <c r="A1" s="45" t="s">
        <v>87</v>
      </c>
    </row>
    <row r="2" spans="1:6" s="46" customFormat="1" ht="21.5" customHeight="1" x14ac:dyDescent="0.35"/>
    <row r="3" spans="1:6" s="46" customFormat="1" ht="41.5" customHeight="1" x14ac:dyDescent="0.35"/>
    <row r="4" spans="1:6" s="46" customFormat="1" ht="24.5" hidden="1" customHeight="1" x14ac:dyDescent="0.35"/>
    <row r="5" spans="1:6" s="1" customFormat="1" ht="24.5" customHeight="1" x14ac:dyDescent="0.35">
      <c r="A5" s="20" t="s">
        <v>7</v>
      </c>
    </row>
    <row r="6" spans="1:6" s="1" customFormat="1" ht="61" customHeight="1" x14ac:dyDescent="0.35">
      <c r="A6" s="38" t="s">
        <v>76</v>
      </c>
    </row>
    <row r="7" spans="1:6" s="1" customFormat="1" ht="24.5" customHeight="1" x14ac:dyDescent="0.35">
      <c r="A7" s="20"/>
    </row>
    <row r="8" spans="1:6" ht="25" x14ac:dyDescent="0.35">
      <c r="A8" s="21" t="s">
        <v>8</v>
      </c>
      <c r="B8" s="15" t="s">
        <v>9</v>
      </c>
      <c r="C8" s="15" t="s">
        <v>41</v>
      </c>
      <c r="D8" s="15" t="s">
        <v>42</v>
      </c>
      <c r="E8" s="14" t="s">
        <v>81</v>
      </c>
    </row>
    <row r="9" spans="1:6" ht="77.25" customHeight="1" x14ac:dyDescent="0.35">
      <c r="A9" s="22" t="s">
        <v>10</v>
      </c>
      <c r="B9" s="10" t="s">
        <v>11</v>
      </c>
      <c r="C9" s="10" t="s">
        <v>12</v>
      </c>
      <c r="D9" s="10" t="s">
        <v>13</v>
      </c>
      <c r="E9" s="41"/>
    </row>
    <row r="10" spans="1:6" ht="59.5" customHeight="1" x14ac:dyDescent="0.35">
      <c r="A10" s="22" t="s">
        <v>71</v>
      </c>
      <c r="B10" s="10" t="s">
        <v>11</v>
      </c>
      <c r="C10" s="11" t="s">
        <v>72</v>
      </c>
      <c r="D10" s="10" t="s">
        <v>13</v>
      </c>
      <c r="E10" s="41"/>
    </row>
    <row r="11" spans="1:6" ht="44" customHeight="1" x14ac:dyDescent="0.35">
      <c r="A11" s="22" t="s">
        <v>14</v>
      </c>
      <c r="B11" s="9" t="s">
        <v>15</v>
      </c>
      <c r="C11" s="10" t="s">
        <v>78</v>
      </c>
      <c r="E11" s="41"/>
    </row>
    <row r="12" spans="1:6" ht="47" customHeight="1" x14ac:dyDescent="0.35">
      <c r="A12" s="22" t="s">
        <v>17</v>
      </c>
      <c r="B12" s="9" t="s">
        <v>15</v>
      </c>
      <c r="C12" s="10" t="s">
        <v>18</v>
      </c>
      <c r="E12" s="41"/>
    </row>
    <row r="13" spans="1:6" ht="68" customHeight="1" x14ac:dyDescent="0.35">
      <c r="A13" s="23" t="s">
        <v>19</v>
      </c>
      <c r="B13" s="11" t="s">
        <v>20</v>
      </c>
      <c r="C13" s="11" t="s">
        <v>79</v>
      </c>
      <c r="E13" s="42"/>
      <c r="F13" s="23"/>
    </row>
    <row r="14" spans="1:6" ht="69" customHeight="1" x14ac:dyDescent="0.35">
      <c r="A14" s="23" t="s">
        <v>21</v>
      </c>
      <c r="B14" s="12" t="s">
        <v>22</v>
      </c>
      <c r="C14" s="11" t="s">
        <v>79</v>
      </c>
      <c r="E14" s="42"/>
      <c r="F14" s="23"/>
    </row>
    <row r="15" spans="1:6" ht="36.5" customHeight="1" x14ac:dyDescent="0.35">
      <c r="A15" s="23" t="s">
        <v>23</v>
      </c>
      <c r="B15" s="11" t="s">
        <v>24</v>
      </c>
      <c r="C15" s="11" t="s">
        <v>80</v>
      </c>
      <c r="E15" s="42"/>
      <c r="F15" s="23"/>
    </row>
    <row r="16" spans="1:6" ht="282" customHeight="1" x14ac:dyDescent="0.35">
      <c r="A16" s="23" t="s">
        <v>25</v>
      </c>
      <c r="B16" s="9" t="s">
        <v>53</v>
      </c>
      <c r="C16" s="9" t="s">
        <v>50</v>
      </c>
      <c r="E16" s="43"/>
    </row>
    <row r="17" spans="1:6" ht="253" customHeight="1" x14ac:dyDescent="0.35">
      <c r="A17" s="23" t="s">
        <v>49</v>
      </c>
      <c r="B17" s="9" t="s">
        <v>53</v>
      </c>
      <c r="C17" s="9" t="s">
        <v>51</v>
      </c>
      <c r="E17" s="43"/>
    </row>
    <row r="18" spans="1:6" ht="43" customHeight="1" x14ac:dyDescent="0.35">
      <c r="A18" s="23" t="s">
        <v>26</v>
      </c>
      <c r="B18" s="9" t="s">
        <v>53</v>
      </c>
      <c r="C18" s="9" t="s">
        <v>54</v>
      </c>
      <c r="E18" s="43"/>
    </row>
    <row r="19" spans="1:6" ht="50.25" customHeight="1" x14ac:dyDescent="0.35">
      <c r="A19" s="23" t="s">
        <v>27</v>
      </c>
      <c r="B19" s="9" t="s">
        <v>53</v>
      </c>
      <c r="C19" s="9" t="s">
        <v>52</v>
      </c>
      <c r="E19" s="43"/>
    </row>
    <row r="21" spans="1:6" x14ac:dyDescent="0.35">
      <c r="A21" s="24" t="s">
        <v>28</v>
      </c>
    </row>
    <row r="22" spans="1:6" x14ac:dyDescent="0.35">
      <c r="A22" s="24"/>
    </row>
    <row r="23" spans="1:6" ht="111.5" customHeight="1" x14ac:dyDescent="0.35">
      <c r="A23" s="23" t="s">
        <v>75</v>
      </c>
    </row>
    <row r="25" spans="1:6" ht="29" customHeight="1" x14ac:dyDescent="0.35">
      <c r="A25" s="25" t="s">
        <v>8</v>
      </c>
      <c r="B25" s="16" t="s">
        <v>9</v>
      </c>
      <c r="C25" s="25" t="s">
        <v>41</v>
      </c>
      <c r="D25" s="25" t="s">
        <v>42</v>
      </c>
      <c r="E25" s="25" t="s">
        <v>82</v>
      </c>
      <c r="F25" s="13"/>
    </row>
    <row r="26" spans="1:6" ht="72.5" customHeight="1" x14ac:dyDescent="0.35">
      <c r="A26" s="17" t="s">
        <v>14</v>
      </c>
      <c r="B26" s="17" t="s">
        <v>29</v>
      </c>
      <c r="C26" s="17" t="s">
        <v>16</v>
      </c>
      <c r="D26" s="17" t="s">
        <v>83</v>
      </c>
      <c r="E26" s="35"/>
      <c r="F26" s="17"/>
    </row>
    <row r="27" spans="1:6" ht="77" customHeight="1" x14ac:dyDescent="0.35">
      <c r="A27" s="17" t="s">
        <v>14</v>
      </c>
      <c r="B27" s="18" t="s">
        <v>30</v>
      </c>
      <c r="C27" s="17" t="s">
        <v>16</v>
      </c>
      <c r="D27" s="17" t="s">
        <v>83</v>
      </c>
      <c r="E27" s="35"/>
      <c r="F27" s="17"/>
    </row>
    <row r="28" spans="1:6" ht="80" customHeight="1" x14ac:dyDescent="0.35">
      <c r="A28" s="17" t="s">
        <v>14</v>
      </c>
      <c r="B28" s="18" t="s">
        <v>31</v>
      </c>
      <c r="C28" s="17" t="s">
        <v>16</v>
      </c>
      <c r="D28" s="17" t="s">
        <v>83</v>
      </c>
      <c r="E28" s="35"/>
      <c r="F28" s="17"/>
    </row>
    <row r="29" spans="1:6" ht="116" x14ac:dyDescent="0.35">
      <c r="A29" s="17" t="s">
        <v>68</v>
      </c>
      <c r="B29" s="17" t="s">
        <v>69</v>
      </c>
      <c r="C29" s="17"/>
      <c r="D29" s="17" t="s">
        <v>84</v>
      </c>
      <c r="E29" s="35"/>
      <c r="F29" s="17"/>
    </row>
    <row r="30" spans="1:6" ht="86" customHeight="1" x14ac:dyDescent="0.35">
      <c r="A30" s="17" t="s">
        <v>70</v>
      </c>
      <c r="B30" s="17" t="s">
        <v>29</v>
      </c>
      <c r="C30" s="17" t="s">
        <v>18</v>
      </c>
      <c r="D30" s="17" t="s">
        <v>83</v>
      </c>
      <c r="E30" s="35"/>
      <c r="F30" s="17"/>
    </row>
    <row r="31" spans="1:6" ht="73" customHeight="1" x14ac:dyDescent="0.35">
      <c r="A31" s="17" t="s">
        <v>70</v>
      </c>
      <c r="B31" s="18" t="s">
        <v>30</v>
      </c>
      <c r="C31" s="17" t="s">
        <v>32</v>
      </c>
      <c r="D31" s="17" t="s">
        <v>83</v>
      </c>
      <c r="E31" s="35"/>
      <c r="F31" s="17"/>
    </row>
    <row r="32" spans="1:6" ht="82.5" customHeight="1" x14ac:dyDescent="0.35">
      <c r="A32" s="17" t="s">
        <v>70</v>
      </c>
      <c r="B32" s="18" t="s">
        <v>31</v>
      </c>
      <c r="C32" s="17" t="s">
        <v>32</v>
      </c>
      <c r="D32" s="17" t="s">
        <v>85</v>
      </c>
      <c r="E32" s="35"/>
      <c r="F32" s="17"/>
    </row>
    <row r="33" spans="1:6" ht="43.5" x14ac:dyDescent="0.35">
      <c r="A33" s="17" t="s">
        <v>10</v>
      </c>
      <c r="B33" s="18" t="s">
        <v>11</v>
      </c>
      <c r="C33" s="17" t="s">
        <v>12</v>
      </c>
      <c r="D33" s="17" t="s">
        <v>13</v>
      </c>
      <c r="E33" s="35"/>
      <c r="F33" s="13"/>
    </row>
    <row r="34" spans="1:6" ht="43.5" x14ac:dyDescent="0.35">
      <c r="A34" s="17" t="s">
        <v>73</v>
      </c>
      <c r="B34" s="18" t="s">
        <v>11</v>
      </c>
      <c r="C34" s="17" t="s">
        <v>12</v>
      </c>
      <c r="D34" s="17" t="s">
        <v>13</v>
      </c>
      <c r="E34" s="35"/>
      <c r="F34" s="13"/>
    </row>
    <row r="35" spans="1:6" ht="43.5" x14ac:dyDescent="0.35">
      <c r="A35" s="17" t="s">
        <v>74</v>
      </c>
      <c r="B35" s="18" t="s">
        <v>11</v>
      </c>
      <c r="C35" s="17" t="s">
        <v>12</v>
      </c>
      <c r="D35" s="17" t="s">
        <v>13</v>
      </c>
      <c r="E35" s="35"/>
      <c r="F35" s="13"/>
    </row>
    <row r="36" spans="1:6" ht="130.5" x14ac:dyDescent="0.35">
      <c r="A36" s="17" t="s">
        <v>56</v>
      </c>
      <c r="B36" s="18" t="s">
        <v>53</v>
      </c>
      <c r="C36" s="17" t="s">
        <v>55</v>
      </c>
      <c r="D36" s="17"/>
      <c r="E36" s="35"/>
      <c r="F36" s="13"/>
    </row>
    <row r="37" spans="1:6" ht="43.5" x14ac:dyDescent="0.35">
      <c r="A37" s="17" t="s">
        <v>57</v>
      </c>
      <c r="B37" s="18" t="s">
        <v>53</v>
      </c>
      <c r="C37" s="17" t="s">
        <v>58</v>
      </c>
      <c r="D37" s="17"/>
      <c r="E37" s="35"/>
      <c r="F37" s="13"/>
    </row>
    <row r="38" spans="1:6" x14ac:dyDescent="0.35">
      <c r="A38" s="17" t="s">
        <v>59</v>
      </c>
      <c r="B38" s="18" t="s">
        <v>53</v>
      </c>
      <c r="C38" s="17" t="s">
        <v>53</v>
      </c>
      <c r="D38" s="17"/>
      <c r="E38" s="35"/>
      <c r="F38" s="13"/>
    </row>
    <row r="39" spans="1:6" ht="29" x14ac:dyDescent="0.35">
      <c r="A39" s="17" t="s">
        <v>60</v>
      </c>
      <c r="B39" s="18" t="s">
        <v>61</v>
      </c>
      <c r="C39" s="17" t="s">
        <v>62</v>
      </c>
      <c r="D39" s="17"/>
      <c r="E39" s="35"/>
      <c r="F39" s="13"/>
    </row>
    <row r="40" spans="1:6" ht="43.5" x14ac:dyDescent="0.35">
      <c r="A40" s="17" t="s">
        <v>63</v>
      </c>
      <c r="B40" s="18" t="s">
        <v>64</v>
      </c>
      <c r="C40" s="17" t="s">
        <v>65</v>
      </c>
      <c r="D40" s="17"/>
      <c r="E40" s="35"/>
      <c r="F40" s="13"/>
    </row>
    <row r="41" spans="1:6" x14ac:dyDescent="0.35">
      <c r="A41" s="17"/>
      <c r="B41" s="18"/>
      <c r="C41" s="17"/>
      <c r="D41" s="17"/>
      <c r="E41" s="39"/>
      <c r="F41" s="13"/>
    </row>
    <row r="42" spans="1:6" x14ac:dyDescent="0.35">
      <c r="A42" s="26" t="s">
        <v>86</v>
      </c>
      <c r="B42" s="18"/>
      <c r="C42" s="17"/>
      <c r="D42" s="17"/>
      <c r="E42" s="40">
        <f>SUM(E9:E40)</f>
        <v>0</v>
      </c>
      <c r="F42" s="13"/>
    </row>
    <row r="43" spans="1:6" x14ac:dyDescent="0.35">
      <c r="A43" s="26"/>
      <c r="B43" s="18"/>
      <c r="C43" s="17"/>
      <c r="D43" s="17"/>
      <c r="E43" s="39"/>
      <c r="F43" s="13"/>
    </row>
    <row r="44" spans="1:6" x14ac:dyDescent="0.35">
      <c r="A44" s="26" t="s">
        <v>66</v>
      </c>
      <c r="B44" s="18"/>
      <c r="C44" s="17"/>
      <c r="D44" s="17"/>
      <c r="E44" s="44"/>
      <c r="F44" s="13"/>
    </row>
    <row r="45" spans="1:6" x14ac:dyDescent="0.35">
      <c r="A45" s="26"/>
      <c r="B45" s="18"/>
      <c r="C45" s="17"/>
      <c r="D45" s="17"/>
      <c r="E45" s="39"/>
      <c r="F45" s="13"/>
    </row>
    <row r="46" spans="1:6" x14ac:dyDescent="0.35">
      <c r="A46" s="26" t="s">
        <v>88</v>
      </c>
      <c r="B46" s="18"/>
      <c r="C46" s="17"/>
      <c r="D46" s="17"/>
      <c r="E46" s="37">
        <f>E42-(E42*E44)</f>
        <v>0</v>
      </c>
      <c r="F46" s="13"/>
    </row>
    <row r="47" spans="1:6" x14ac:dyDescent="0.35">
      <c r="B47" s="19"/>
      <c r="C47" s="19"/>
      <c r="D47" s="19"/>
      <c r="E47"/>
    </row>
    <row r="48" spans="1:6" x14ac:dyDescent="0.35">
      <c r="A48" s="27" t="s">
        <v>33</v>
      </c>
      <c r="B48" s="19"/>
      <c r="C48" s="19"/>
      <c r="D48" s="19"/>
      <c r="E48"/>
    </row>
    <row r="49" spans="1:6" x14ac:dyDescent="0.35">
      <c r="A49" s="28" t="s">
        <v>34</v>
      </c>
      <c r="B49" s="19"/>
      <c r="C49" s="19"/>
      <c r="D49" s="19"/>
      <c r="E49" s="31">
        <v>1</v>
      </c>
    </row>
    <row r="50" spans="1:6" x14ac:dyDescent="0.35">
      <c r="A50" s="28" t="s">
        <v>35</v>
      </c>
      <c r="B50" s="18"/>
      <c r="C50" s="17"/>
      <c r="D50" s="17"/>
      <c r="E50" s="13"/>
      <c r="F50" s="13"/>
    </row>
    <row r="51" spans="1:6" x14ac:dyDescent="0.35">
      <c r="A51" s="28" t="s">
        <v>36</v>
      </c>
      <c r="B51" s="18"/>
      <c r="C51" s="17"/>
      <c r="D51" s="17"/>
      <c r="E51" s="35">
        <v>1</v>
      </c>
      <c r="F51" s="13"/>
    </row>
    <row r="52" spans="1:6" x14ac:dyDescent="0.35">
      <c r="A52" s="28" t="s">
        <v>47</v>
      </c>
      <c r="B52" s="18"/>
      <c r="C52" s="17"/>
      <c r="D52" s="17"/>
      <c r="E52" s="35">
        <v>1</v>
      </c>
      <c r="F52" s="13"/>
    </row>
    <row r="53" spans="1:6" x14ac:dyDescent="0.35">
      <c r="A53" s="28" t="s">
        <v>37</v>
      </c>
      <c r="B53" s="18"/>
      <c r="C53" s="17"/>
      <c r="D53" s="17"/>
      <c r="E53" s="13"/>
      <c r="F53" s="13"/>
    </row>
    <row r="54" spans="1:6" x14ac:dyDescent="0.35">
      <c r="A54" s="28" t="s">
        <v>38</v>
      </c>
      <c r="B54" s="18"/>
      <c r="C54" s="17"/>
      <c r="D54" s="17"/>
      <c r="E54" s="35">
        <v>1</v>
      </c>
      <c r="F54" s="13"/>
    </row>
    <row r="55" spans="1:6" x14ac:dyDescent="0.35">
      <c r="A55" s="28" t="s">
        <v>39</v>
      </c>
      <c r="B55" s="18"/>
      <c r="C55" s="17"/>
      <c r="D55" s="17"/>
      <c r="E55" s="35">
        <v>1</v>
      </c>
      <c r="F55" s="13"/>
    </row>
    <row r="56" spans="1:6" x14ac:dyDescent="0.35">
      <c r="A56" s="17"/>
      <c r="B56" s="18"/>
      <c r="C56" s="17"/>
      <c r="D56" s="17"/>
      <c r="E56" s="13"/>
      <c r="F56" s="13"/>
    </row>
    <row r="57" spans="1:6" x14ac:dyDescent="0.35">
      <c r="A57" s="17"/>
      <c r="B57" s="18"/>
      <c r="C57" s="17"/>
      <c r="D57" s="17"/>
      <c r="E57" s="13"/>
      <c r="F57" s="13"/>
    </row>
    <row r="58" spans="1:6" x14ac:dyDescent="0.35">
      <c r="A58" s="17"/>
      <c r="B58" s="18"/>
      <c r="C58" s="17"/>
      <c r="D58" s="17"/>
      <c r="E58" s="13"/>
      <c r="F58" s="13"/>
    </row>
    <row r="59" spans="1:6" x14ac:dyDescent="0.35">
      <c r="A59" s="17"/>
      <c r="B59" s="18"/>
      <c r="C59" s="17"/>
      <c r="D59" s="17"/>
      <c r="E59" s="13"/>
      <c r="F59" s="13"/>
    </row>
    <row r="61" spans="1:6" x14ac:dyDescent="0.35">
      <c r="A61" s="24" t="s">
        <v>44</v>
      </c>
      <c r="E61" s="37">
        <f>SUM(E55,E54,E52,E51,E49,E46)</f>
        <v>5</v>
      </c>
    </row>
  </sheetData>
  <sheetProtection algorithmName="SHA-512" hashValue="SA2JPmISdFFIGgF1z30d25jug2RpcNbHuM+5vds2Th3oO8HbxZ3AQhmYAaXzm6mL+2f72XkBrYRX9p/zsRGgGw==" saltValue="ndRUgvpliePz2HKc+RvSdQ==" spinCount="100000" sheet="1" objects="1" scenarios="1"/>
  <protectedRanges>
    <protectedRange sqref="E26:E40 E44 E49 E52 E51 E54 E55 E9:E19" name="Bereik1"/>
  </protectedRanges>
  <mergeCells count="1">
    <mergeCell ref="A1:XFD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991D0-6B31-4E23-8FB9-76F7DC60A129}">
  <dimension ref="A1:B10"/>
  <sheetViews>
    <sheetView workbookViewId="0">
      <selection activeCell="A5" sqref="A5"/>
    </sheetView>
  </sheetViews>
  <sheetFormatPr defaultRowHeight="14.5" x14ac:dyDescent="0.35"/>
  <cols>
    <col min="1" max="1" width="45.54296875" customWidth="1"/>
    <col min="2" max="2" width="33.1796875" customWidth="1"/>
  </cols>
  <sheetData>
    <row r="1" spans="1:2" ht="18.5" x14ac:dyDescent="0.45">
      <c r="A1" s="2" t="s">
        <v>46</v>
      </c>
    </row>
    <row r="3" spans="1:2" x14ac:dyDescent="0.35">
      <c r="A3" t="s">
        <v>45</v>
      </c>
    </row>
    <row r="5" spans="1:2" x14ac:dyDescent="0.35">
      <c r="A5" t="s">
        <v>43</v>
      </c>
      <c r="B5" s="36">
        <f>'Casus onderhoud'!C22</f>
        <v>0</v>
      </c>
    </row>
    <row r="6" spans="1:2" x14ac:dyDescent="0.35">
      <c r="A6" t="s">
        <v>44</v>
      </c>
      <c r="B6" s="36">
        <f>'Casus catalogus'!E61</f>
        <v>5</v>
      </c>
    </row>
    <row r="7" spans="1:2" x14ac:dyDescent="0.35">
      <c r="A7" s="29" t="s">
        <v>46</v>
      </c>
      <c r="B7" s="36">
        <f>B5+B6</f>
        <v>5</v>
      </c>
    </row>
    <row r="10" spans="1:2" x14ac:dyDescent="0.35">
      <c r="A10" t="s">
        <v>77</v>
      </c>
    </row>
  </sheetData>
  <sheetProtection algorithmName="SHA-512" hashValue="MuHjt73bJp9kPoEm9OqYZtGlXAdrsFmw6Pgtrke5Sf1CuZXScMRDLXOOrn54iSnKRO2cTW0FPUv29uW7I0xuJg==" saltValue="RJ8LzPhg1VNRuUJq0hVAu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083048C431BA4FA12AE7580CB3B957" ma:contentTypeVersion="3" ma:contentTypeDescription="Een nieuw document maken." ma:contentTypeScope="" ma:versionID="86cab4045ed960c86028b53e990cdc74">
  <xsd:schema xmlns:xsd="http://www.w3.org/2001/XMLSchema" xmlns:xs="http://www.w3.org/2001/XMLSchema" xmlns:p="http://schemas.microsoft.com/office/2006/metadata/properties" xmlns:ns2="aade2f43-d8a6-4e1f-9a4b-cd81165a52df" targetNamespace="http://schemas.microsoft.com/office/2006/metadata/properties" ma:root="true" ma:fieldsID="ab59dad816fe017b00cf3b232953a4f9" ns2:_="">
    <xsd:import namespace="aade2f43-d8a6-4e1f-9a4b-cd81165a52d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de2f43-d8a6-4e1f-9a4b-cd81165a52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45F328-7320-40D9-98A2-EACE35115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de2f43-d8a6-4e1f-9a4b-cd81165a52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F20DCD-4129-4F8F-BC7D-0D753FC223BE}">
  <ds:schemaRefs>
    <ds:schemaRef ds:uri="http://schemas.microsoft.com/office/infopath/2007/PartnerControls"/>
    <ds:schemaRef ds:uri="http://schemas.microsoft.com/office/2006/metadata/properties"/>
    <ds:schemaRef ds:uri="aade2f43-d8a6-4e1f-9a4b-cd81165a52df"/>
    <ds:schemaRef ds:uri="http://www.w3.org/XML/1998/namespace"/>
    <ds:schemaRef ds:uri="http://schemas.microsoft.com/office/2006/documentManagement/types"/>
    <ds:schemaRef ds:uri="http://purl.org/dc/dcmitype/"/>
    <ds:schemaRef ds:uri="http://purl.org/dc/term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4CA4B452-0D53-4210-8426-CC09FF26B4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Casus onderhoud</vt:lpstr>
      <vt:lpstr>Casus catalogus</vt:lpstr>
      <vt:lpstr>Vergelijkingsprijs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Emma Kolk</cp:lastModifiedBy>
  <cp:revision/>
  <dcterms:created xsi:type="dcterms:W3CDTF">2025-12-18T14:30:44Z</dcterms:created>
  <dcterms:modified xsi:type="dcterms:W3CDTF">2026-01-26T14:09:59Z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0x010100E6083048C431BA4FA12AE7580CB3B957</vt:lpwstr>
  </property>
  <property fmtid="{D5CDD505-2E9C-101B-9397-08002B2CF9AE}" pid="3" name="_dlc_DocIdItemGuid">
    <vt:lpwstr>6aea768d-9bc4-4ab5-80d9-b9bc5e211259</vt:lpwstr>
  </property>
  <property fmtid="{D5CDD505-2E9C-101B-9397-08002B2CF9AE}" pid="4" name="MediaServiceImageTags">
    <vt:lpwstr/>
  </property>
</Properties>
</file>