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Het Baken/ICT-Hardware 2025/5. NvI/NvI 1/"/>
    </mc:Choice>
  </mc:AlternateContent>
  <xr:revisionPtr revIDLastSave="25" documentId="8_{700F34BA-8B99-49D6-84A4-4A4C0EB163EF}" xr6:coauthVersionLast="47" xr6:coauthVersionMax="47" xr10:uidLastSave="{1D28471F-ECDA-4041-98B1-9F555A46005A}"/>
  <bookViews>
    <workbookView xWindow="2868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I16" i="1"/>
  <c r="I17" i="1" s="1"/>
  <c r="G9" i="1"/>
  <c r="I9" i="1" s="1"/>
  <c r="G8" i="1"/>
  <c r="I8" i="1" s="1"/>
  <c r="G12" i="1"/>
  <c r="I12" i="1" s="1"/>
  <c r="G11" i="1"/>
  <c r="I11" i="1" s="1"/>
  <c r="I13" i="1" l="1"/>
  <c r="I20" i="1" s="1"/>
</calcChain>
</file>

<file path=xl/sharedStrings.xml><?xml version="1.0" encoding="utf-8"?>
<sst xmlns="http://schemas.openxmlformats.org/spreadsheetml/2006/main" count="48" uniqueCount="35">
  <si>
    <t>Totaal</t>
  </si>
  <si>
    <t>Totaal (bedrag voor gunning)</t>
  </si>
  <si>
    <t>Naam Leverancier</t>
  </si>
  <si>
    <t>Naam ondertekenaar</t>
  </si>
  <si>
    <t>Handtekening</t>
  </si>
  <si>
    <t>Datum</t>
  </si>
  <si>
    <t>Product</t>
  </si>
  <si>
    <t>Apple producten</t>
  </si>
  <si>
    <t>Kortingspercentage</t>
  </si>
  <si>
    <t>Het Baken Almere</t>
  </si>
  <si>
    <t>Opslagpercentage</t>
  </si>
  <si>
    <t>Windows desktops</t>
  </si>
  <si>
    <t>* Het totaal aantal benodigde laptops en MacBooks voor de eerste bestelling zijn vrij nauwkeurig beschreven (mits passend binnen de begroting). De verdeling tussen laptops en MacBooks is nog niet bekend. Mederwerkers kunnen hierin een keuze maken.</t>
  </si>
  <si>
    <t>Windows laptops 15,6 a 16 inch</t>
  </si>
  <si>
    <t>Merk</t>
  </si>
  <si>
    <t>Type</t>
  </si>
  <si>
    <t>Windows laptops 14 inch</t>
  </si>
  <si>
    <t>Inschrijver dient de blauw gearceerde cellen in te vullen</t>
  </si>
  <si>
    <t>* Aan de opgegeven aantallen kunnen geen rechten worden ontleend. Deze dienen om inschrijvers op gelijke uitgangspunten te vergelijken.</t>
  </si>
  <si>
    <t>Inkoopprijs per stuk excl. BTW**</t>
  </si>
  <si>
    <t>Verkooprijs excl. BTW</t>
  </si>
  <si>
    <t>Aantal*</t>
  </si>
  <si>
    <t xml:space="preserve">** Zie paragraaf 5.5.2 van de Aanbestedingsleidraad voor de geldende voorwaarden voor de inkoopprijs en de opslagmarges. 2,0% is het minimaal te hanteren percentage. </t>
  </si>
  <si>
    <t>Kosten 4 jaar PUR garantie per stuk excl. BTW</t>
  </si>
  <si>
    <t>Totaal excl. BTW</t>
  </si>
  <si>
    <t>Apple</t>
  </si>
  <si>
    <t>MacBook Air 13 inch</t>
  </si>
  <si>
    <t xml:space="preserve">MacBooks </t>
  </si>
  <si>
    <t>Monitoren (zie spec's bij desktops in PvE)</t>
  </si>
  <si>
    <t>Kosten 2 jaar PUR garantie per stuk excl. BTW</t>
  </si>
  <si>
    <t>Adviesprijs Apple per stuk incl. BTW en verwijderingsbijdrage</t>
  </si>
  <si>
    <t>Verkooprijs incl. BTW</t>
  </si>
  <si>
    <t>Optioneel kosten 4 jaar NBDOS garantie (i.pv. PUR garantie) per stuk excl. BTW</t>
  </si>
  <si>
    <t>Bijlage 4: Prijzenblad ICT-Hardware bij NvI</t>
  </si>
  <si>
    <t>Kosten 3 jaar PUR garantie per stuk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</si>
</sst>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164" formatCode="_-&quot;€&quot;\ * #,##0.00_-;_-&quot;€&quot;\ * #,##0.00\-;_-&quot;€&quot;\ * &quot;-&quot;??_-;_-@_-"/>
    <numFmt numFmtId="165" formatCode="0.0%"/>
    <numFmt numFmtId="166" formatCode="#,##0_ ;\-#,##0\ "/>
  </numFmts>
  <fonts count="10" x14ac:knownFonts="1">
    <font>
      <sz val="11"/>
      <color theme="1"/>
      <name val="Calibri"/>
      <family val="2"/>
      <scheme val="minor"/>
    </font>
    <font>
      <b/>
      <sz val="10"/>
      <color indexed="9"/>
      <name val="Verdana"/>
      <family val="2"/>
    </font>
    <font>
      <sz val="10"/>
      <color indexed="8"/>
      <name val="Verdana"/>
      <family val="2"/>
    </font>
    <font>
      <b/>
      <sz val="10"/>
      <color indexed="8"/>
      <name val="Verdana"/>
      <family val="2"/>
    </font>
    <font>
      <u/>
      <sz val="10"/>
      <color indexed="8"/>
      <name val="Verdana"/>
      <family val="2"/>
    </font>
    <font>
      <sz val="11"/>
      <color theme="1"/>
      <name val="Verdana"/>
      <family val="2"/>
    </font>
    <font>
      <sz val="10"/>
      <color theme="1"/>
      <name val="Verdana"/>
      <family val="2"/>
    </font>
    <font>
      <sz val="11"/>
      <name val="Verdana"/>
      <family val="2"/>
    </font>
    <font>
      <b/>
      <sz val="10"/>
      <name val="Verdana"/>
      <family val="2"/>
    </font>
    <font>
      <sz val="10"/>
      <name val="Verdana"/>
      <family val="2"/>
    </font>
  </fonts>
  <fills count="7">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theme="0"/>
        <bgColor indexed="64"/>
      </patternFill>
    </fill>
    <fill>
      <patternFill patternType="solid">
        <fgColor rgb="FF1B4155"/>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9" fontId="0" fillId="0" borderId="0" xfId="0" applyNumberFormat="1" applyAlignment="1">
      <alignment wrapText="1"/>
    </xf>
    <xf numFmtId="9" fontId="0" fillId="0" borderId="0" xfId="0" applyNumberFormat="1" applyAlignment="1" applyProtection="1">
      <alignment wrapText="1"/>
      <protection locked="0"/>
    </xf>
    <xf numFmtId="0" fontId="3" fillId="0" borderId="0" xfId="0" applyFont="1" applyProtection="1"/>
    <xf numFmtId="0" fontId="5" fillId="0" borderId="0" xfId="0" applyFont="1" applyProtection="1"/>
    <xf numFmtId="9" fontId="5" fillId="0" borderId="0" xfId="0" applyNumberFormat="1" applyFont="1" applyAlignment="1" applyProtection="1">
      <alignment wrapText="1"/>
    </xf>
    <xf numFmtId="0" fontId="0" fillId="0" borderId="0" xfId="0" applyProtection="1"/>
    <xf numFmtId="0" fontId="7" fillId="0" borderId="0" xfId="0" applyFont="1" applyProtection="1"/>
    <xf numFmtId="0" fontId="6" fillId="3" borderId="1" xfId="0" applyFont="1" applyFill="1" applyBorder="1" applyProtection="1"/>
    <xf numFmtId="0" fontId="6" fillId="0" borderId="0" xfId="0" applyFont="1" applyProtection="1"/>
    <xf numFmtId="9" fontId="0" fillId="0" borderId="0" xfId="0" applyNumberFormat="1" applyAlignment="1" applyProtection="1">
      <alignment wrapText="1"/>
    </xf>
    <xf numFmtId="0" fontId="1" fillId="5" borderId="1" xfId="0" applyFont="1" applyFill="1" applyBorder="1" applyAlignment="1" applyProtection="1">
      <alignment horizontal="left" vertical="center" wrapText="1"/>
    </xf>
    <xf numFmtId="0" fontId="1" fillId="5" borderId="1"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2" fillId="0" borderId="1" xfId="0" applyFont="1" applyBorder="1" applyProtection="1"/>
    <xf numFmtId="166" fontId="2" fillId="0" borderId="1" xfId="0" applyNumberFormat="1" applyFont="1" applyBorder="1" applyProtection="1"/>
    <xf numFmtId="164" fontId="2" fillId="4" borderId="1" xfId="0" applyNumberFormat="1" applyFont="1" applyFill="1" applyBorder="1" applyProtection="1"/>
    <xf numFmtId="44" fontId="2" fillId="0" borderId="3" xfId="0" applyNumberFormat="1" applyFont="1" applyBorder="1" applyProtection="1"/>
    <xf numFmtId="0" fontId="1" fillId="0" borderId="0" xfId="0" applyFont="1" applyAlignment="1" applyProtection="1">
      <alignment horizontal="center" vertical="center" wrapText="1"/>
    </xf>
    <xf numFmtId="44" fontId="2" fillId="0" borderId="0" xfId="0" applyNumberFormat="1" applyFont="1" applyProtection="1"/>
    <xf numFmtId="0" fontId="3" fillId="2" borderId="1" xfId="0" applyFont="1" applyFill="1" applyBorder="1" applyProtection="1"/>
    <xf numFmtId="0" fontId="4" fillId="2" borderId="1" xfId="0" applyFont="1" applyFill="1" applyBorder="1" applyProtection="1"/>
    <xf numFmtId="164" fontId="2" fillId="2" borderId="1" xfId="0" applyNumberFormat="1" applyFont="1" applyFill="1" applyBorder="1" applyProtection="1"/>
    <xf numFmtId="44" fontId="3" fillId="2" borderId="1" xfId="0" applyNumberFormat="1" applyFont="1" applyFill="1" applyBorder="1" applyProtection="1"/>
    <xf numFmtId="0" fontId="4" fillId="0" borderId="0" xfId="0" applyFont="1" applyProtection="1"/>
    <xf numFmtId="0" fontId="1" fillId="5" borderId="1" xfId="0" applyFont="1" applyFill="1" applyBorder="1" applyAlignment="1" applyProtection="1">
      <alignment vertical="center" wrapText="1"/>
    </xf>
    <xf numFmtId="0" fontId="2" fillId="0" borderId="1" xfId="0" applyFont="1" applyBorder="1" applyAlignment="1" applyProtection="1">
      <alignment wrapText="1"/>
    </xf>
    <xf numFmtId="42" fontId="9" fillId="0" borderId="1" xfId="0" applyNumberFormat="1" applyFont="1" applyBorder="1" applyAlignment="1" applyProtection="1">
      <alignment horizontal="center" vertical="center"/>
    </xf>
    <xf numFmtId="164" fontId="2" fillId="0" borderId="1" xfId="0" applyNumberFormat="1" applyFont="1" applyBorder="1" applyAlignment="1" applyProtection="1">
      <alignment vertical="center"/>
    </xf>
    <xf numFmtId="0" fontId="2" fillId="2" borderId="1" xfId="0" applyFont="1" applyFill="1" applyBorder="1" applyProtection="1"/>
    <xf numFmtId="164" fontId="3" fillId="2" borderId="1" xfId="0" applyNumberFormat="1" applyFont="1" applyFill="1" applyBorder="1" applyProtection="1"/>
    <xf numFmtId="0" fontId="2" fillId="0" borderId="0" xfId="0" applyFont="1" applyProtection="1"/>
    <xf numFmtId="44" fontId="3" fillId="2" borderId="2" xfId="0" applyNumberFormat="1" applyFont="1" applyFill="1" applyBorder="1" applyProtection="1"/>
    <xf numFmtId="0" fontId="9" fillId="0" borderId="0" xfId="0" applyFont="1" applyAlignment="1" applyProtection="1">
      <alignment vertical="top"/>
    </xf>
    <xf numFmtId="0" fontId="9" fillId="0" borderId="0" xfId="0" applyFont="1" applyAlignment="1" applyProtection="1">
      <alignment vertical="top" wrapText="1"/>
    </xf>
    <xf numFmtId="0" fontId="0" fillId="0" borderId="0" xfId="0" applyAlignment="1" applyProtection="1">
      <alignment wrapText="1"/>
    </xf>
    <xf numFmtId="0" fontId="1" fillId="5" borderId="1" xfId="0" applyFont="1" applyFill="1" applyBorder="1" applyAlignment="1" applyProtection="1">
      <alignment horizontal="left" vertical="center"/>
    </xf>
    <xf numFmtId="44" fontId="2" fillId="6" borderId="3" xfId="0" applyNumberFormat="1" applyFont="1" applyFill="1" applyBorder="1" applyProtection="1">
      <protection locked="0"/>
    </xf>
    <xf numFmtId="165" fontId="2" fillId="3" borderId="3"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44" fontId="2" fillId="6" borderId="1" xfId="0" applyNumberFormat="1" applyFont="1" applyFill="1" applyBorder="1" applyProtection="1">
      <protection locked="0"/>
    </xf>
    <xf numFmtId="165" fontId="2" fillId="6" borderId="3"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protection locked="0"/>
    </xf>
    <xf numFmtId="0" fontId="0" fillId="0" borderId="1" xfId="0" applyBorder="1" applyProtection="1">
      <protection locked="0"/>
    </xf>
  </cellXfs>
  <cellStyles count="1">
    <cellStyle name="Standaard" xfId="0" builtinId="0"/>
  </cellStyles>
  <dxfs count="0"/>
  <tableStyles count="0" defaultTableStyle="TableStyleMedium9" defaultPivotStyle="PivotStyleLight16"/>
  <colors>
    <mruColors>
      <color rgb="FFCCFFFF"/>
      <color rgb="FF00FF00"/>
      <color rgb="FF1B4155"/>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227966</xdr:colOff>
      <xdr:row>0</xdr:row>
      <xdr:rowOff>103928</xdr:rowOff>
    </xdr:from>
    <xdr:to>
      <xdr:col>7</xdr:col>
      <xdr:colOff>18416</xdr:colOff>
      <xdr:row>3</xdr:row>
      <xdr:rowOff>130779</xdr:rowOff>
    </xdr:to>
    <xdr:pic>
      <xdr:nvPicPr>
        <xdr:cNvPr id="3" name="Afbeelding 2" descr="Logo van Het Baken Almere">
          <a:extLst>
            <a:ext uri="{FF2B5EF4-FFF2-40B4-BE49-F238E27FC236}">
              <a16:creationId xmlns:a16="http://schemas.microsoft.com/office/drawing/2014/main" id="{45F4865A-D8EF-2DB7-4D23-4EECB58349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703" b="33575"/>
        <a:stretch>
          <a:fillRect/>
        </a:stretch>
      </xdr:blipFill>
      <xdr:spPr bwMode="auto">
        <a:xfrm>
          <a:off x="8715799" y="103928"/>
          <a:ext cx="1655869" cy="58099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showGridLines="0" tabSelected="1" zoomScale="90" zoomScaleNormal="90" workbookViewId="0">
      <selection activeCell="B27" sqref="B27:G27"/>
    </sheetView>
  </sheetViews>
  <sheetFormatPr defaultRowHeight="14.4" x14ac:dyDescent="0.3"/>
  <cols>
    <col min="1" max="1" width="44.5546875" customWidth="1"/>
    <col min="2" max="2" width="14.5546875" customWidth="1"/>
    <col min="3" max="3" width="26.44140625" customWidth="1"/>
    <col min="4" max="4" width="30.109375" customWidth="1"/>
    <col min="5" max="5" width="27" customWidth="1"/>
    <col min="6" max="6" width="23.5546875" style="1" customWidth="1"/>
    <col min="7" max="7" width="26.88671875" style="1" customWidth="1"/>
    <col min="8" max="8" width="30.44140625" customWidth="1"/>
    <col min="9" max="9" width="23.88671875" customWidth="1"/>
    <col min="10" max="10" width="3.5546875" customWidth="1"/>
    <col min="11" max="11" width="33" customWidth="1"/>
  </cols>
  <sheetData>
    <row r="1" spans="1:11" x14ac:dyDescent="0.3">
      <c r="A1" s="3" t="s">
        <v>33</v>
      </c>
      <c r="B1" s="4"/>
      <c r="C1" s="4"/>
      <c r="D1" s="4"/>
      <c r="E1" s="4"/>
      <c r="F1" s="5"/>
      <c r="G1" s="5"/>
      <c r="H1" s="6"/>
      <c r="I1" s="6"/>
      <c r="J1" s="6"/>
      <c r="K1" s="6"/>
    </row>
    <row r="2" spans="1:11" x14ac:dyDescent="0.3">
      <c r="A2" s="6" t="s">
        <v>9</v>
      </c>
      <c r="B2" s="4"/>
      <c r="C2" s="4"/>
      <c r="D2" s="4"/>
      <c r="E2" s="4"/>
      <c r="F2" s="5"/>
      <c r="G2" s="5"/>
      <c r="H2" s="6"/>
      <c r="I2" s="6"/>
      <c r="J2" s="6"/>
      <c r="K2" s="6"/>
    </row>
    <row r="3" spans="1:11" ht="15" customHeight="1" x14ac:dyDescent="0.3">
      <c r="A3" s="7"/>
      <c r="B3" s="4"/>
      <c r="C3" s="4"/>
      <c r="D3" s="4"/>
      <c r="E3" s="4"/>
      <c r="F3" s="5"/>
      <c r="G3" s="5"/>
      <c r="H3" s="6"/>
      <c r="I3" s="6"/>
      <c r="J3" s="6"/>
      <c r="K3" s="6"/>
    </row>
    <row r="4" spans="1:11" ht="15" customHeight="1" x14ac:dyDescent="0.3">
      <c r="A4" s="4"/>
      <c r="B4" s="4"/>
      <c r="C4" s="4"/>
      <c r="D4" s="4"/>
      <c r="E4" s="4"/>
      <c r="F4" s="5"/>
      <c r="G4" s="5"/>
      <c r="H4" s="6"/>
      <c r="I4" s="6"/>
      <c r="J4" s="6"/>
      <c r="K4" s="6"/>
    </row>
    <row r="5" spans="1:11" x14ac:dyDescent="0.3">
      <c r="A5" s="4"/>
      <c r="B5" s="8"/>
      <c r="C5" s="9" t="s">
        <v>17</v>
      </c>
      <c r="D5" s="9"/>
      <c r="E5" s="9"/>
      <c r="F5" s="10"/>
      <c r="G5" s="9"/>
      <c r="H5" s="6"/>
      <c r="I5" s="6"/>
      <c r="J5" s="6"/>
      <c r="K5" s="6"/>
    </row>
    <row r="6" spans="1:11" x14ac:dyDescent="0.3">
      <c r="A6" s="4"/>
      <c r="B6" s="4"/>
      <c r="C6" s="4"/>
      <c r="D6" s="4"/>
      <c r="E6" s="4"/>
      <c r="F6" s="9"/>
      <c r="G6" s="9"/>
      <c r="H6" s="6"/>
      <c r="I6" s="6"/>
      <c r="J6" s="6"/>
      <c r="K6" s="6"/>
    </row>
    <row r="7" spans="1:11" ht="37.799999999999997" x14ac:dyDescent="0.3">
      <c r="A7" s="11" t="s">
        <v>6</v>
      </c>
      <c r="B7" s="12" t="s">
        <v>21</v>
      </c>
      <c r="C7" s="11" t="s">
        <v>14</v>
      </c>
      <c r="D7" s="11" t="s">
        <v>15</v>
      </c>
      <c r="E7" s="12" t="s">
        <v>19</v>
      </c>
      <c r="F7" s="12" t="s">
        <v>10</v>
      </c>
      <c r="G7" s="12" t="s">
        <v>20</v>
      </c>
      <c r="H7" s="12" t="s">
        <v>23</v>
      </c>
      <c r="I7" s="13" t="s">
        <v>24</v>
      </c>
      <c r="J7" s="6"/>
      <c r="K7" s="12" t="s">
        <v>32</v>
      </c>
    </row>
    <row r="8" spans="1:11" x14ac:dyDescent="0.3">
      <c r="A8" s="14" t="s">
        <v>16</v>
      </c>
      <c r="B8" s="15">
        <v>45</v>
      </c>
      <c r="C8" s="37"/>
      <c r="D8" s="37"/>
      <c r="E8" s="37">
        <v>0</v>
      </c>
      <c r="F8" s="38">
        <v>0.02</v>
      </c>
      <c r="G8" s="16">
        <f>(B8*E8)*(1+F8)</f>
        <v>0</v>
      </c>
      <c r="H8" s="37">
        <v>0</v>
      </c>
      <c r="I8" s="17">
        <f>G8+(H8*B8)</f>
        <v>0</v>
      </c>
      <c r="J8" s="6"/>
      <c r="K8" s="37">
        <v>0</v>
      </c>
    </row>
    <row r="9" spans="1:11" x14ac:dyDescent="0.3">
      <c r="A9" s="14" t="s">
        <v>13</v>
      </c>
      <c r="B9" s="15">
        <v>95</v>
      </c>
      <c r="C9" s="37"/>
      <c r="D9" s="37"/>
      <c r="E9" s="37">
        <v>0</v>
      </c>
      <c r="F9" s="39"/>
      <c r="G9" s="16">
        <f>(B9*E9)*(1+F8)</f>
        <v>0</v>
      </c>
      <c r="H9" s="37">
        <v>0</v>
      </c>
      <c r="I9" s="17">
        <f>G9+(H9*B9)</f>
        <v>0</v>
      </c>
      <c r="J9" s="6"/>
      <c r="K9" s="40">
        <v>0</v>
      </c>
    </row>
    <row r="10" spans="1:11" ht="25.2" x14ac:dyDescent="0.3">
      <c r="A10" s="11" t="s">
        <v>6</v>
      </c>
      <c r="B10" s="12" t="s">
        <v>21</v>
      </c>
      <c r="C10" s="11" t="s">
        <v>14</v>
      </c>
      <c r="D10" s="11" t="s">
        <v>15</v>
      </c>
      <c r="E10" s="12" t="s">
        <v>19</v>
      </c>
      <c r="F10" s="12" t="s">
        <v>10</v>
      </c>
      <c r="G10" s="12" t="s">
        <v>20</v>
      </c>
      <c r="H10" s="12" t="s">
        <v>29</v>
      </c>
      <c r="I10" s="13" t="s">
        <v>24</v>
      </c>
      <c r="J10" s="6"/>
      <c r="K10" s="18"/>
    </row>
    <row r="11" spans="1:11" x14ac:dyDescent="0.3">
      <c r="A11" s="14" t="s">
        <v>11</v>
      </c>
      <c r="B11" s="15">
        <v>30</v>
      </c>
      <c r="C11" s="37"/>
      <c r="D11" s="37"/>
      <c r="E11" s="37">
        <v>0</v>
      </c>
      <c r="F11" s="41">
        <v>0.02</v>
      </c>
      <c r="G11" s="16">
        <f>(B11*E11)*(1+F11)</f>
        <v>0</v>
      </c>
      <c r="H11" s="37">
        <v>0</v>
      </c>
      <c r="I11" s="17">
        <f>G11+(H11*B11)</f>
        <v>0</v>
      </c>
      <c r="J11" s="6"/>
      <c r="K11" s="19"/>
    </row>
    <row r="12" spans="1:11" x14ac:dyDescent="0.3">
      <c r="A12" s="14" t="s">
        <v>28</v>
      </c>
      <c r="B12" s="15">
        <v>30</v>
      </c>
      <c r="C12" s="37"/>
      <c r="D12" s="37"/>
      <c r="E12" s="37">
        <v>0</v>
      </c>
      <c r="F12" s="41">
        <v>0.02</v>
      </c>
      <c r="G12" s="16">
        <f>(B12*E12)*(1+F12)</f>
        <v>0</v>
      </c>
      <c r="H12" s="17"/>
      <c r="I12" s="17">
        <f>G12</f>
        <v>0</v>
      </c>
      <c r="J12" s="6"/>
      <c r="K12" s="19"/>
    </row>
    <row r="13" spans="1:11" x14ac:dyDescent="0.3">
      <c r="A13" s="20" t="s">
        <v>0</v>
      </c>
      <c r="B13" s="21"/>
      <c r="C13" s="21"/>
      <c r="D13" s="21"/>
      <c r="E13" s="21"/>
      <c r="F13" s="21"/>
      <c r="G13" s="22"/>
      <c r="H13" s="21"/>
      <c r="I13" s="23">
        <f>SUM(I8:I11)</f>
        <v>0</v>
      </c>
      <c r="J13" s="6"/>
      <c r="K13" s="24"/>
    </row>
    <row r="14" spans="1:11" x14ac:dyDescent="0.3">
      <c r="A14" s="4"/>
      <c r="B14" s="4"/>
      <c r="C14" s="4"/>
      <c r="D14" s="4"/>
      <c r="E14" s="4"/>
      <c r="F14" s="5"/>
      <c r="G14" s="5"/>
      <c r="H14" s="6"/>
      <c r="I14" s="6"/>
      <c r="J14" s="6"/>
      <c r="K14" s="6"/>
    </row>
    <row r="15" spans="1:11" ht="37.799999999999997" x14ac:dyDescent="0.3">
      <c r="A15" s="25" t="s">
        <v>7</v>
      </c>
      <c r="B15" s="12" t="s">
        <v>21</v>
      </c>
      <c r="C15" s="11" t="s">
        <v>14</v>
      </c>
      <c r="D15" s="11" t="s">
        <v>15</v>
      </c>
      <c r="E15" s="12" t="s">
        <v>30</v>
      </c>
      <c r="F15" s="12" t="s">
        <v>8</v>
      </c>
      <c r="G15" s="12" t="s">
        <v>31</v>
      </c>
      <c r="H15" s="12" t="s">
        <v>34</v>
      </c>
      <c r="I15" s="13" t="s">
        <v>24</v>
      </c>
      <c r="J15" s="6"/>
      <c r="K15" s="6"/>
    </row>
    <row r="16" spans="1:11" x14ac:dyDescent="0.3">
      <c r="A16" s="26" t="s">
        <v>27</v>
      </c>
      <c r="B16" s="27">
        <v>10</v>
      </c>
      <c r="C16" s="27" t="s">
        <v>25</v>
      </c>
      <c r="D16" s="27" t="s">
        <v>26</v>
      </c>
      <c r="E16" s="37">
        <v>1099</v>
      </c>
      <c r="F16" s="42">
        <v>0</v>
      </c>
      <c r="G16" s="28">
        <f>(B16*E16)*(1-F16)</f>
        <v>10990</v>
      </c>
      <c r="H16" s="37">
        <v>0</v>
      </c>
      <c r="I16" s="17">
        <f>G16+(H16*B16)</f>
        <v>10990</v>
      </c>
      <c r="J16" s="6"/>
      <c r="K16" s="6"/>
    </row>
    <row r="17" spans="1:11" x14ac:dyDescent="0.3">
      <c r="A17" s="20" t="s">
        <v>0</v>
      </c>
      <c r="B17" s="29"/>
      <c r="C17" s="29"/>
      <c r="D17" s="29"/>
      <c r="E17" s="29"/>
      <c r="F17" s="21"/>
      <c r="G17" s="30"/>
      <c r="H17" s="21"/>
      <c r="I17" s="23">
        <f>I16</f>
        <v>10990</v>
      </c>
      <c r="J17" s="6"/>
      <c r="K17" s="6"/>
    </row>
    <row r="18" spans="1:11" x14ac:dyDescent="0.3">
      <c r="A18" s="4"/>
      <c r="B18" s="4"/>
      <c r="C18" s="4"/>
      <c r="D18" s="4"/>
      <c r="E18" s="4"/>
      <c r="F18" s="5"/>
      <c r="G18" s="5"/>
      <c r="H18" s="6"/>
      <c r="I18" s="6"/>
      <c r="J18" s="6"/>
      <c r="K18" s="6"/>
    </row>
    <row r="19" spans="1:11" ht="15" thickBot="1" x14ac:dyDescent="0.35">
      <c r="A19" s="6"/>
      <c r="B19" s="6"/>
      <c r="C19" s="6"/>
      <c r="D19" s="6"/>
      <c r="E19" s="6"/>
      <c r="F19" s="10"/>
      <c r="G19" s="10"/>
      <c r="H19" s="6"/>
      <c r="I19" s="6"/>
      <c r="J19" s="6"/>
      <c r="K19" s="6"/>
    </row>
    <row r="20" spans="1:11" ht="15" thickBot="1" x14ac:dyDescent="0.35">
      <c r="A20" s="31"/>
      <c r="B20" s="3" t="s">
        <v>1</v>
      </c>
      <c r="C20" s="3"/>
      <c r="D20" s="3"/>
      <c r="E20" s="3"/>
      <c r="F20" s="3"/>
      <c r="G20" s="3"/>
      <c r="H20" s="6"/>
      <c r="I20" s="32">
        <f>I13+I17</f>
        <v>10990</v>
      </c>
      <c r="J20" s="6"/>
      <c r="K20" s="6"/>
    </row>
    <row r="21" spans="1:11" x14ac:dyDescent="0.3">
      <c r="A21" s="33"/>
      <c r="B21" s="33"/>
      <c r="C21" s="33"/>
      <c r="D21" s="33"/>
      <c r="E21" s="33"/>
      <c r="F21" s="33"/>
      <c r="G21" s="33"/>
      <c r="H21" s="6"/>
      <c r="I21" s="6"/>
      <c r="J21" s="6"/>
      <c r="K21" s="6"/>
    </row>
    <row r="22" spans="1:11" x14ac:dyDescent="0.3">
      <c r="A22" s="33" t="s">
        <v>18</v>
      </c>
      <c r="B22" s="33"/>
      <c r="C22" s="33"/>
      <c r="D22" s="33"/>
      <c r="E22" s="33"/>
      <c r="F22" s="33"/>
      <c r="G22" s="33"/>
      <c r="H22" s="6"/>
      <c r="I22" s="6"/>
      <c r="J22" s="6"/>
      <c r="K22" s="6"/>
    </row>
    <row r="23" spans="1:11" ht="24.75" customHeight="1" x14ac:dyDescent="0.3">
      <c r="A23" s="34" t="s">
        <v>12</v>
      </c>
      <c r="B23" s="35"/>
      <c r="C23" s="35"/>
      <c r="D23" s="35"/>
      <c r="E23" s="35"/>
      <c r="F23" s="35"/>
      <c r="G23" s="35"/>
      <c r="H23" s="6"/>
      <c r="I23" s="6"/>
      <c r="J23" s="6"/>
      <c r="K23" s="6"/>
    </row>
    <row r="24" spans="1:11" x14ac:dyDescent="0.3">
      <c r="A24" s="4" t="s">
        <v>22</v>
      </c>
      <c r="B24" s="4"/>
      <c r="C24" s="4"/>
      <c r="D24" s="4"/>
      <c r="E24" s="4"/>
      <c r="F24" s="10"/>
      <c r="G24" s="5"/>
      <c r="H24" s="6"/>
      <c r="I24" s="6"/>
      <c r="J24" s="6"/>
      <c r="K24" s="6"/>
    </row>
    <row r="25" spans="1:11" x14ac:dyDescent="0.3">
      <c r="A25" s="4"/>
      <c r="B25" s="4"/>
      <c r="C25" s="4"/>
      <c r="D25" s="4"/>
      <c r="E25" s="4"/>
      <c r="F25" s="2"/>
      <c r="G25" s="5"/>
      <c r="H25" s="6"/>
      <c r="I25" s="6"/>
      <c r="J25" s="6"/>
      <c r="K25" s="6"/>
    </row>
    <row r="26" spans="1:11" ht="21" customHeight="1" x14ac:dyDescent="0.3">
      <c r="A26" s="36" t="s">
        <v>2</v>
      </c>
      <c r="B26" s="43"/>
      <c r="C26" s="43"/>
      <c r="D26" s="43"/>
      <c r="E26" s="43"/>
      <c r="F26" s="44"/>
      <c r="G26" s="44"/>
      <c r="H26" s="6"/>
      <c r="I26" s="6"/>
      <c r="J26" s="6"/>
      <c r="K26" s="6"/>
    </row>
    <row r="27" spans="1:11" ht="21" customHeight="1" x14ac:dyDescent="0.3">
      <c r="A27" s="36" t="s">
        <v>3</v>
      </c>
      <c r="B27" s="43"/>
      <c r="C27" s="43"/>
      <c r="D27" s="43"/>
      <c r="E27" s="43"/>
      <c r="F27" s="44"/>
      <c r="G27" s="44"/>
      <c r="H27" s="6"/>
      <c r="I27" s="6"/>
      <c r="J27" s="6"/>
      <c r="K27" s="6"/>
    </row>
    <row r="28" spans="1:11" ht="57" customHeight="1" x14ac:dyDescent="0.3">
      <c r="A28" s="36" t="s">
        <v>4</v>
      </c>
      <c r="B28" s="43"/>
      <c r="C28" s="43"/>
      <c r="D28" s="43"/>
      <c r="E28" s="43"/>
      <c r="F28" s="44"/>
      <c r="G28" s="44"/>
      <c r="H28" s="6"/>
      <c r="I28" s="6"/>
      <c r="J28" s="6"/>
      <c r="K28" s="6"/>
    </row>
    <row r="29" spans="1:11" ht="21" customHeight="1" x14ac:dyDescent="0.3">
      <c r="A29" s="36" t="s">
        <v>5</v>
      </c>
      <c r="B29" s="43"/>
      <c r="C29" s="43"/>
      <c r="D29" s="43"/>
      <c r="E29" s="43"/>
      <c r="F29" s="44"/>
      <c r="G29" s="44"/>
      <c r="H29" s="6"/>
      <c r="I29" s="6"/>
      <c r="J29" s="6"/>
      <c r="K29" s="6"/>
    </row>
  </sheetData>
  <sheetProtection algorithmName="SHA-512" hashValue="svAXotwIlp61oW5zRYBwTvBsC4KkBwEDJjBnlHIMAxJcCw3ZmKlMdqL6Dy2XigvpaMb+3RI7S1S1HxzlEOyViQ==" saltValue="ESKAAQifx0S9x6njx3ReQg==" spinCount="100000" sheet="1" objects="1" scenarios="1"/>
  <mergeCells count="6">
    <mergeCell ref="F8:F9"/>
    <mergeCell ref="B26:G26"/>
    <mergeCell ref="B27:G27"/>
    <mergeCell ref="B28:G28"/>
    <mergeCell ref="B29:G29"/>
    <mergeCell ref="A23:G23"/>
  </mergeCells>
  <phoneticPr fontId="0" type="noConversion"/>
  <pageMargins left="0.70866141732283472" right="0.70866141732283472" top="0.74803149606299213" bottom="0.74803149606299213" header="0.31496062992125984" footer="0.31496062992125984"/>
  <pageSetup paperSize="9"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0B8726-78AD-4DE4-956C-6C7FFC5C4067}">
  <ds:schemaRefs>
    <ds:schemaRef ds:uri="http://schemas.microsoft.com/office/2006/metadata/properties"/>
    <ds:schemaRef ds:uri="http://www.w3.org/XML/1998/namespace"/>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D4FE98DA-C1CB-4F85-8AC7-9CDC5ACDE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D7F03-96BE-44FF-A6E2-43F4651DC0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dkeizers</dc:creator>
  <cp:keywords/>
  <dc:description/>
  <cp:lastModifiedBy>Nikki Wonnink | Inkada</cp:lastModifiedBy>
  <cp:revision/>
  <dcterms:created xsi:type="dcterms:W3CDTF">2011-04-27T13:02:07Z</dcterms:created>
  <dcterms:modified xsi:type="dcterms:W3CDTF">2026-01-21T13:36:00Z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