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Het Baken/ICT-Hardware 2025/4. Leidraad/"/>
    </mc:Choice>
  </mc:AlternateContent>
  <xr:revisionPtr revIDLastSave="429" documentId="8_{1C7A3C5C-0530-4CC4-BE5E-3868E21691CF}" xr6:coauthVersionLast="47" xr6:coauthVersionMax="47" xr10:uidLastSave="{D257EC84-B6B2-4722-9E69-DE2BCC78DCD7}"/>
  <bookViews>
    <workbookView xWindow="2868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I9" i="1" s="1"/>
  <c r="G8" i="1"/>
  <c r="I8" i="1" s="1"/>
  <c r="G16" i="1"/>
  <c r="G12" i="1"/>
  <c r="I12" i="1" s="1"/>
  <c r="G11" i="1"/>
  <c r="I11" i="1" s="1"/>
  <c r="G17" i="1" l="1"/>
  <c r="I13" i="1" l="1"/>
  <c r="G20" i="1" s="1"/>
</calcChain>
</file>

<file path=xl/sharedStrings.xml><?xml version="1.0" encoding="utf-8"?>
<sst xmlns="http://schemas.openxmlformats.org/spreadsheetml/2006/main" count="46" uniqueCount="34">
  <si>
    <t>Totaal</t>
  </si>
  <si>
    <t>Totaal (bedrag voor gunning)</t>
  </si>
  <si>
    <t>Naam Leverancier</t>
  </si>
  <si>
    <t>Naam ondertekenaar</t>
  </si>
  <si>
    <t>Handtekening</t>
  </si>
  <si>
    <t>Datum</t>
  </si>
  <si>
    <t>Product</t>
  </si>
  <si>
    <t>Apple producten</t>
  </si>
  <si>
    <t>Kortingspercentage</t>
  </si>
  <si>
    <t xml:space="preserve">Bijlage 4: Prijzenblad ICT-Hardware </t>
  </si>
  <si>
    <t>Het Baken Almere</t>
  </si>
  <si>
    <t>Opslagpercentage</t>
  </si>
  <si>
    <t>Windows desktops</t>
  </si>
  <si>
    <t>* Het totaal aantal benodigde laptops en MacBooks voor de eerste bestelling zijn vrij nauwkeurig beschreven (mits passend binnen de begroting). De verdeling tussen laptops en MacBooks is nog niet bekend. Mederwerkers kunnen hierin een keuze maken.</t>
  </si>
  <si>
    <t>Windows laptops 15,6 a 16 inch</t>
  </si>
  <si>
    <t>Merk</t>
  </si>
  <si>
    <t>Type</t>
  </si>
  <si>
    <t>Windows laptops 14 inch</t>
  </si>
  <si>
    <t>Inschrijver dient de blauw gearceerde cellen in te vullen</t>
  </si>
  <si>
    <t>* Aan de opgegeven aantallen kunnen geen rechten worden ontleend. Deze dienen om inschrijvers op gelijke uitgangspunten te vergelijken.</t>
  </si>
  <si>
    <t>Inkoopprijs per stuk excl. BTW**</t>
  </si>
  <si>
    <t>Verkooprijs excl. BTW</t>
  </si>
  <si>
    <t>Aantal*</t>
  </si>
  <si>
    <t xml:space="preserve">** Zie paragraaf 5.5.2 van de Aanbestedingsleidraad voor de geldende voorwaarden voor de inkoopprijs en de opslagmarges. 2,0% is het minimaal te hanteren percentage. </t>
  </si>
  <si>
    <t>Kosten 4 jaar PUR garantie per stuk excl. BTW</t>
  </si>
  <si>
    <t>Totaal excl. BTW</t>
  </si>
  <si>
    <t>Apple</t>
  </si>
  <si>
    <t>MacBook Air 13 inch</t>
  </si>
  <si>
    <t xml:space="preserve">MacBooks </t>
  </si>
  <si>
    <t>Monitoren (zie spec's bij desktops in PvE)</t>
  </si>
  <si>
    <t>Kosten 2 jaar PUR garantie per stuk excl. BTW</t>
  </si>
  <si>
    <t>Adviesprijs Apple per stuk incl. BTW en verwijderingsbijdrage</t>
  </si>
  <si>
    <t>Verkooprijs incl. BTW</t>
  </si>
  <si>
    <t>Optioneel kosten 4 jaar NBDOS garantie (i.pv. PUR garantie) per stuk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</si>
</sst>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164" formatCode="_-&quot;€&quot;\ * #,##0.00_-;_-&quot;€&quot;\ * #,##0.00\-;_-&quot;€&quot;\ * &quot;-&quot;??_-;_-@_-"/>
    <numFmt numFmtId="165" formatCode="0.0%"/>
    <numFmt numFmtId="166" formatCode="#,##0_ ;\-#,##0\ "/>
  </numFmts>
  <fonts count="10" x14ac:knownFonts="1">
    <font>
      <sz val="11"/>
      <color theme="1"/>
      <name val="Calibri"/>
      <family val="2"/>
      <scheme val="minor"/>
    </font>
    <font>
      <b/>
      <sz val="10"/>
      <color indexed="9"/>
      <name val="Verdana"/>
      <family val="2"/>
    </font>
    <font>
      <sz val="10"/>
      <color indexed="8"/>
      <name val="Verdana"/>
      <family val="2"/>
    </font>
    <font>
      <b/>
      <sz val="10"/>
      <color indexed="8"/>
      <name val="Verdana"/>
      <family val="2"/>
    </font>
    <font>
      <u/>
      <sz val="10"/>
      <color indexed="8"/>
      <name val="Verdana"/>
      <family val="2"/>
    </font>
    <font>
      <sz val="11"/>
      <color theme="1"/>
      <name val="Verdana"/>
      <family val="2"/>
    </font>
    <font>
      <sz val="10"/>
      <color theme="1"/>
      <name val="Verdana"/>
      <family val="2"/>
    </font>
    <font>
      <sz val="11"/>
      <name val="Verdana"/>
      <family val="2"/>
    </font>
    <font>
      <b/>
      <sz val="10"/>
      <name val="Verdana"/>
      <family val="2"/>
    </font>
    <font>
      <sz val="10"/>
      <name val="Verdana"/>
      <family val="2"/>
    </font>
  </fonts>
  <fills count="7">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theme="0"/>
        <bgColor indexed="64"/>
      </patternFill>
    </fill>
    <fill>
      <patternFill patternType="solid">
        <fgColor rgb="FF1B4155"/>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8">
    <xf numFmtId="0" fontId="0" fillId="0" borderId="0" xfId="0"/>
    <xf numFmtId="9" fontId="0" fillId="0" borderId="0" xfId="0" applyNumberFormat="1" applyAlignment="1">
      <alignment wrapText="1"/>
    </xf>
    <xf numFmtId="0" fontId="3" fillId="0" borderId="0" xfId="0" applyFont="1"/>
    <xf numFmtId="0" fontId="5" fillId="0" borderId="0" xfId="0" applyFont="1"/>
    <xf numFmtId="9" fontId="5" fillId="0" borderId="0" xfId="0" applyNumberFormat="1" applyFont="1" applyAlignment="1">
      <alignment wrapText="1"/>
    </xf>
    <xf numFmtId="0" fontId="6" fillId="0" borderId="0" xfId="0" applyFont="1"/>
    <xf numFmtId="0" fontId="6" fillId="3" borderId="1" xfId="0" applyFont="1" applyFill="1" applyBorder="1"/>
    <xf numFmtId="0" fontId="7" fillId="0" borderId="0" xfId="0" applyFont="1"/>
    <xf numFmtId="0" fontId="9" fillId="0" borderId="0" xfId="0" applyFont="1" applyAlignment="1">
      <alignment vertical="top"/>
    </xf>
    <xf numFmtId="0" fontId="1" fillId="5" borderId="1" xfId="0" applyFont="1" applyFill="1" applyBorder="1" applyAlignment="1">
      <alignment horizontal="left" vertical="center"/>
    </xf>
    <xf numFmtId="0" fontId="0" fillId="0" borderId="0" xfId="0" applyProtection="1">
      <protection locked="0" hidden="1"/>
    </xf>
    <xf numFmtId="165" fontId="2" fillId="3" borderId="1" xfId="0" applyNumberFormat="1" applyFont="1" applyFill="1" applyBorder="1" applyAlignment="1" applyProtection="1">
      <alignment horizontal="center" vertical="center"/>
      <protection locked="0" hidden="1"/>
    </xf>
    <xf numFmtId="0" fontId="1" fillId="5" borderId="1" xfId="0" applyFont="1" applyFill="1" applyBorder="1" applyAlignment="1" applyProtection="1">
      <alignment horizontal="center" vertical="center" wrapText="1"/>
      <protection locked="0"/>
    </xf>
    <xf numFmtId="9" fontId="5" fillId="0" borderId="0" xfId="0" applyNumberFormat="1" applyFont="1" applyAlignment="1" applyProtection="1">
      <alignment wrapText="1"/>
      <protection locked="0"/>
    </xf>
    <xf numFmtId="0" fontId="0" fillId="0" borderId="0" xfId="0" applyProtection="1">
      <protection locked="0"/>
    </xf>
    <xf numFmtId="9" fontId="0" fillId="0" borderId="0" xfId="0" applyNumberFormat="1" applyAlignment="1" applyProtection="1">
      <alignment wrapText="1"/>
      <protection locked="0"/>
    </xf>
    <xf numFmtId="0" fontId="2" fillId="0" borderId="0" xfId="0" applyFont="1" applyProtection="1">
      <protection locked="0"/>
    </xf>
    <xf numFmtId="0" fontId="3" fillId="0" borderId="0" xfId="0" applyFont="1" applyProtection="1">
      <protection locked="0"/>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xf numFmtId="164" fontId="2" fillId="4" borderId="1" xfId="0" applyNumberFormat="1" applyFont="1" applyFill="1" applyBorder="1"/>
    <xf numFmtId="164" fontId="2" fillId="2" borderId="1" xfId="0" applyNumberFormat="1" applyFont="1" applyFill="1" applyBorder="1"/>
    <xf numFmtId="0" fontId="3" fillId="2" borderId="1" xfId="0" applyFont="1" applyFill="1" applyBorder="1"/>
    <xf numFmtId="0" fontId="4" fillId="2" borderId="1" xfId="0" applyFont="1" applyFill="1" applyBorder="1"/>
    <xf numFmtId="0" fontId="1" fillId="5" borderId="1" xfId="0" applyFont="1" applyFill="1" applyBorder="1" applyAlignment="1">
      <alignment vertical="center" wrapText="1"/>
    </xf>
    <xf numFmtId="0" fontId="2" fillId="0" borderId="1" xfId="0" applyFont="1" applyBorder="1" applyAlignment="1">
      <alignment wrapText="1"/>
    </xf>
    <xf numFmtId="42" fontId="9" fillId="0" borderId="1" xfId="0" applyNumberFormat="1" applyFont="1" applyBorder="1" applyAlignment="1">
      <alignment horizontal="center" vertical="center"/>
    </xf>
    <xf numFmtId="0" fontId="2" fillId="2" borderId="1" xfId="0" applyFont="1" applyFill="1" applyBorder="1"/>
    <xf numFmtId="164" fontId="3" fillId="2" borderId="1" xfId="0" applyNumberFormat="1" applyFont="1" applyFill="1" applyBorder="1"/>
    <xf numFmtId="44" fontId="3" fillId="2" borderId="2" xfId="0" applyNumberFormat="1" applyFont="1" applyFill="1" applyBorder="1"/>
    <xf numFmtId="164" fontId="2" fillId="0" borderId="1" xfId="0" applyNumberFormat="1" applyFont="1" applyBorder="1" applyAlignment="1">
      <alignment vertical="center"/>
    </xf>
    <xf numFmtId="165" fontId="2" fillId="6" borderId="3" xfId="0" applyNumberFormat="1" applyFont="1" applyFill="1" applyBorder="1" applyAlignment="1" applyProtection="1">
      <alignment horizontal="center" vertical="center"/>
      <protection locked="0" hidden="1"/>
    </xf>
    <xf numFmtId="0" fontId="1" fillId="5" borderId="5" xfId="0" applyFont="1" applyFill="1" applyBorder="1" applyAlignment="1">
      <alignment horizontal="center" vertical="center" wrapText="1"/>
    </xf>
    <xf numFmtId="44" fontId="3" fillId="2" borderId="1" xfId="0" applyNumberFormat="1" applyFont="1" applyFill="1" applyBorder="1"/>
    <xf numFmtId="166" fontId="2" fillId="0" borderId="1" xfId="0" applyNumberFormat="1" applyFont="1" applyBorder="1"/>
    <xf numFmtId="44" fontId="2" fillId="0" borderId="3" xfId="0" applyNumberFormat="1" applyFont="1" applyBorder="1"/>
    <xf numFmtId="0" fontId="1" fillId="0" borderId="0" xfId="0" applyFont="1" applyAlignment="1">
      <alignment horizontal="center" vertical="center" wrapText="1"/>
    </xf>
    <xf numFmtId="44" fontId="2" fillId="0" borderId="0" xfId="0" applyNumberFormat="1" applyFont="1"/>
    <xf numFmtId="0" fontId="4" fillId="0" borderId="0" xfId="0" applyFont="1"/>
    <xf numFmtId="165" fontId="2" fillId="3" borderId="3" xfId="0" applyNumberFormat="1" applyFont="1" applyFill="1" applyBorder="1" applyAlignment="1" applyProtection="1">
      <alignment horizontal="center" vertical="center"/>
      <protection locked="0" hidden="1"/>
    </xf>
    <xf numFmtId="0" fontId="8" fillId="3" borderId="1" xfId="0" applyFont="1" applyFill="1" applyBorder="1" applyAlignment="1" applyProtection="1">
      <alignment horizontal="left" vertical="center"/>
      <protection locked="0" hidden="1"/>
    </xf>
    <xf numFmtId="0" fontId="0" fillId="0" borderId="1" xfId="0" applyBorder="1" applyProtection="1">
      <protection locked="0" hidden="1"/>
    </xf>
    <xf numFmtId="0" fontId="9" fillId="0" borderId="0" xfId="0" applyFont="1" applyAlignment="1">
      <alignment vertical="top" wrapText="1"/>
    </xf>
    <xf numFmtId="0" fontId="0" fillId="0" borderId="0" xfId="0" applyAlignment="1">
      <alignment wrapText="1"/>
    </xf>
    <xf numFmtId="44" fontId="2" fillId="6" borderId="3" xfId="0" applyNumberFormat="1" applyFont="1" applyFill="1" applyBorder="1" applyProtection="1">
      <protection locked="0" hidden="1"/>
    </xf>
    <xf numFmtId="0" fontId="0" fillId="0" borderId="4" xfId="0" applyBorder="1" applyAlignment="1" applyProtection="1">
      <alignment horizontal="center" vertical="center"/>
      <protection locked="0" hidden="1"/>
    </xf>
    <xf numFmtId="44" fontId="2" fillId="6" borderId="1" xfId="0" applyNumberFormat="1" applyFont="1" applyFill="1" applyBorder="1" applyProtection="1">
      <protection locked="0" hidden="1"/>
    </xf>
  </cellXfs>
  <cellStyles count="1">
    <cellStyle name="Standaard" xfId="0" builtinId="0"/>
  </cellStyles>
  <dxfs count="0"/>
  <tableStyles count="0" defaultTableStyle="TableStyleMedium9" defaultPivotStyle="PivotStyleLight16"/>
  <colors>
    <mruColors>
      <color rgb="FFCCFFFF"/>
      <color rgb="FF00FF00"/>
      <color rgb="FF1B4155"/>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227966</xdr:colOff>
      <xdr:row>0</xdr:row>
      <xdr:rowOff>103928</xdr:rowOff>
    </xdr:from>
    <xdr:to>
      <xdr:col>7</xdr:col>
      <xdr:colOff>29846</xdr:colOff>
      <xdr:row>3</xdr:row>
      <xdr:rowOff>130779</xdr:rowOff>
    </xdr:to>
    <xdr:pic>
      <xdr:nvPicPr>
        <xdr:cNvPr id="3" name="Afbeelding 2" descr="Logo van Het Baken Almere">
          <a:extLst>
            <a:ext uri="{FF2B5EF4-FFF2-40B4-BE49-F238E27FC236}">
              <a16:creationId xmlns:a16="http://schemas.microsoft.com/office/drawing/2014/main" id="{45F4865A-D8EF-2DB7-4D23-4EECB58349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703" b="33575"/>
        <a:stretch>
          <a:fillRect/>
        </a:stretch>
      </xdr:blipFill>
      <xdr:spPr bwMode="auto">
        <a:xfrm>
          <a:off x="8715799" y="103928"/>
          <a:ext cx="1655869" cy="58099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showGridLines="0" tabSelected="1" zoomScale="90" zoomScaleNormal="90" workbookViewId="0">
      <selection activeCell="I21" sqref="I21"/>
    </sheetView>
  </sheetViews>
  <sheetFormatPr defaultRowHeight="14.4" x14ac:dyDescent="0.3"/>
  <cols>
    <col min="1" max="1" width="44.5546875" customWidth="1"/>
    <col min="2" max="2" width="14.5546875" customWidth="1"/>
    <col min="3" max="3" width="26.44140625" customWidth="1"/>
    <col min="4" max="4" width="30.109375" customWidth="1"/>
    <col min="5" max="5" width="27" customWidth="1"/>
    <col min="6" max="6" width="23.5546875" style="1" customWidth="1"/>
    <col min="7" max="7" width="26.88671875" style="1" customWidth="1"/>
    <col min="8" max="8" width="30.44140625" customWidth="1"/>
    <col min="9" max="9" width="23.88671875" customWidth="1"/>
    <col min="10" max="10" width="3.5546875" customWidth="1"/>
    <col min="11" max="11" width="33" customWidth="1"/>
  </cols>
  <sheetData>
    <row r="1" spans="1:11" x14ac:dyDescent="0.3">
      <c r="A1" s="2" t="s">
        <v>9</v>
      </c>
      <c r="B1" s="3"/>
      <c r="C1" s="3"/>
      <c r="D1" s="3"/>
      <c r="E1" s="3"/>
      <c r="F1" s="4"/>
      <c r="G1" s="4"/>
    </row>
    <row r="2" spans="1:11" x14ac:dyDescent="0.3">
      <c r="A2" t="s">
        <v>10</v>
      </c>
      <c r="B2" s="3"/>
      <c r="C2" s="3"/>
      <c r="D2" s="3"/>
      <c r="E2" s="3"/>
      <c r="F2" s="4"/>
      <c r="G2" s="4"/>
    </row>
    <row r="3" spans="1:11" ht="15" customHeight="1" x14ac:dyDescent="0.3">
      <c r="A3" s="7"/>
      <c r="B3" s="3"/>
      <c r="C3" s="3"/>
      <c r="D3" s="3"/>
      <c r="E3" s="3"/>
      <c r="F3" s="4"/>
      <c r="G3" s="4"/>
    </row>
    <row r="4" spans="1:11" ht="15" customHeight="1" x14ac:dyDescent="0.3">
      <c r="A4" s="3"/>
      <c r="B4" s="3"/>
      <c r="C4" s="3"/>
      <c r="D4" s="3"/>
      <c r="E4" s="3"/>
      <c r="F4" s="4"/>
      <c r="G4" s="4"/>
    </row>
    <row r="5" spans="1:11" x14ac:dyDescent="0.3">
      <c r="A5" s="3"/>
      <c r="B5" s="6"/>
      <c r="C5" s="5" t="s">
        <v>18</v>
      </c>
      <c r="D5" s="5"/>
      <c r="E5" s="5"/>
      <c r="G5" s="5"/>
    </row>
    <row r="6" spans="1:11" x14ac:dyDescent="0.3">
      <c r="A6" s="3"/>
      <c r="B6" s="3"/>
      <c r="C6" s="3"/>
      <c r="D6" s="3"/>
      <c r="E6" s="3"/>
      <c r="F6" s="5"/>
      <c r="G6" s="5"/>
    </row>
    <row r="7" spans="1:11" ht="37.799999999999997" x14ac:dyDescent="0.3">
      <c r="A7" s="18" t="s">
        <v>6</v>
      </c>
      <c r="B7" s="19" t="s">
        <v>22</v>
      </c>
      <c r="C7" s="18" t="s">
        <v>15</v>
      </c>
      <c r="D7" s="18" t="s">
        <v>16</v>
      </c>
      <c r="E7" s="19" t="s">
        <v>20</v>
      </c>
      <c r="F7" s="12" t="s">
        <v>11</v>
      </c>
      <c r="G7" s="19" t="s">
        <v>21</v>
      </c>
      <c r="H7" s="19" t="s">
        <v>24</v>
      </c>
      <c r="I7" s="33" t="s">
        <v>25</v>
      </c>
      <c r="K7" s="19" t="s">
        <v>33</v>
      </c>
    </row>
    <row r="8" spans="1:11" x14ac:dyDescent="0.3">
      <c r="A8" s="20" t="s">
        <v>17</v>
      </c>
      <c r="B8" s="35">
        <v>45</v>
      </c>
      <c r="C8" s="45"/>
      <c r="D8" s="45"/>
      <c r="E8" s="45">
        <v>0</v>
      </c>
      <c r="F8" s="40">
        <v>0.02</v>
      </c>
      <c r="G8" s="21">
        <f>(B8*E8)*(1+F8)</f>
        <v>0</v>
      </c>
      <c r="H8" s="45">
        <v>0</v>
      </c>
      <c r="I8" s="36">
        <f>G8+(H8*B8)</f>
        <v>0</v>
      </c>
      <c r="K8" s="45">
        <v>0</v>
      </c>
    </row>
    <row r="9" spans="1:11" x14ac:dyDescent="0.3">
      <c r="A9" s="20" t="s">
        <v>14</v>
      </c>
      <c r="B9" s="35">
        <v>95</v>
      </c>
      <c r="C9" s="45"/>
      <c r="D9" s="45"/>
      <c r="E9" s="45">
        <v>0</v>
      </c>
      <c r="F9" s="46"/>
      <c r="G9" s="21">
        <f>(B9*E9)*(1+F8)</f>
        <v>0</v>
      </c>
      <c r="H9" s="45">
        <v>0</v>
      </c>
      <c r="I9" s="36">
        <f>G9+(H9*B9)</f>
        <v>0</v>
      </c>
      <c r="K9" s="47">
        <v>0</v>
      </c>
    </row>
    <row r="10" spans="1:11" ht="25.2" x14ac:dyDescent="0.3">
      <c r="A10" s="18" t="s">
        <v>6</v>
      </c>
      <c r="B10" s="19" t="s">
        <v>22</v>
      </c>
      <c r="C10" s="18" t="s">
        <v>15</v>
      </c>
      <c r="D10" s="18" t="s">
        <v>16</v>
      </c>
      <c r="E10" s="19" t="s">
        <v>20</v>
      </c>
      <c r="F10" s="12" t="s">
        <v>11</v>
      </c>
      <c r="G10" s="19" t="s">
        <v>21</v>
      </c>
      <c r="H10" s="19" t="s">
        <v>30</v>
      </c>
      <c r="I10" s="33" t="s">
        <v>25</v>
      </c>
      <c r="K10" s="37"/>
    </row>
    <row r="11" spans="1:11" x14ac:dyDescent="0.3">
      <c r="A11" s="20" t="s">
        <v>12</v>
      </c>
      <c r="B11" s="35">
        <v>30</v>
      </c>
      <c r="C11" s="45"/>
      <c r="D11" s="45"/>
      <c r="E11" s="45">
        <v>0</v>
      </c>
      <c r="F11" s="32">
        <v>0.02</v>
      </c>
      <c r="G11" s="21">
        <f>(B11*E11)*(1+F11)</f>
        <v>0</v>
      </c>
      <c r="H11" s="45">
        <v>0</v>
      </c>
      <c r="I11" s="36">
        <f>G11+(H11*B11)</f>
        <v>0</v>
      </c>
      <c r="K11" s="38"/>
    </row>
    <row r="12" spans="1:11" x14ac:dyDescent="0.3">
      <c r="A12" s="20" t="s">
        <v>29</v>
      </c>
      <c r="B12" s="35">
        <v>30</v>
      </c>
      <c r="C12" s="45"/>
      <c r="D12" s="45"/>
      <c r="E12" s="45">
        <v>0</v>
      </c>
      <c r="F12" s="32">
        <v>0.02</v>
      </c>
      <c r="G12" s="21">
        <f>(B12*E12)*(1+F12)</f>
        <v>0</v>
      </c>
      <c r="H12" s="36"/>
      <c r="I12" s="36">
        <f>G12</f>
        <v>0</v>
      </c>
      <c r="K12" s="38"/>
    </row>
    <row r="13" spans="1:11" x14ac:dyDescent="0.3">
      <c r="A13" s="23" t="s">
        <v>0</v>
      </c>
      <c r="B13" s="24"/>
      <c r="C13" s="24"/>
      <c r="D13" s="24"/>
      <c r="E13" s="24"/>
      <c r="F13" s="24"/>
      <c r="G13" s="22"/>
      <c r="H13" s="24"/>
      <c r="I13" s="34">
        <f>SUM(I8:I11)</f>
        <v>0</v>
      </c>
      <c r="K13" s="39"/>
    </row>
    <row r="14" spans="1:11" x14ac:dyDescent="0.3">
      <c r="A14" s="3"/>
      <c r="B14" s="3"/>
      <c r="C14" s="3"/>
      <c r="D14" s="3"/>
      <c r="E14" s="3"/>
      <c r="F14" s="13"/>
      <c r="G14" s="13"/>
    </row>
    <row r="15" spans="1:11" ht="37.799999999999997" x14ac:dyDescent="0.3">
      <c r="A15" s="25" t="s">
        <v>7</v>
      </c>
      <c r="B15" s="19" t="s">
        <v>22</v>
      </c>
      <c r="C15" s="18" t="s">
        <v>15</v>
      </c>
      <c r="D15" s="18" t="s">
        <v>16</v>
      </c>
      <c r="E15" s="19" t="s">
        <v>31</v>
      </c>
      <c r="F15" s="19" t="s">
        <v>8</v>
      </c>
      <c r="G15" s="19" t="s">
        <v>32</v>
      </c>
    </row>
    <row r="16" spans="1:11" x14ac:dyDescent="0.3">
      <c r="A16" s="26" t="s">
        <v>28</v>
      </c>
      <c r="B16" s="27">
        <v>10</v>
      </c>
      <c r="C16" s="27" t="s">
        <v>26</v>
      </c>
      <c r="D16" s="27" t="s">
        <v>27</v>
      </c>
      <c r="E16" s="45">
        <v>1099</v>
      </c>
      <c r="F16" s="11">
        <v>0</v>
      </c>
      <c r="G16" s="31">
        <f>(B16*E16)*(1-F16)</f>
        <v>10990</v>
      </c>
      <c r="J16" s="10"/>
    </row>
    <row r="17" spans="1:8" x14ac:dyDescent="0.3">
      <c r="A17" s="23" t="s">
        <v>0</v>
      </c>
      <c r="B17" s="28"/>
      <c r="C17" s="28"/>
      <c r="D17" s="28"/>
      <c r="E17" s="28"/>
      <c r="F17" s="24"/>
      <c r="G17" s="29">
        <f>SUM(G16)</f>
        <v>10990</v>
      </c>
    </row>
    <row r="18" spans="1:8" x14ac:dyDescent="0.3">
      <c r="A18" s="3"/>
      <c r="B18" s="3"/>
      <c r="C18" s="3"/>
      <c r="D18" s="3"/>
      <c r="E18" s="3"/>
      <c r="F18" s="13"/>
      <c r="G18" s="13"/>
    </row>
    <row r="19" spans="1:8" ht="15" thickBot="1" x14ac:dyDescent="0.35">
      <c r="A19" s="14"/>
      <c r="B19" s="14"/>
      <c r="C19" s="14"/>
      <c r="D19" s="14"/>
      <c r="E19" s="14"/>
      <c r="F19" s="15"/>
      <c r="G19" s="15"/>
    </row>
    <row r="20" spans="1:8" ht="15" thickBot="1" x14ac:dyDescent="0.35">
      <c r="A20" s="16"/>
      <c r="B20" s="17" t="s">
        <v>1</v>
      </c>
      <c r="C20" s="17"/>
      <c r="D20" s="17"/>
      <c r="E20" s="17"/>
      <c r="F20" s="14"/>
      <c r="G20" s="30">
        <f>I13+G17</f>
        <v>10990</v>
      </c>
      <c r="H20" s="10"/>
    </row>
    <row r="21" spans="1:8" x14ac:dyDescent="0.3">
      <c r="A21" s="8"/>
      <c r="B21" s="8"/>
      <c r="C21" s="8"/>
      <c r="D21" s="8"/>
      <c r="E21" s="8"/>
      <c r="F21" s="8"/>
      <c r="G21" s="8"/>
    </row>
    <row r="22" spans="1:8" x14ac:dyDescent="0.3">
      <c r="A22" s="8" t="s">
        <v>19</v>
      </c>
      <c r="B22" s="8"/>
      <c r="C22" s="8"/>
      <c r="D22" s="8"/>
      <c r="E22" s="8"/>
      <c r="F22" s="8"/>
      <c r="G22" s="8"/>
    </row>
    <row r="23" spans="1:8" ht="24.75" customHeight="1" x14ac:dyDescent="0.3">
      <c r="A23" s="43" t="s">
        <v>13</v>
      </c>
      <c r="B23" s="44"/>
      <c r="C23" s="44"/>
      <c r="D23" s="44"/>
      <c r="E23" s="44"/>
      <c r="F23" s="44"/>
      <c r="G23" s="44"/>
    </row>
    <row r="24" spans="1:8" x14ac:dyDescent="0.3">
      <c r="A24" s="3" t="s">
        <v>23</v>
      </c>
      <c r="B24" s="3"/>
      <c r="C24" s="3"/>
      <c r="D24" s="3"/>
      <c r="E24" s="3"/>
      <c r="G24" s="4"/>
    </row>
    <row r="25" spans="1:8" x14ac:dyDescent="0.3">
      <c r="A25" s="3"/>
      <c r="B25" s="3"/>
      <c r="C25" s="3"/>
      <c r="D25" s="3"/>
      <c r="E25" s="3"/>
      <c r="G25" s="4"/>
    </row>
    <row r="26" spans="1:8" ht="21" customHeight="1" x14ac:dyDescent="0.3">
      <c r="A26" s="9" t="s">
        <v>2</v>
      </c>
      <c r="B26" s="41"/>
      <c r="C26" s="41"/>
      <c r="D26" s="41"/>
      <c r="E26" s="41"/>
      <c r="F26" s="42"/>
      <c r="G26" s="42"/>
    </row>
    <row r="27" spans="1:8" ht="21" customHeight="1" x14ac:dyDescent="0.3">
      <c r="A27" s="9" t="s">
        <v>3</v>
      </c>
      <c r="B27" s="41"/>
      <c r="C27" s="41"/>
      <c r="D27" s="41"/>
      <c r="E27" s="41"/>
      <c r="F27" s="42"/>
      <c r="G27" s="42"/>
    </row>
    <row r="28" spans="1:8" ht="57" customHeight="1" x14ac:dyDescent="0.3">
      <c r="A28" s="9" t="s">
        <v>4</v>
      </c>
      <c r="B28" s="41"/>
      <c r="C28" s="41"/>
      <c r="D28" s="41"/>
      <c r="E28" s="41"/>
      <c r="F28" s="42"/>
      <c r="G28" s="42"/>
    </row>
    <row r="29" spans="1:8" ht="21" customHeight="1" x14ac:dyDescent="0.3">
      <c r="A29" s="9" t="s">
        <v>5</v>
      </c>
      <c r="B29" s="41"/>
      <c r="C29" s="41"/>
      <c r="D29" s="41"/>
      <c r="E29" s="41"/>
      <c r="F29" s="42"/>
      <c r="G29" s="42"/>
    </row>
  </sheetData>
  <sheetProtection algorithmName="SHA-512" hashValue="k/Skq+OsBeZtGhgMZT5G+QY9BY4omhaN92NoDiZgWWcTJiiVfZ5fxxT2xWvu0o8GmKZMA3lj6DEvI/gQ+Nmd9w==" saltValue="PrIsE5AfjjSsNP9j52T1vA==" spinCount="100000" sheet="1" objects="1" scenarios="1"/>
  <mergeCells count="6">
    <mergeCell ref="F8:F9"/>
    <mergeCell ref="B26:G26"/>
    <mergeCell ref="B27:G27"/>
    <mergeCell ref="B28:G28"/>
    <mergeCell ref="B29:G29"/>
    <mergeCell ref="A23:G23"/>
  </mergeCells>
  <phoneticPr fontId="0" type="noConversion"/>
  <pageMargins left="0.70866141732283472" right="0.70866141732283472" top="0.74803149606299213" bottom="0.74803149606299213" header="0.31496062992125984" footer="0.31496062992125984"/>
  <pageSetup paperSize="9"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f7bc16e1b6120a053de3011f6b5b8aa7">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e1d4d0d7dd0debe021dc01edc15d565d"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D7F03-96BE-44FF-A6E2-43F4651DC08F}">
  <ds:schemaRefs>
    <ds:schemaRef ds:uri="http://schemas.microsoft.com/sharepoint/v3/contenttype/forms"/>
  </ds:schemaRefs>
</ds:datastoreItem>
</file>

<file path=customXml/itemProps2.xml><?xml version="1.0" encoding="utf-8"?>
<ds:datastoreItem xmlns:ds="http://schemas.openxmlformats.org/officeDocument/2006/customXml" ds:itemID="{040B8726-78AD-4DE4-956C-6C7FFC5C4067}">
  <ds:schemaRefs>
    <ds:schemaRef ds:uri="http://schemas.microsoft.com/office/2006/metadata/properties"/>
    <ds:schemaRef ds:uri="http://www.w3.org/XML/1998/namespace"/>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6D4DF648-0371-47B4-B9B6-B969AAF7D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dkeizers</dc:creator>
  <cp:keywords/>
  <dc:description/>
  <cp:lastModifiedBy>Nikki Wonnink | Inkada</cp:lastModifiedBy>
  <cp:revision/>
  <dcterms:created xsi:type="dcterms:W3CDTF">2011-04-27T13:02:07Z</dcterms:created>
  <dcterms:modified xsi:type="dcterms:W3CDTF">2025-12-19T12:35:53Z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