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drawings/drawing4.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drawings/drawing5.xml" ContentType="application/vnd.openxmlformats-officedocument.drawing+xml"/>
  <Override PartName="/xl/tables/table9.xml" ContentType="application/vnd.openxmlformats-officedocument.spreadsheetml.table+xml"/>
  <Override PartName="/xl/drawings/drawing6.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drawings/drawing7.xml" ContentType="application/vnd.openxmlformats-officedocument.drawing+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lumconline-my.sharepoint.com/personal/c_j_c_van_es_lumc_nl/Documents/2025 Inkoop Simulatiepoppen/2c. Aanbestedingssdocumenten (PVE)/"/>
    </mc:Choice>
  </mc:AlternateContent>
  <xr:revisionPtr revIDLastSave="6" documentId="8_{4737CF4C-EFFB-456F-B5A4-3863D934AC9D}" xr6:coauthVersionLast="47" xr6:coauthVersionMax="47" xr10:uidLastSave="{9473564D-B70C-417E-B5E8-B7468FF7E13A}"/>
  <bookViews>
    <workbookView xWindow="-28910" yWindow="-110" windowWidth="29020" windowHeight="15700" tabRatio="685" xr2:uid="{858F06A5-990C-44C7-B6B8-595E119DE054}"/>
  </bookViews>
  <sheets>
    <sheet name="Overzicht" sheetId="15" r:id="rId1"/>
    <sheet name="Functionele Eisen" sheetId="41" r:id="rId2"/>
    <sheet name="Wetten en voorschriften" sheetId="20" r:id="rId3"/>
    <sheet name="ICT en Netwerk" sheetId="39" r:id="rId4"/>
    <sheet name="Levering" sheetId="22" r:id="rId5"/>
    <sheet name="Communicatie,Onderhoud,Training" sheetId="28" r:id="rId6"/>
    <sheet name="Wensen" sheetId="45" r:id="rId7"/>
    <sheet name="_56F9DC9755BA473782653E2940F9" sheetId="14" state="veryHidden" r:id="rId8"/>
  </sheets>
  <externalReferences>
    <externalReference r:id="rId9"/>
  </externalReferences>
  <definedNames>
    <definedName name="_xlnm.Print_Area" localSheetId="5">'Communicatie,Onderhoud,Training'!$A:$F</definedName>
    <definedName name="_xlnm.Print_Area" localSheetId="3">'ICT en Netwerk'!$A:$F</definedName>
    <definedName name="_xlnm.Print_Area" localSheetId="4">Levering!$A:$F</definedName>
    <definedName name="_xlnm.Print_Area" localSheetId="0">Overzicht!$A:$G</definedName>
    <definedName name="_xlnm.Print_Area" localSheetId="6">Wensen!$A:$E</definedName>
    <definedName name="_xlnm.Print_Area" localSheetId="2">'Wetten en voorschriften'!$A:$F</definedName>
    <definedName name="OLE_LINK1" localSheetId="5">'Communicatie,Onderhoud,Training'!#REF!</definedName>
    <definedName name="OLE_LINK1" localSheetId="6">Wensen!#REF!</definedName>
    <definedName name="Tabelnamen_eisen" localSheetId="1">REPLACE(SheetNames,IFERROR(FIND(" ",SheetNames),32),32,"_eisen")</definedName>
    <definedName name="Tabelnamen_eisen" localSheetId="3">REPLACE([1]!SheetNames,IFERROR(FIND(" ",[1]!SheetNames),32),32,"_eisen")</definedName>
    <definedName name="Tabelnamen_eisen" localSheetId="6">REPLACE(SheetNames,IFERROR(FIND(" ",SheetNames),32),32,"_eisen")</definedName>
    <definedName name="Tabelnamen_eisen">REPLACE(SheetNames,IFERROR(FIND(" ",SheetNames),32),32,"_eisen")</definedName>
    <definedName name="Tabelnamen_wensen" localSheetId="1">REPLACE(SheetNames,IFERROR(FIND(" ",SheetNames),32),32,"_wensen")</definedName>
    <definedName name="Tabelnamen_wensen" localSheetId="3">REPLACE([1]!SheetNames,IFERROR(FIND(" ",[1]!SheetNames),32),32,"_wensen")</definedName>
    <definedName name="Tabelnamen_wensen" localSheetId="6">REPLACE(SheetNames,IFERROR(FIND(" ",SheetNames),32),32,"_wensen")</definedName>
    <definedName name="Tabelnamen_wensen">REPLACE(SheetNames,IFERROR(FIND(" ",SheetNames),32),32,"_wensen")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45" l="1"/>
  <c r="E29" i="45"/>
  <c r="I29" i="45" s="1"/>
  <c r="B29" i="45"/>
  <c r="C29" i="45"/>
  <c r="D29" i="45"/>
  <c r="A29" i="45"/>
  <c r="B28" i="45"/>
  <c r="C28" i="45"/>
  <c r="D28" i="45"/>
  <c r="E28" i="45"/>
  <c r="I28" i="45" s="1"/>
  <c r="A28" i="45"/>
  <c r="B24" i="45"/>
  <c r="C24" i="45"/>
  <c r="D24" i="45"/>
  <c r="E24" i="45"/>
  <c r="I24" i="45" s="1"/>
  <c r="A24" i="45"/>
  <c r="F34" i="45"/>
  <c r="G10" i="45" s="1"/>
  <c r="E19" i="45"/>
  <c r="I19" i="45" s="1"/>
  <c r="E18" i="45"/>
  <c r="I18" i="45" s="1"/>
  <c r="E17" i="45"/>
  <c r="I17" i="45" s="1"/>
  <c r="E16" i="45"/>
  <c r="I16" i="45" s="1"/>
  <c r="E15" i="45"/>
  <c r="I15" i="45" s="1"/>
  <c r="E14" i="45"/>
  <c r="I14" i="45" s="1"/>
  <c r="E13" i="45"/>
  <c r="I13" i="45" s="1"/>
  <c r="E12" i="45"/>
  <c r="I12" i="45" s="1"/>
  <c r="E11" i="45"/>
  <c r="I11" i="45" s="1"/>
  <c r="E10" i="45"/>
  <c r="B19" i="45"/>
  <c r="C19" i="45"/>
  <c r="D19" i="45"/>
  <c r="A19" i="45"/>
  <c r="B15" i="45"/>
  <c r="C15" i="45"/>
  <c r="D15" i="45"/>
  <c r="A15" i="45"/>
  <c r="B13" i="45"/>
  <c r="C13" i="45"/>
  <c r="D13" i="45"/>
  <c r="A13" i="45"/>
  <c r="A12" i="45"/>
  <c r="G24" i="45" l="1"/>
  <c r="H24" i="45" s="1"/>
  <c r="G29" i="45"/>
  <c r="H29" i="45" s="1"/>
  <c r="G28" i="45"/>
  <c r="H28" i="45" s="1"/>
  <c r="H10" i="45"/>
  <c r="I10" i="45" s="1"/>
  <c r="G32" i="45"/>
  <c r="G16" i="45"/>
  <c r="G11" i="45"/>
  <c r="G21" i="45"/>
  <c r="G20" i="45"/>
  <c r="G19" i="45"/>
  <c r="G18" i="45"/>
  <c r="G31" i="45"/>
  <c r="G17" i="45"/>
  <c r="G30" i="45"/>
  <c r="G15" i="45"/>
  <c r="G27" i="45"/>
  <c r="G14" i="45"/>
  <c r="G26" i="45"/>
  <c r="G13" i="45"/>
  <c r="G25" i="45"/>
  <c r="G12" i="45"/>
  <c r="G23" i="45"/>
  <c r="G22" i="45"/>
  <c r="E32" i="45"/>
  <c r="I32" i="45" s="1"/>
  <c r="E31" i="45"/>
  <c r="I31" i="45" s="1"/>
  <c r="E30" i="45"/>
  <c r="I30" i="45" s="1"/>
  <c r="E27" i="45"/>
  <c r="I27" i="45" s="1"/>
  <c r="E26" i="45"/>
  <c r="I26" i="45" s="1"/>
  <c r="E25" i="45"/>
  <c r="I25" i="45" s="1"/>
  <c r="E23" i="45"/>
  <c r="I23" i="45" s="1"/>
  <c r="E22" i="45"/>
  <c r="I22" i="45" s="1"/>
  <c r="E21" i="45"/>
  <c r="I21" i="45" s="1"/>
  <c r="E20" i="45"/>
  <c r="I20" i="45" s="1"/>
  <c r="G34" i="45" l="1"/>
  <c r="I34" i="45"/>
  <c r="H30" i="45"/>
  <c r="H17" i="45"/>
  <c r="H22" i="45"/>
  <c r="H31" i="45"/>
  <c r="H23" i="45"/>
  <c r="H18" i="45"/>
  <c r="H12" i="45"/>
  <c r="H25" i="45"/>
  <c r="H19" i="45"/>
  <c r="H13" i="45"/>
  <c r="H20" i="45"/>
  <c r="H26" i="45"/>
  <c r="H21" i="45"/>
  <c r="H14" i="45"/>
  <c r="H11" i="45"/>
  <c r="H27" i="45"/>
  <c r="H16" i="45"/>
  <c r="H15" i="45"/>
  <c r="H32" i="45"/>
  <c r="B32" i="45"/>
  <c r="C32" i="45"/>
  <c r="D32" i="45"/>
  <c r="A32" i="45"/>
  <c r="B31" i="45"/>
  <c r="C31" i="45"/>
  <c r="D31" i="45"/>
  <c r="A31" i="45"/>
  <c r="B30" i="45"/>
  <c r="C30" i="45"/>
  <c r="D30" i="45"/>
  <c r="A30" i="45"/>
  <c r="A27" i="45"/>
  <c r="B27" i="45"/>
  <c r="C27" i="45"/>
  <c r="D27" i="45"/>
  <c r="B26" i="45"/>
  <c r="C26" i="45"/>
  <c r="D26" i="45"/>
  <c r="A26" i="45"/>
  <c r="B25" i="45"/>
  <c r="C25" i="45"/>
  <c r="D25" i="45"/>
  <c r="A25" i="45"/>
  <c r="A23" i="45"/>
  <c r="B23" i="45"/>
  <c r="C23" i="45"/>
  <c r="D23" i="45"/>
  <c r="B22" i="45"/>
  <c r="C22" i="45"/>
  <c r="D22" i="45"/>
  <c r="A22" i="45"/>
  <c r="B21" i="45"/>
  <c r="D21" i="45"/>
  <c r="A21" i="45"/>
  <c r="B20" i="45"/>
  <c r="C20" i="45"/>
  <c r="D20" i="45"/>
  <c r="A20" i="45"/>
  <c r="B17" i="45"/>
  <c r="C17" i="45"/>
  <c r="D17" i="45"/>
  <c r="B18" i="45"/>
  <c r="C18" i="45"/>
  <c r="D18" i="45"/>
  <c r="A18" i="45"/>
  <c r="A17" i="45"/>
  <c r="A16" i="45"/>
  <c r="B16" i="45"/>
  <c r="C16" i="45"/>
  <c r="D16" i="45"/>
  <c r="A14" i="45"/>
  <c r="B14" i="45"/>
  <c r="C14" i="45"/>
  <c r="D14" i="45"/>
  <c r="B12" i="45"/>
  <c r="C12" i="45"/>
  <c r="D12" i="45"/>
  <c r="B11" i="45"/>
  <c r="C11" i="45"/>
  <c r="D11" i="45"/>
  <c r="A11" i="45"/>
  <c r="B10" i="45"/>
  <c r="C10" i="45"/>
  <c r="D10" i="45"/>
  <c r="A10" i="45"/>
  <c r="C2" i="41"/>
  <c r="C2" i="45"/>
  <c r="H34" i="45" l="1"/>
  <c r="C2" i="28"/>
  <c r="C2" i="39"/>
  <c r="A1" i="15"/>
  <c r="C2" i="22"/>
  <c r="C2" i="2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84844C8-FE80-4AD1-9ACB-3061CDA910D3}"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<sst xmlns="http://schemas.openxmlformats.org/spreadsheetml/2006/main" count="633" uniqueCount="230">
  <si>
    <t>Programma van Eisen en Wensen (PvE / PvW)</t>
  </si>
  <si>
    <t>Patiënt Simulatoren</t>
  </si>
  <si>
    <t>Programma van Eisen en Wensen</t>
  </si>
  <si>
    <t>Overzicht van categorieën:</t>
  </si>
  <si>
    <t>Functionele eisen</t>
  </si>
  <si>
    <t>Wetten en voorschriften</t>
  </si>
  <si>
    <t>ICT en netwerk</t>
  </si>
  <si>
    <t>Levering</t>
  </si>
  <si>
    <t>Communicatie, Onderhoud en Training</t>
  </si>
  <si>
    <t>Wensen</t>
  </si>
  <si>
    <r>
      <rPr>
        <b/>
        <sz val="11"/>
        <color theme="1"/>
        <rFont val="Calibri"/>
        <family val="2"/>
        <scheme val="minor"/>
      </rPr>
      <t>Toelichting:</t>
    </r>
    <r>
      <rPr>
        <sz val="11"/>
        <color theme="1"/>
        <rFont val="Calibri"/>
        <family val="2"/>
        <scheme val="minor"/>
      </rPr>
      <t xml:space="preserve">
Het aanbod van Inschrijver dient onvoorwaardelijk te voldoen aan de minimumeisen die door ons worden gesteld aan de uitvoering van de opdracht. Dat wil zeggen dat alle eisen met “ja” (welke is vermeld als J) dienen te worden beantwoo</t>
    </r>
    <r>
      <rPr>
        <sz val="11"/>
        <rFont val="Calibri"/>
        <family val="2"/>
        <scheme val="minor"/>
      </rPr>
      <t xml:space="preserve">rd. U vult uw antwoord in kolom E in. </t>
    </r>
    <r>
      <rPr>
        <sz val="11"/>
        <color theme="1"/>
        <rFont val="Calibri"/>
        <family val="2"/>
        <scheme val="minor"/>
      </rPr>
      <t xml:space="preserve">Indien de Inschrijving hier niet aan voldoet wordt deze terzijde gelegd. Wanneer in dit document wordt gesproken over de apparatuur, wordt daarmee het totaal aanbod door Inschrijver bedoeld. Indien er bij een Eis gevraagd wordt om een nadere toelichting, moet uit deze toelichting blijken dat voldaan wordt aan de gestelde Eis. De beantwoording dient in dit document aangeleverd te worden in de kolom ''Toelichting door inschrijver''. Wees kort en bondig in de antwoording. 
De wensen dienen beantwoord te worden, maar ''nee'' hierop leidt niet tot uitsluiting. </t>
    </r>
    <r>
      <rPr>
        <sz val="11"/>
        <rFont val="Calibri"/>
        <family val="2"/>
        <scheme val="minor"/>
      </rPr>
      <t xml:space="preserve">Doordat u antwoord geeft in kolom E wordt automatisch uw behaalde punten berekend in categorie 6. Wensen. </t>
    </r>
    <r>
      <rPr>
        <sz val="11"/>
        <color theme="1"/>
        <rFont val="Calibri"/>
        <family val="2"/>
        <scheme val="minor"/>
      </rPr>
      <t>Het beoordelingskader en het aantal te behalen punten per wens is opgenomen in het tabblad Wens</t>
    </r>
    <r>
      <rPr>
        <sz val="11"/>
        <rFont val="Calibri"/>
        <family val="2"/>
        <scheme val="minor"/>
      </rPr>
      <t xml:space="preserve">en. Het totaal in CEL I34 is het aantal punten dat u heeft behaald voor Gunningscriterium K1. </t>
    </r>
  </si>
  <si>
    <t>Programma van Eisen (PvE)</t>
  </si>
  <si>
    <t>De opdracht betreft de aanschaf en onderhoud van twee Patient Simulatoren. Hieronder verstaan we de vervanging van de simulatiepoppen en bijbehorende hardware en software en optioneel: de audio- en videaodebriefingsystemen ten behoeve van het Skillslab Heelkunde.</t>
  </si>
  <si>
    <t>Sectie</t>
  </si>
  <si>
    <t>Nr</t>
  </si>
  <si>
    <t>Simulatoren</t>
  </si>
  <si>
    <t>Type criterium</t>
  </si>
  <si>
    <t>Voldoet J/N</t>
  </si>
  <si>
    <t xml:space="preserve"> Toelichting door inschrijver</t>
  </si>
  <si>
    <t>Toelichting door inschrijver</t>
  </si>
  <si>
    <t>1.1</t>
  </si>
  <si>
    <t>De simulatoren moeten anatomisch correct zijn en de relevante organen, weefsels en structuren bevatten die essentieel zijn voor de training.</t>
  </si>
  <si>
    <t>Eis</t>
  </si>
  <si>
    <t>De simulatoren moeten levensecht lijken en realistisch reageren op ingrepen, inclusief bloedingen, ademhaling en andere fysiologische functies.</t>
  </si>
  <si>
    <r>
      <t xml:space="preserve">De simulatoren (met eventuele toebehoren) kunnen de volgende (fysiologische) parameters meten: 
- saturatie: curve en getal
- ademhalingsfrequentie (=AF): getal
- capnografie: curve en getal
</t>
    </r>
    <r>
      <rPr>
        <strike/>
        <sz val="9"/>
        <rFont val="Calibri"/>
        <family val="2"/>
        <scheme val="minor"/>
      </rPr>
      <t>- kunnen meten op beademingsmachine: drukken (PIP, PEEP), compliantie, weerstand, I:E ratio</t>
    </r>
    <r>
      <rPr>
        <sz val="9"/>
        <rFont val="Calibri"/>
        <family val="2"/>
        <scheme val="minor"/>
      </rPr>
      <t xml:space="preserve">
- pols: getal
- ECG (3,5 leads en volwaardig): curve en getal
- non invasieve bloeddruk (NIBD): getal
- lichaamstemperatuur: getal
- invasieve (arteriële) bloeddruk: curve en getal                                             </t>
    </r>
  </si>
  <si>
    <t>De simulatoren (met eventuele toebehoren) kunnen de volgende (fysiologische) parameters meten:
- PAP: cuve en getal</t>
  </si>
  <si>
    <t>Wens (J/N)</t>
  </si>
  <si>
    <t>De simulatoren (met eventuele toebehoren) kunnen de volgende (fysiologische) parameters meten:
- CVD: curve en getal</t>
  </si>
  <si>
    <t>Alle gemonitorde parameters en fysiologie zijn/is aanpasbaar, ook zwelling tong, keel, pneumothorax, ed</t>
  </si>
  <si>
    <t>Saturatie aanpasbaar 0-100%</t>
  </si>
  <si>
    <t>Saturatie is eenvoudig en snel aanpasbaar</t>
  </si>
  <si>
    <t>Saturatie gekoppeld aan bloeddruk (MAP &lt; 35 = slechte perfusie curve = onmeetbaar = geen getal)</t>
  </si>
  <si>
    <t>Saturatie gekoppeld aan reanimatie (reanimatie = slechte perfusiecurve = onmeetbaar = geen getal)</t>
  </si>
  <si>
    <t>AF aanpasbaar 0-40/min</t>
  </si>
  <si>
    <t>AF is eenvoudig en snel aanpasbaar</t>
  </si>
  <si>
    <t>De ademfrequentie moet gekoppeld zijn met de frequentie van de maskerbalonventilatie (MBV)</t>
  </si>
  <si>
    <t xml:space="preserve">Op de simulator kan fysiologische ademhaling / maskerballon beademing worden uitgevoerd. Deze is meetbaar op de patiënt, denk hierbij aan: thoraxexcursies, luchtverplaatsing, longgeluiden, spontane ademhaling, etc. </t>
  </si>
  <si>
    <t>Plaatsing orale guedel is mogelijk</t>
  </si>
  <si>
    <t>Plaatsing nasale guedel is mogelijk</t>
  </si>
  <si>
    <t>Larynxmasker plaatsing is mogelijk</t>
  </si>
  <si>
    <t>Nasale intubatie is mogelijk</t>
  </si>
  <si>
    <t>Orale intubatie is mogelijk</t>
  </si>
  <si>
    <t>Weerbare intubatie simulator (niet snel stuk, duurzaamheid)</t>
  </si>
  <si>
    <t>Weerstand voelbaar op maskerballon</t>
  </si>
  <si>
    <t xml:space="preserve">Simuleert tandbeschadiging </t>
  </si>
  <si>
    <t>Capnografie zichtbaar op monitor</t>
  </si>
  <si>
    <t>1.2</t>
  </si>
  <si>
    <t>Capnografie ET getal aanpasbaar 0-15 kPa</t>
  </si>
  <si>
    <t>Capnografie gekoppeld met AF ( AF omhoog = capnofreq omhoog)</t>
  </si>
  <si>
    <t>Capnografiecurve aanpasbaar: bronchospasme</t>
  </si>
  <si>
    <t>Capnografiecurve aanpasbaar: totale tube obstructie</t>
  </si>
  <si>
    <t>Capnografiecurve aanpasbaar: disconnectie</t>
  </si>
  <si>
    <t>Longgeluiden zijn hoorbaar op ten minste 4 plekken</t>
  </si>
  <si>
    <t>Longgeluiden zijn aanpasbaar:  normaal ademgeruis</t>
  </si>
  <si>
    <t>Longgeluiden zijn aanpasbaar:  verminderd ademgeruis</t>
  </si>
  <si>
    <t>Longgeluiden zijn aanpasbaar:  geen ademgeruis</t>
  </si>
  <si>
    <t>Longgeluiden zijn aanpasbaar:  bronchospasme/ wheezen</t>
  </si>
  <si>
    <t>Longgeluiden zijn aanpasbaar:  crepitaties</t>
  </si>
  <si>
    <t>Longgeluiden zijn aanpasbaar:  ronchie</t>
  </si>
  <si>
    <t>Longgeluiden zijn uni en bilateraal aanpasbaar</t>
  </si>
  <si>
    <t>Mogelijkheid tot pneumothorax draineren</t>
  </si>
  <si>
    <t>Naaldthoracocentese is mogelijk</t>
  </si>
  <si>
    <t>Pols is voelbaar bij carotis</t>
  </si>
  <si>
    <t>Pols is voelbaar bij radialis</t>
  </si>
  <si>
    <t>Pols is voelbaar bij femoralis</t>
  </si>
  <si>
    <t>Pols aanpasbaar 0 tot minimaal 240</t>
  </si>
  <si>
    <t>Pols frequentie is gekoppeld aan ECG freq (ECG omhoog = pols omhoog)</t>
  </si>
  <si>
    <t>Pols frequentie is eenvoudig en snel aanpasbaar</t>
  </si>
  <si>
    <t>Pols reëel aanvoelend</t>
  </si>
  <si>
    <t>ECG frequentie is gekoppeld aan pols (pols omhoog = ECG frequentie omhoog)</t>
  </si>
  <si>
    <t>ECG frequentie is aanpasbaar 0 tot minimaal 240</t>
  </si>
  <si>
    <t>ECG ritme is aanpasbaar: asystolie, bradycardie, 1e,2e,3e graads AV blok, AF, AFlutter, SVT, AV(N)RT, VT, torsade, VF, etc</t>
  </si>
  <si>
    <t>ECG ritme is aanpasbaar: NSTEMI, STEMI</t>
  </si>
  <si>
    <t>ECG ritme is aanpasbaar: spitse T toppen, breed QRS, dying heart</t>
  </si>
  <si>
    <t>NIBD systolische bloeddruk is aanpasbaar 0-300mmHg</t>
  </si>
  <si>
    <t>NIBD diastolische bloeddruk is aanpasbaar 0 tot minimaal 240 mmHg</t>
  </si>
  <si>
    <t>NIBD is eenvoudig en snel aanpasbaar</t>
  </si>
  <si>
    <t>Arterielijn is plaatsbaar in de radialis</t>
  </si>
  <si>
    <t>Arterielijn is gekoppeld met reanimatie (reanimatie = geen curve en geen getal)</t>
  </si>
  <si>
    <t>Arteriele systolische bloeddruk is aanpasbaar 0-300mmHg</t>
  </si>
  <si>
    <t>Arteriele diastolische bloeddruk is aanpasbaar 0 tot minimaal 240 mmHg</t>
  </si>
  <si>
    <t>Arteriele druk is eenvoudig en snel aanpasbaar</t>
  </si>
  <si>
    <t>Pulse pressure variation kan worden getoond naast arterielijn curve</t>
  </si>
  <si>
    <t>IV toegang is mogelijk in 1 of 2 armen</t>
  </si>
  <si>
    <t>Botnaald toegang is mogelijk in humerus of tibiaplateau</t>
  </si>
  <si>
    <t>CVL toegang is mogelijk in hals</t>
  </si>
  <si>
    <t>Vocht toediening is mogelijk, ook snelle infusie met behulp van een drukzak</t>
  </si>
  <si>
    <t>Reanimatie kan met 1 knop ingesteld worden</t>
  </si>
  <si>
    <t>Reanimatie is gekoppeld met saturatie en bloeddruk (reanimatie = geen bloeddruk en geen saturatie)</t>
  </si>
  <si>
    <t>ECG volgt reanimatie frequentie</t>
  </si>
  <si>
    <t>Kwaliteit van thoraxcompressie is meetbaar door trainer</t>
  </si>
  <si>
    <t>Bij het uitvoeren van defibrillatie en/ of pacen op de simulatoren moet gebruik gemaakt kunnen worden van de in het LUMC aanwezige apparatuur en verbruiksartikelen</t>
  </si>
  <si>
    <r>
      <t xml:space="preserve">Bij het uitvoeren van defibrillatie en/ of pacen op de simulatoren moet </t>
    </r>
    <r>
      <rPr>
        <u/>
        <sz val="9"/>
        <rFont val="Calibri"/>
        <family val="2"/>
        <scheme val="minor"/>
      </rPr>
      <t>geen</t>
    </r>
    <r>
      <rPr>
        <sz val="9"/>
        <rFont val="Calibri"/>
        <family val="2"/>
        <scheme val="minor"/>
      </rPr>
      <t xml:space="preserve"> gebruikt gemaakt worden van disposable defib pads</t>
    </r>
  </si>
  <si>
    <t>Defibrillatie is mogelijk met max 360 joule</t>
  </si>
  <si>
    <t>Mogelijk tot volledige defibrillatie waarbij drie-shock-therapie (360J) uitgevoerd kan worden zonder onderbreking</t>
  </si>
  <si>
    <t xml:space="preserve">Mogelijkheid tot auscultatie van long, hart en darmgeluiden </t>
  </si>
  <si>
    <t>Mogelijkheid om de pupil grootte te veranderen en te laten reageren op licht</t>
  </si>
  <si>
    <t>Mogelijkheid om pupillen apart van elkaar in te stellen</t>
  </si>
  <si>
    <t>Oogleden kunnen open, half open en sluiten</t>
  </si>
  <si>
    <t xml:space="preserve">Mogelijkheid tot convulsies </t>
  </si>
  <si>
    <t xml:space="preserve">De armen moeten tot 90-graden zijwaarts (adductie) bewogen kunnen worden </t>
  </si>
  <si>
    <t xml:space="preserve">Buigbare armen en romp </t>
  </si>
  <si>
    <t>Mogelijkheid tot het maken van geluiden zoals hoesten, stridor, wheezen, praten, huilen en braken.</t>
  </si>
  <si>
    <t>De monitor is in te stellen zoals in het LUMC gebruikte monitoren voor: parameters ECG, saturatie, (arteriele en non invasieve) bloeddruk, pols, BIS en temperatuur. (huidige monitor betreft Philips)</t>
  </si>
  <si>
    <t>De simulatoren zijn compatibel met op de markt verkrijgbare audio- en videodebriefingsystemen.</t>
  </si>
  <si>
    <t>Als onderdeel van de simulatoren worden de koffer(s) ten behoeve van transport voor ten minste één (1) simulatiepop meegeleverd</t>
  </si>
  <si>
    <r>
      <rPr>
        <b/>
        <sz val="10"/>
        <color rgb="FFFFFFFF"/>
        <rFont val="Arial"/>
        <family val="2"/>
      </rPr>
      <t xml:space="preserve">Simulator Anesthesie/IC
</t>
    </r>
    <r>
      <rPr>
        <i/>
        <sz val="10"/>
        <color rgb="FFFFFFFF"/>
        <rFont val="Arial"/>
        <family val="2"/>
      </rPr>
      <t>Eén van de Simulatoren zal worden ingezet voor trainingen van de Anesthesie en de IC. Hiervoor gelden naast de eisen en wensen uit Sectie 1.1. de onderstaande aanvullende eisen en wensen</t>
    </r>
  </si>
  <si>
    <t>Kan de volgende (fysiologische) parameters meten:
- BIS: curve en getal</t>
  </si>
  <si>
    <t>Kan de volgende (fysiologische) parameters meten:
- kunnen meten op de beademingsmachine: effort van patient tussen 0 en -50 cmH2O (negatieve druk aangezien het eigen inspanning is)</t>
  </si>
  <si>
    <t xml:space="preserve">Kan de volgende (fysiologische) parameters meten:
- kunnen meten op beademingsmachine: spirometrie (druk volume curve) </t>
  </si>
  <si>
    <t>Intubatiegraad aanpasbaar: dikke tong</t>
  </si>
  <si>
    <t>Intubatiegraad aanpasbaar: stijve nek</t>
  </si>
  <si>
    <t>Intubatiegraad aanpasbaar: kleine mondopening (kaakklem)</t>
  </si>
  <si>
    <t>Intubatiegraad aanpasbaar: anterieure larynx</t>
  </si>
  <si>
    <t>Intubatiegraad aanpasbaar: vocht (bloed/ braaksel) in keel</t>
  </si>
  <si>
    <t>Fiberscopie mogelijk tot in larynx</t>
  </si>
  <si>
    <t>Fiberscopie mogelijk tot in bronchien</t>
  </si>
  <si>
    <t>Capnografie zichtbaar op ventilator</t>
  </si>
  <si>
    <t>Capnografiecurve aanpasbaar: partiele tube obstructie</t>
  </si>
  <si>
    <t>Capnografiecurve aanpasbaar: co2 stapeling</t>
  </si>
  <si>
    <t>Mogelijkheid tot beademen middels een beademingsmachine, met hierbij: (49 tm 59)</t>
  </si>
  <si>
    <t>Mogelijkheid tot multipele (&gt; 30 keer) invasieve luchtweg behandelingen (coniotomie / tracheotomie)</t>
  </si>
  <si>
    <t>Standaard beademingsinstellingen kan de simulator aan; teugvolume tot 700ml</t>
  </si>
  <si>
    <t>Standaard beademingsinstellingen kan de simulator aan; PIP/ Pmax  tot 40cmH20</t>
  </si>
  <si>
    <t>Standaard beademingsinstellingen kan de simulator aan; PEEP tot 20cmH2O</t>
  </si>
  <si>
    <t>Het is mogelijk om autoPEEP te simuleren</t>
  </si>
  <si>
    <t>Longcompliantie aanpasbaar bijv 1 tot 200 mL/cmH2O</t>
  </si>
  <si>
    <t>Longweerstand aanpasbaar bijv 10 tot 120 cmH2O/L/s</t>
  </si>
  <si>
    <t>Thoraxweerstand aanpasbaar bijv 10 tot 120 cmH2O/L/s</t>
  </si>
  <si>
    <t>Weerstand zichtbaar op beademingsmachine</t>
  </si>
  <si>
    <t>Inspiratietijd en expiratietijd aanpasbaar 0-20sec</t>
  </si>
  <si>
    <t>Compatibel in gebruik met LUMC beademingsmachines (momenteel in gebruik: perseus en hamilton)</t>
  </si>
  <si>
    <t>De ademfrequentie moet gekoppeld zijn met de frequentie van de maskerbalonventilatie (MBV) danwel de frequentie ingesteld op de beademingsmachine</t>
  </si>
  <si>
    <t xml:space="preserve">Mogelijkheid tot het kunnen beademen met hoge drukken (MBV en beademingsmachine) </t>
  </si>
  <si>
    <t>De simulator (met eventuele toebehoren) kan de volgende (fysiologische) parameters meten: 
- kunnen meten op beademingsmachine: drukken (PIP, PEEP), compliantie, weerstand, I:E ratio</t>
  </si>
  <si>
    <t>Randapparatuur en software</t>
  </si>
  <si>
    <t>1.3</t>
  </si>
  <si>
    <t>De simulatoren zijn op afstand bedienbaar met behulp van hardware en software vanuit de bedieningsruimte. Deze (rand)apparatuur en software is onderdeel van de opdracht.</t>
  </si>
  <si>
    <t>Alle apparatuur werkt op een voedingsspanning van 230Vac 50Hz. Eventuele transformatoren worden hiervoor meegeleverd</t>
  </si>
  <si>
    <t>Simulatoren en software  zijn verplaatsbaar naar andere ruimte</t>
  </si>
  <si>
    <t>De software moet intuïtief en gebruiksvriendelijk zijn voor zowel docenten als studenten.</t>
  </si>
  <si>
    <t xml:space="preserve">De software moet de mogelijkheid bieden om diverse scenario's te programmeren en simuleren. </t>
  </si>
  <si>
    <t>De software moet data kunnen verzamelen en analyseren over de prestaties van de studenten.</t>
  </si>
  <si>
    <t>De hardware en software moeten compatibel zijn met bestaande systemen binnen het LUMC Skillslab.</t>
  </si>
  <si>
    <t>Eigen beeldmateriaal kan worden geintegreerd in het softwaresysteem (ECG, CT, Labuitslagen, etc)</t>
  </si>
  <si>
    <t>Optioneel: Audio- en videodebriefingsystemen</t>
  </si>
  <si>
    <t>1.4</t>
  </si>
  <si>
    <t>Het audio- en videodebriefingsysteem bestaat uit ten minste de volgende onderdelen:
- 2 simulatieruimtes met in iedere ruimte drie (3) hoogwaardige camera’s met een hoek van 70 graden. In de plafonds diverse microfoons om geluid waar te nemen en te praten tegen deelnemers. 
- 2 regieruimtes;
- 2 debriefingsruimtes.</t>
  </si>
  <si>
    <t>De videosystemen moeten beelden van hoge resolutie opnemen en weergeven om details van de ingrepen te kunnen analyseren. Hoge resolutie: minimaal Full HD 1080 p, of 4K voor duidelijke beelden.</t>
  </si>
  <si>
    <t>De videosystemen moeten naadloos integreren met de simulatiepoppen en de software.</t>
  </si>
  <si>
    <t>De videosystemen moeten meerdere camerahoeken kunnen vastleggen om een compleet beeld te geven van de procedure.</t>
  </si>
  <si>
    <t>De videosystemen moeten de mogelijkheid bieden om procedures op te nemen, terug te kijken en te analyseren.</t>
  </si>
  <si>
    <t>Het videosysteem kan gebeurtenissen markeren en er kan snel naar de markeringen geschakeld worden om terug te kijken.</t>
  </si>
  <si>
    <t>De audiosystemen bieden een goede geluidskwaliteit, heldere audio opname is essentieel voor trainingsdoeleinden.</t>
  </si>
  <si>
    <t>Draadloze of bedrade verbinding, afhankelijk van de infrastructuur van het ziekenhuis in overleg met en goedgekeurd door ICT</t>
  </si>
  <si>
    <t>Life streaming is mogelijk, voor real time onderwijs en demonstraties</t>
  </si>
  <si>
    <t>Openingshoek, waardoor alle personen tegelijk in beeld gebracht kunnen worden</t>
  </si>
  <si>
    <t>Het systeem moet de mogelijkheid hebben om te beperken wie de beelden kan bekijken of bewerken. (trainers)</t>
  </si>
  <si>
    <t>Wetten en Voorschriften</t>
  </si>
  <si>
    <t>2.1</t>
  </si>
  <si>
    <t>De aangeboden apparatuur van Opdrachtnemer voldoen aan de wettelijke vereisten en overige overheidsvoorschriften, waaronder mede verstaan de Europese wet- en regelgeving en regelgeving van lagere overheden, alsmede aan de eisen van de binnen de branche gehanteerde veiligheids- en milieu-, kwaliteitsnormen c.q. certificering.</t>
  </si>
  <si>
    <t>Technici van Opdrachtnemer die op de werkvloer van het LUMC actief zijn, zijn op de hoogte van en handelen te allen tijde conform vigerende Nederlandse- en EU wet- en regelgeving</t>
  </si>
  <si>
    <t>Voorschriften Arbo, milieu en reiniging</t>
  </si>
  <si>
    <t>2.2</t>
  </si>
  <si>
    <t>De geldende ARBO richtlijnen zijn van toepassing op de aangeboden apparatuur.</t>
  </si>
  <si>
    <t>Alle apparatuur dient bestand te zijn tegen reinigingsmiddelen (wecoline blauw of microvezel).</t>
  </si>
  <si>
    <t>ICT, Netwerk</t>
  </si>
  <si>
    <t>3.1</t>
  </si>
  <si>
    <t>Het systeem is benaderbaar en benadert andere systemen via DNS name resolving.</t>
  </si>
  <si>
    <t>Het systeem maakt gebruik van DHCP.</t>
  </si>
  <si>
    <t>Het systeem functioneert op basis van dynamische IP-adressen.</t>
  </si>
  <si>
    <t>Het systeem gebruikt alleen centrale LUMC netwerkservices (DHCP, DNS, NTP, Radius, AD, mail , printen, etc.) ( dus geen eigen netwerk services).</t>
  </si>
  <si>
    <t>Het systeem maakt gebruikt van de LUMC infrastructuur (dus geen eigen switches, accespoints, routers, Firewalls, etc.).</t>
  </si>
  <si>
    <t>Kabel netwerk aansluiting werkt op basis van 100 Mb full duplex.</t>
  </si>
  <si>
    <t>Indien via Wifi: het werkt op basis van 802.1x met WPA2 en AES op basis van signaal sterkte van -55 DB.</t>
  </si>
  <si>
    <r>
      <t xml:space="preserve">Het systeem ondersteunt IPv4 </t>
    </r>
    <r>
      <rPr>
        <strike/>
        <sz val="9"/>
        <rFont val="Calibri"/>
        <family val="2"/>
        <scheme val="minor"/>
      </rPr>
      <t>en IPv6.</t>
    </r>
    <r>
      <rPr>
        <sz val="9"/>
        <rFont val="Calibri"/>
        <family val="2"/>
        <scheme val="minor"/>
      </rPr>
      <t xml:space="preserve"> Geef aan in de toelichting wanneer IPv6 wordt ondersteund.</t>
    </r>
  </si>
  <si>
    <t>Het systeem functioneert over een routed netwerk en maakt geen gebruik van broadcast.</t>
  </si>
  <si>
    <t>Het systeem maakt geen gebruik van VPN tunnels.</t>
  </si>
  <si>
    <t>Het systeem is voorzien van goed functionerende en up-to-date zijnde en blijvende antivirus software (up-to-date o.a. t.a.v. definitie files). Dit geldt zowel voor het apparaat als voor eventuele cliënt systemen.</t>
  </si>
  <si>
    <t>Het systeem is en blijft voorzien van een up-to-date en ondersteund operating system (up-to-date o.a. t.a.v. security patches). Dit geldt zowel voor het apparaat als voor cliënt systemen.</t>
  </si>
  <si>
    <t>Systeem updates worden geüpload via het LUMC-netwerk (geen updates middels USB, CD of DVD op het fysieke systeem).</t>
  </si>
  <si>
    <t>Cliënt software (Office, Browser, Adobe, Java, ect) op het systeem is en blijft ondersteund en up-to-date (up-to-date o.a. t.a.v. security patches). Dit geldt zowel voor het apparaat als voor cliënt systemen.</t>
  </si>
  <si>
    <t>Op het systeem wordt zo min mogelijk data opgeslagen en wordt data zo kort mogelijk bewaard. Dit staat dus los van de benodigde buffercapaciteit zodat data later verstuurd kan worden in geval van netwerkverlies.</t>
  </si>
  <si>
    <t>Het systeem blijft functioneren bij een korte onderbreking van ICT infrastructuur (netwerk, evt. servers of data opslag systeem).</t>
  </si>
  <si>
    <t>De werking van het systeem wordt gemonitord. Bij uitval van (een deel van) het systeem dient een signaal te worden afgegeven (als zijnde een storing).</t>
  </si>
  <si>
    <t>Toegang tot het systeem is alleen mogelijk mits geauthentiseerd. Toelichting: Authenticatie vindt plaats via centrale AD Directory Service. Voor normaal gebruik zijn geen administratieve rechten nodig. Voor controle (op naleving) heeft het LUMC de mogelijkheid tot administratieve toegang.</t>
  </si>
  <si>
    <t>Het systeem is niet toegankelijk van buitenaf. Toelichting: bij support, onderhoud of andere werkzaamheden kan tijdelijk dit worden aangepast.</t>
  </si>
  <si>
    <t>Het systeem kan getest/gescand (op kwetsbaarheden) worden zonder impact.</t>
  </si>
  <si>
    <t>Het is niet toegestaan programmatuur aan te bieden op het systeem die gebruik maakt van zgn. 'dongles' (fysieke licentiesleutels op USB, serieële of parallele poort .</t>
  </si>
  <si>
    <t>Leveringseisen</t>
  </si>
  <si>
    <t>4.1</t>
  </si>
  <si>
    <t>Levertijd na plaatsing bestelaanvraag bedraagt maximaal 3 maanden. Graag uw levertijd specificeren in de toelichting.</t>
  </si>
  <si>
    <t>Apparatuur wordt op standplaats geleverd en bedrijfsklaar opgeleverd. Eventuele kosten hiervoor neemt u mee in uw Inschrijfprijs op de bijlage Prijzenblad.</t>
  </si>
  <si>
    <t>Verpakkingsmateriaal wordt afgevoerd door Opdrachtnemer.</t>
  </si>
  <si>
    <t>Communicatie, onderhoud en training</t>
  </si>
  <si>
    <t>Onderhoud, garantie en levensduur</t>
  </si>
  <si>
    <t>5.1</t>
  </si>
  <si>
    <t>Opdrachtnemer stelt één vast contactpersoon aan voor levering en plaatsing van de apparatuur</t>
  </si>
  <si>
    <t>Technici van Opdrachtnemer die op locatie bij het LUMC voor onderhoud aanwezig zijn, spreken de Nederlandse of Engelse taal.</t>
  </si>
  <si>
    <t>Voor alle aangeboden apparatuur levert Opdrachtnemer digitaal een gebruikshandleiding in de Nederlandse of Engelse taal mee.</t>
  </si>
  <si>
    <t xml:space="preserve">Opdrachtnemer stelt voor de levensduur van het apparaat digitaal de complete technische documentatie beschikbaar. Alle technische documentatie is bij voorkeur in het Nederlands, Engels wordt wel geaccepteerd. </t>
  </si>
  <si>
    <t>5.2</t>
  </si>
  <si>
    <t>Opdrachtnemer biedt een technische levensduur van de apparatuur met een minimum van zeven (7) jaar na oplevering in het LUMC door Opdrachtnemer.</t>
  </si>
  <si>
    <t>Opdrachtnemer biedt een technische levensduur van de apparatuur van tien (10) jaar na oplevering in het LUMC door Opdrachtnemer. Tegen dezelfde jaarlijkse prijscondities zoals aangeboden in de bijlage Prijzenblad.</t>
  </si>
  <si>
    <t>Opdrachtnemer gaat akkoord met de Standaard Serviceovereenkomst (Wibaz) die is bijgesloten bij de aanbesteding.</t>
  </si>
  <si>
    <t>Opdrachtnemer beschikt over een Nederlands sprekende helpdesk en service-organisatie.</t>
  </si>
  <si>
    <t>Opdrachtnemer is tijdens kantooruren (09:00-17:00 uur, Nederlandse tijd) telefonisch bereikbaar voor support.</t>
  </si>
  <si>
    <t>De aangeboden apparatuur heeft minimaal 12 maanden garantie.</t>
  </si>
  <si>
    <r>
      <t xml:space="preserve">Tijdens de garantieperiode dient op basis van het hoogste serviceniveau zowel correctief als preventief onderhoud </t>
    </r>
    <r>
      <rPr>
        <u/>
        <sz val="9"/>
        <color rgb="FF000000"/>
        <rFont val="Calibri"/>
        <family val="2"/>
        <scheme val="major"/>
      </rPr>
      <t>kosteloos</t>
    </r>
    <r>
      <rPr>
        <sz val="9"/>
        <color rgb="FF000000"/>
        <rFont val="Calibri"/>
        <family val="2"/>
        <scheme val="major"/>
      </rPr>
      <t xml:space="preserve"> te worden uitgevoerd,  tenzij aantoonbaar is dat het LUMC verantwoordelijk is voor schade aan de apparatuur.</t>
    </r>
  </si>
  <si>
    <t>Opdrachtnemer geeft Out of Service datum minimaal 36 maanden vooraf door aan de afdeling Medische Technologie van het LUMC.</t>
  </si>
  <si>
    <t>Indien de Out of Service datum binnen 7 jaar na oplevering in het LUMC valt, dan wordt a.d.h.v. de afschrijfwaarde een credit opgesteld voor de jaren welke niet kunnen worden uitgenut.</t>
  </si>
  <si>
    <t>Training</t>
  </si>
  <si>
    <t>5.3</t>
  </si>
  <si>
    <t xml:space="preserve">Een applicatietraining voor de key-users is inbegrepen, minimaal 6 personen </t>
  </si>
  <si>
    <t>Opdrachtnemer geeft instructie voor gebruikers van de apparatuur voor het behoud van de apparatuur.</t>
  </si>
  <si>
    <t>Programma van Wensen (PvW)</t>
  </si>
  <si>
    <t xml:space="preserve">Let op: Op het moment dat Inschrijver ten aanzien van de onderstaande Wensen aangeeft aan een Wens te voldoen, dan moeten eventuele kosten daarvan zijn opgenomen in de Inschrijfprijs. </t>
  </si>
  <si>
    <t>Default puntentoekenning:</t>
  </si>
  <si>
    <t>J</t>
  </si>
  <si>
    <t>Aantal te behalen punten</t>
  </si>
  <si>
    <t>N</t>
  </si>
  <si>
    <t xml:space="preserve">Weging </t>
  </si>
  <si>
    <t>Weging [%]</t>
  </si>
  <si>
    <t>Maximaal aantal te behalen punten</t>
  </si>
  <si>
    <t>Aantal behaalde punten Inschrijver (K1)</t>
  </si>
  <si>
    <t>T4wExFTdvUyASVRXqs0vuNLT7Zy1tjtHu4zvHoO5PdpUOTNENllLTjRaSDg5Tk1QNlBGTzczTkhMMi4u</t>
  </si>
  <si>
    <t>Form1</t>
  </si>
  <si>
    <t>{01b9f4c8-4637-4f07-8eee-af92b3f0dd7b}</t>
  </si>
  <si>
    <t>Naaldthoracocentese is mogelijk midclaviculair en midaxillair</t>
  </si>
  <si>
    <t>Herziene versie 2e Nota van Inlichtingen d.d. 28 oktober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</si>
</sst>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00.000"/>
    <numFmt numFmtId="165" formatCode="0.0%"/>
  </numFmts>
  <fonts count="55">
    <font>
      <sz val="11"/>
      <color theme="1"/>
      <name val="Calibri"/>
      <family val="2"/>
      <scheme val="minor"/>
    </font>
    <font>
      <sz val="11"/>
      <color theme="1"/>
      <name val="Calibri"/>
      <family val="2"/>
      <scheme val="minor"/>
    </font>
    <font>
      <sz val="11"/>
      <color theme="0"/>
      <name val="Calibri"/>
      <family val="2"/>
      <scheme val="minor"/>
    </font>
    <font>
      <b/>
      <sz val="20"/>
      <color theme="0"/>
      <name val="Calibri"/>
      <family val="2"/>
      <scheme val="minor"/>
    </font>
    <font>
      <sz val="20"/>
      <color theme="4"/>
      <name val="Calibri"/>
      <family val="2"/>
      <scheme val="minor"/>
    </font>
    <font>
      <sz val="10"/>
      <color theme="8"/>
      <name val="Calibri"/>
      <family val="2"/>
      <scheme val="minor"/>
    </font>
    <font>
      <b/>
      <sz val="16"/>
      <color theme="0"/>
      <name val="Calibri"/>
      <family val="2"/>
      <scheme val="minor"/>
    </font>
    <font>
      <sz val="12"/>
      <color theme="1"/>
      <name val="Calibri"/>
      <family val="2"/>
      <scheme val="minor"/>
    </font>
    <font>
      <sz val="10"/>
      <name val="Arial"/>
      <family val="2"/>
    </font>
    <font>
      <sz val="9"/>
      <color theme="1"/>
      <name val="Calibri"/>
      <family val="2"/>
      <scheme val="minor"/>
    </font>
    <font>
      <sz val="10"/>
      <color theme="1"/>
      <name val="Arial"/>
      <family val="2"/>
    </font>
    <font>
      <sz val="11"/>
      <name val="Arial"/>
      <family val="2"/>
    </font>
    <font>
      <sz val="8"/>
      <name val="Calibri"/>
      <family val="2"/>
      <scheme val="minor"/>
    </font>
    <font>
      <sz val="9"/>
      <name val="Calibri"/>
      <family val="2"/>
      <scheme val="minor"/>
    </font>
    <font>
      <sz val="9"/>
      <color theme="0"/>
      <name val="Calibri"/>
      <family val="2"/>
      <scheme val="minor"/>
    </font>
    <font>
      <sz val="9"/>
      <color theme="4"/>
      <name val="Calibri"/>
      <family val="2"/>
      <scheme val="minor"/>
    </font>
    <font>
      <u/>
      <sz val="11"/>
      <color theme="10"/>
      <name val="Calibri"/>
      <family val="2"/>
      <scheme val="minor"/>
    </font>
    <font>
      <b/>
      <sz val="9"/>
      <color theme="4"/>
      <name val="Calibri"/>
      <family val="2"/>
      <scheme val="minor"/>
    </font>
    <font>
      <sz val="16"/>
      <color theme="4"/>
      <name val="Calibri"/>
      <family val="2"/>
      <scheme val="minor"/>
    </font>
    <font>
      <sz val="10"/>
      <color theme="1"/>
      <name val="Var(--ff-mono)"/>
    </font>
    <font>
      <b/>
      <sz val="9"/>
      <color theme="0"/>
      <name val="Calibri"/>
      <family val="2"/>
      <scheme val="minor"/>
    </font>
    <font>
      <b/>
      <sz val="10"/>
      <color theme="0"/>
      <name val="Arial"/>
      <family val="2"/>
    </font>
    <font>
      <b/>
      <sz val="14"/>
      <color theme="0"/>
      <name val="Calibri"/>
      <family val="2"/>
      <scheme val="minor"/>
    </font>
    <font>
      <sz val="14"/>
      <color theme="1"/>
      <name val="Calibri"/>
      <family val="2"/>
    </font>
    <font>
      <sz val="11"/>
      <color theme="1"/>
      <name val="Arial"/>
      <family val="2"/>
    </font>
    <font>
      <sz val="9"/>
      <color theme="1"/>
      <name val="Calibri"/>
      <family val="2"/>
    </font>
    <font>
      <sz val="11"/>
      <color theme="1"/>
      <name val="Calibri"/>
      <family val="2"/>
      <scheme val="major"/>
    </font>
    <font>
      <sz val="11"/>
      <color theme="1"/>
      <name val="Calibri"/>
      <family val="2"/>
    </font>
    <font>
      <sz val="16"/>
      <color theme="1"/>
      <name val="Arial"/>
      <family val="2"/>
    </font>
    <font>
      <sz val="9"/>
      <color rgb="FFFF0000"/>
      <name val="Calibri"/>
      <family val="2"/>
      <scheme val="minor"/>
    </font>
    <font>
      <sz val="11"/>
      <name val="Calibri"/>
      <family val="2"/>
      <scheme val="minor"/>
    </font>
    <font>
      <sz val="11"/>
      <color rgb="FFFF0000"/>
      <name val="Calibri"/>
      <family val="2"/>
      <scheme val="minor"/>
    </font>
    <font>
      <sz val="11"/>
      <name val="Calibri"/>
      <family val="2"/>
      <scheme val="major"/>
    </font>
    <font>
      <sz val="9"/>
      <name val="Calibri"/>
      <family val="2"/>
    </font>
    <font>
      <u/>
      <sz val="11"/>
      <color rgb="FF008080"/>
      <name val="Arial"/>
      <family val="2"/>
    </font>
    <font>
      <sz val="8"/>
      <color theme="1"/>
      <name val="Calibri"/>
      <family val="2"/>
      <scheme val="minor"/>
    </font>
    <font>
      <strike/>
      <sz val="11"/>
      <color rgb="FFFF0000"/>
      <name val="Calibri"/>
      <family val="2"/>
      <scheme val="minor"/>
    </font>
    <font>
      <i/>
      <sz val="11"/>
      <color theme="1"/>
      <name val="Arial"/>
      <family val="2"/>
    </font>
    <font>
      <i/>
      <sz val="11"/>
      <color rgb="FF000000"/>
      <name val="Arial"/>
      <family val="2"/>
    </font>
    <font>
      <b/>
      <sz val="9"/>
      <color theme="1"/>
      <name val="Calibri"/>
      <family val="2"/>
      <scheme val="minor"/>
    </font>
    <font>
      <b/>
      <sz val="11"/>
      <color theme="1"/>
      <name val="Calibri"/>
      <family val="2"/>
      <scheme val="minor"/>
    </font>
    <font>
      <sz val="9"/>
      <name val="Calibri"/>
      <family val="2"/>
      <scheme val="major"/>
    </font>
    <font>
      <b/>
      <i/>
      <sz val="9"/>
      <color theme="1"/>
      <name val="Calibri"/>
      <family val="2"/>
      <scheme val="minor"/>
    </font>
    <font>
      <sz val="9"/>
      <color rgb="FF000000"/>
      <name val="Calibri"/>
      <family val="2"/>
    </font>
    <font>
      <sz val="9"/>
      <color rgb="FFFF0000"/>
      <name val="Calibri"/>
      <family val="2"/>
    </font>
    <font>
      <sz val="9"/>
      <color rgb="FF000000"/>
      <name val="Calibri"/>
      <family val="2"/>
      <scheme val="minor"/>
    </font>
    <font>
      <b/>
      <sz val="10"/>
      <color rgb="FFFFFFFF"/>
      <name val="Arial"/>
      <family val="2"/>
    </font>
    <font>
      <i/>
      <sz val="10"/>
      <color rgb="FFFFFFFF"/>
      <name val="Arial"/>
      <family val="2"/>
    </font>
    <font>
      <sz val="9"/>
      <color rgb="FF000000"/>
      <name val="Calibri"/>
      <family val="2"/>
      <scheme val="major"/>
    </font>
    <font>
      <sz val="16"/>
      <color rgb="FFFF0000"/>
      <name val="Calibri"/>
      <family val="2"/>
      <scheme val="minor"/>
    </font>
    <font>
      <u/>
      <sz val="9"/>
      <color rgb="FF000000"/>
      <name val="Calibri"/>
      <family val="2"/>
      <scheme val="major"/>
    </font>
    <font>
      <b/>
      <sz val="11"/>
      <color theme="4"/>
      <name val="Calibri"/>
      <family val="2"/>
      <scheme val="minor"/>
    </font>
    <font>
      <u/>
      <sz val="9"/>
      <name val="Calibri"/>
      <family val="2"/>
      <scheme val="minor"/>
    </font>
    <font>
      <sz val="10"/>
      <color theme="4"/>
      <name val="Calibri"/>
      <family val="2"/>
      <scheme val="minor"/>
    </font>
    <font>
      <strike/>
      <sz val="9"/>
      <name val="Calibri"/>
      <family val="2"/>
      <scheme val="minor"/>
    </font>
  </fonts>
  <fills count="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8"/>
      </patternFill>
    </fill>
    <fill>
      <patternFill patternType="solid">
        <fgColor theme="4" tint="0.79998168889431442"/>
        <bgColor theme="4" tint="0.79998168889431442"/>
      </patternFill>
    </fill>
    <fill>
      <patternFill patternType="solid">
        <fgColor rgb="FF003C7D"/>
        <bgColor rgb="FF000000"/>
      </patternFill>
    </fill>
    <fill>
      <patternFill patternType="solid">
        <fgColor rgb="FFFFC00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s>
  <cellStyleXfs count="14">
    <xf numFmtId="0" fontId="0" fillId="0" borderId="0"/>
    <xf numFmtId="0" fontId="7" fillId="0" borderId="0"/>
    <xf numFmtId="0" fontId="1" fillId="0" borderId="0"/>
    <xf numFmtId="0" fontId="10" fillId="0" borderId="0"/>
    <xf numFmtId="0" fontId="11" fillId="0" borderId="1"/>
    <xf numFmtId="0" fontId="8" fillId="0" borderId="0"/>
    <xf numFmtId="0" fontId="1" fillId="0" borderId="0"/>
    <xf numFmtId="0" fontId="16" fillId="0" borderId="0" applyNumberFormat="0" applyFill="0" applyBorder="0" applyAlignment="0" applyProtection="0"/>
    <xf numFmtId="0" fontId="8" fillId="0" borderId="0"/>
    <xf numFmtId="0" fontId="8" fillId="0" borderId="0"/>
    <xf numFmtId="0" fontId="1" fillId="0" borderId="0"/>
    <xf numFmtId="0" fontId="25" fillId="0" borderId="0" applyProtection="0">
      <alignment horizontal="left" vertical="top" wrapText="1" readingOrder="1"/>
    </xf>
    <xf numFmtId="0" fontId="2" fillId="4" borderId="0" applyNumberFormat="0" applyBorder="0" applyAlignment="0" applyProtection="0"/>
    <xf numFmtId="9" fontId="1" fillId="0" borderId="0" applyFont="0" applyFill="0" applyBorder="0" applyAlignment="0" applyProtection="0"/>
  </cellStyleXfs>
  <cellXfs count="206">
    <xf numFmtId="0" fontId="0" fillId="0" borderId="0" xfId="0"/>
    <xf numFmtId="0" fontId="2" fillId="2" borderId="0" xfId="0" applyFont="1" applyFill="1"/>
    <xf numFmtId="0" fontId="9" fillId="0" borderId="0" xfId="0" applyFont="1" applyAlignment="1">
      <alignment vertical="top"/>
    </xf>
    <xf numFmtId="0" fontId="0" fillId="0" borderId="0" xfId="0" applyAlignment="1">
      <alignment horizontal="center"/>
    </xf>
    <xf numFmtId="49" fontId="0" fillId="0" borderId="0" xfId="0" applyNumberFormat="1"/>
    <xf numFmtId="0" fontId="8" fillId="0" borderId="0" xfId="5"/>
    <xf numFmtId="0" fontId="3" fillId="2" borderId="0" xfId="0" applyFont="1" applyFill="1" applyAlignment="1">
      <alignment vertical="center"/>
    </xf>
    <xf numFmtId="0" fontId="6" fillId="2" borderId="0" xfId="0" applyFont="1" applyFill="1" applyAlignment="1">
      <alignment vertical="center"/>
    </xf>
    <xf numFmtId="0" fontId="9" fillId="0" borderId="0" xfId="0" applyFont="1"/>
    <xf numFmtId="0" fontId="4" fillId="0" borderId="0" xfId="0" applyFont="1"/>
    <xf numFmtId="0" fontId="18" fillId="0" borderId="0" xfId="0" applyFont="1"/>
    <xf numFmtId="0" fontId="15" fillId="0" borderId="0" xfId="0" applyFont="1" applyAlignment="1">
      <alignment vertical="top"/>
    </xf>
    <xf numFmtId="0" fontId="0" fillId="0" borderId="0" xfId="0" quotePrefix="1"/>
    <xf numFmtId="0" fontId="19" fillId="0" borderId="0" xfId="0" applyFont="1" applyAlignment="1">
      <alignment horizontal="left" vertical="center" indent="1"/>
    </xf>
    <xf numFmtId="0" fontId="2" fillId="0" borderId="0" xfId="0" applyFont="1"/>
    <xf numFmtId="0" fontId="0" fillId="0" borderId="0" xfId="0" applyAlignment="1">
      <alignment horizontal="left"/>
    </xf>
    <xf numFmtId="0" fontId="0" fillId="0" borderId="0" xfId="0" applyAlignment="1">
      <alignment vertical="top"/>
    </xf>
    <xf numFmtId="0" fontId="0" fillId="0" borderId="0" xfId="0" applyAlignment="1">
      <alignment horizontal="right" vertical="top"/>
    </xf>
    <xf numFmtId="0" fontId="18" fillId="0" borderId="0" xfId="0" applyFont="1" applyAlignment="1">
      <alignment horizontal="right" vertical="top"/>
    </xf>
    <xf numFmtId="0" fontId="20" fillId="2" borderId="0" xfId="0" applyFont="1" applyFill="1" applyAlignment="1">
      <alignment vertical="top"/>
    </xf>
    <xf numFmtId="0" fontId="18" fillId="0" borderId="0" xfId="0" applyFont="1" applyAlignment="1">
      <alignment vertical="top"/>
    </xf>
    <xf numFmtId="0" fontId="18" fillId="0" borderId="0" xfId="0" applyFont="1" applyAlignment="1">
      <alignment horizontal="left"/>
    </xf>
    <xf numFmtId="0" fontId="4" fillId="0" borderId="0" xfId="0" applyFont="1" applyAlignment="1">
      <alignment horizontal="center"/>
    </xf>
    <xf numFmtId="0" fontId="3" fillId="2" borderId="0" xfId="0" applyFont="1" applyFill="1" applyAlignment="1">
      <alignment horizontal="center" vertical="center"/>
    </xf>
    <xf numFmtId="0" fontId="6" fillId="2" borderId="0" xfId="0" applyFont="1" applyFill="1" applyAlignment="1">
      <alignment horizontal="center" vertical="center"/>
    </xf>
    <xf numFmtId="0" fontId="0" fillId="2" borderId="0" xfId="0" applyFill="1" applyAlignment="1">
      <alignment horizontal="center"/>
    </xf>
    <xf numFmtId="0" fontId="5" fillId="0" borderId="0" xfId="0" applyFont="1"/>
    <xf numFmtId="0" fontId="17" fillId="2" borderId="0" xfId="0" applyFont="1" applyFill="1" applyAlignment="1">
      <alignment vertical="top"/>
    </xf>
    <xf numFmtId="0" fontId="22" fillId="2" borderId="0" xfId="0" applyFont="1" applyFill="1"/>
    <xf numFmtId="0" fontId="9" fillId="0" borderId="1" xfId="0" applyFont="1" applyBorder="1" applyAlignment="1">
      <alignment horizontal="center" vertical="center"/>
    </xf>
    <xf numFmtId="0" fontId="9" fillId="0" borderId="0" xfId="0" applyFont="1" applyAlignment="1">
      <alignment horizontal="center" vertical="center" wrapText="1"/>
    </xf>
    <xf numFmtId="0" fontId="21" fillId="2" borderId="6" xfId="0" applyFont="1" applyFill="1" applyBorder="1" applyAlignment="1">
      <alignment horizontal="center" vertical="center" wrapText="1"/>
    </xf>
    <xf numFmtId="0" fontId="13" fillId="0" borderId="0" xfId="1" applyFont="1" applyAlignment="1">
      <alignment horizontal="center" vertical="center" wrapText="1"/>
    </xf>
    <xf numFmtId="0" fontId="9" fillId="0" borderId="0" xfId="0" applyFont="1" applyAlignment="1">
      <alignment horizontal="center" vertical="center"/>
    </xf>
    <xf numFmtId="0" fontId="9" fillId="0" borderId="1" xfId="0" applyFont="1" applyBorder="1" applyAlignment="1">
      <alignment horizontal="center" vertical="center" wrapText="1"/>
    </xf>
    <xf numFmtId="0" fontId="21" fillId="2" borderId="1"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10" fillId="0" borderId="0" xfId="0" applyFont="1" applyAlignment="1">
      <alignment horizontal="center" vertical="center"/>
    </xf>
    <xf numFmtId="0" fontId="24" fillId="0" borderId="0" xfId="0" applyFont="1" applyAlignment="1">
      <alignment horizontal="center" vertical="center"/>
    </xf>
    <xf numFmtId="0" fontId="23" fillId="0" borderId="0" xfId="0" applyFont="1" applyAlignment="1">
      <alignment vertical="center"/>
    </xf>
    <xf numFmtId="0" fontId="21" fillId="2" borderId="3" xfId="0" applyFont="1" applyFill="1" applyBorder="1" applyAlignment="1">
      <alignment horizontal="center" vertical="center" wrapText="1"/>
    </xf>
    <xf numFmtId="0" fontId="21" fillId="2" borderId="4"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9" fillId="0" borderId="1" xfId="0" applyFont="1" applyBorder="1" applyAlignment="1">
      <alignment vertical="top"/>
    </xf>
    <xf numFmtId="0" fontId="0" fillId="3" borderId="0" xfId="0" applyFill="1"/>
    <xf numFmtId="0" fontId="30" fillId="0" borderId="0" xfId="0" applyFont="1"/>
    <xf numFmtId="0" fontId="29" fillId="0" borderId="0" xfId="1" applyFont="1" applyAlignment="1">
      <alignment horizontal="left" vertical="top" wrapText="1"/>
    </xf>
    <xf numFmtId="0" fontId="31" fillId="0" borderId="0" xfId="0" applyFont="1"/>
    <xf numFmtId="0" fontId="13" fillId="0" borderId="0" xfId="0" applyFont="1" applyAlignment="1">
      <alignment vertical="top" wrapText="1"/>
    </xf>
    <xf numFmtId="0" fontId="13" fillId="0" borderId="0" xfId="0" applyFont="1" applyAlignment="1">
      <alignment wrapText="1"/>
    </xf>
    <xf numFmtId="0" fontId="13" fillId="0" borderId="1" xfId="0" applyFont="1" applyBorder="1" applyAlignment="1">
      <alignment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0" fillId="0" borderId="0" xfId="0" applyAlignment="1">
      <alignment horizontal="left" vertical="top"/>
    </xf>
    <xf numFmtId="0" fontId="21" fillId="0" borderId="0" xfId="0" applyFont="1" applyAlignment="1">
      <alignment horizontal="center" vertical="center" wrapText="1"/>
    </xf>
    <xf numFmtId="0" fontId="21" fillId="0" borderId="0" xfId="0" applyFont="1" applyAlignment="1">
      <alignment horizontal="left" vertical="center" wrapText="1"/>
    </xf>
    <xf numFmtId="0" fontId="13" fillId="0" borderId="0" xfId="0" applyFont="1" applyAlignment="1">
      <alignment vertical="center" wrapText="1"/>
    </xf>
    <xf numFmtId="0" fontId="26" fillId="0" borderId="0" xfId="0" applyFont="1" applyAlignment="1">
      <alignment horizontal="right" vertical="center" wrapText="1"/>
    </xf>
    <xf numFmtId="0" fontId="26"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vertical="center" wrapText="1"/>
    </xf>
    <xf numFmtId="0" fontId="13" fillId="0" borderId="0" xfId="0" applyFont="1" applyAlignment="1" applyProtection="1">
      <alignment vertical="center" wrapText="1"/>
      <protection locked="0"/>
    </xf>
    <xf numFmtId="0" fontId="13" fillId="0" borderId="0" xfId="5" applyFont="1" applyAlignment="1">
      <alignment vertical="center" wrapText="1"/>
    </xf>
    <xf numFmtId="0" fontId="13" fillId="0" borderId="0" xfId="10" applyFont="1" applyAlignment="1">
      <alignment horizontal="center" vertical="center"/>
    </xf>
    <xf numFmtId="0" fontId="9" fillId="0" borderId="0" xfId="10" applyFont="1" applyAlignment="1">
      <alignment horizontal="center" vertical="center"/>
    </xf>
    <xf numFmtId="0" fontId="13" fillId="0" borderId="0" xfId="9" applyFont="1" applyAlignment="1" applyProtection="1">
      <alignment vertical="center" wrapText="1"/>
      <protection locked="0"/>
    </xf>
    <xf numFmtId="0" fontId="28" fillId="0" borderId="0" xfId="0" applyFont="1" applyAlignment="1">
      <alignment vertical="center" wrapText="1"/>
    </xf>
    <xf numFmtId="0" fontId="32" fillId="0" borderId="0" xfId="0" applyFont="1" applyAlignment="1">
      <alignment horizontal="center" vertical="center" wrapText="1"/>
    </xf>
    <xf numFmtId="164" fontId="13" fillId="0" borderId="0" xfId="0" applyNumberFormat="1" applyFont="1" applyAlignment="1">
      <alignment vertical="center" wrapText="1"/>
    </xf>
    <xf numFmtId="0" fontId="14" fillId="0" borderId="0" xfId="12" applyFont="1" applyFill="1" applyBorder="1" applyAlignment="1">
      <alignment vertical="top"/>
    </xf>
    <xf numFmtId="0" fontId="33" fillId="0" borderId="1" xfId="0" applyFont="1" applyBorder="1" applyAlignment="1">
      <alignment vertical="center" wrapText="1"/>
    </xf>
    <xf numFmtId="0" fontId="34" fillId="0" borderId="0" xfId="0" applyFont="1" applyAlignment="1">
      <alignment vertical="center" wrapText="1"/>
    </xf>
    <xf numFmtId="0" fontId="36" fillId="0" borderId="0" xfId="0" applyFont="1" applyAlignment="1">
      <alignment horizontal="left" vertical="center" wrapText="1" indent="5"/>
    </xf>
    <xf numFmtId="0" fontId="0" fillId="0" borderId="0" xfId="0" applyAlignment="1">
      <alignment horizontal="left" vertical="center" wrapText="1" indent="5"/>
    </xf>
    <xf numFmtId="0" fontId="24" fillId="0" borderId="0" xfId="0" applyFont="1" applyAlignment="1">
      <alignment vertical="center" wrapText="1"/>
    </xf>
    <xf numFmtId="0" fontId="37" fillId="0" borderId="0" xfId="0" applyFont="1" applyAlignment="1">
      <alignment vertical="center" wrapText="1"/>
    </xf>
    <xf numFmtId="0" fontId="38" fillId="0" borderId="0" xfId="0" applyFont="1" applyAlignment="1">
      <alignment vertical="center" wrapText="1"/>
    </xf>
    <xf numFmtId="0" fontId="35" fillId="0" borderId="0" xfId="0" applyFont="1" applyAlignment="1">
      <alignment vertical="center"/>
    </xf>
    <xf numFmtId="0" fontId="16" fillId="0" borderId="0" xfId="7" applyBorder="1" applyAlignment="1">
      <alignment vertical="center" wrapText="1"/>
    </xf>
    <xf numFmtId="0" fontId="13" fillId="0" borderId="1" xfId="1" applyFont="1" applyBorder="1" applyAlignment="1">
      <alignment horizontal="left" vertical="top" wrapText="1"/>
    </xf>
    <xf numFmtId="0" fontId="13" fillId="0" borderId="1" xfId="1" applyFont="1" applyBorder="1" applyAlignment="1">
      <alignment horizontal="center" vertical="center" wrapText="1"/>
    </xf>
    <xf numFmtId="0" fontId="13" fillId="0" borderId="1" xfId="1" applyFont="1" applyBorder="1" applyAlignment="1">
      <alignment vertical="top" wrapText="1"/>
    </xf>
    <xf numFmtId="0" fontId="21" fillId="2" borderId="10"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3" fillId="0" borderId="5" xfId="1" applyFont="1" applyBorder="1" applyAlignment="1">
      <alignment wrapText="1"/>
    </xf>
    <xf numFmtId="0" fontId="13" fillId="0" borderId="0" xfId="0" applyFont="1"/>
    <xf numFmtId="0" fontId="21" fillId="2" borderId="3" xfId="0" applyFont="1" applyFill="1" applyBorder="1" applyAlignment="1">
      <alignment horizontal="left" vertical="center" wrapText="1"/>
    </xf>
    <xf numFmtId="0" fontId="27" fillId="0" borderId="6" xfId="0" applyFont="1" applyBorder="1" applyAlignment="1">
      <alignment vertical="center"/>
    </xf>
    <xf numFmtId="0" fontId="40" fillId="0" borderId="0" xfId="0" applyFont="1"/>
    <xf numFmtId="0" fontId="13" fillId="0" borderId="1" xfId="0" applyFont="1" applyBorder="1" applyAlignment="1">
      <alignment horizontal="left" vertical="center" wrapText="1"/>
    </xf>
    <xf numFmtId="0" fontId="13" fillId="0" borderId="11" xfId="0" applyFont="1" applyBorder="1" applyAlignment="1">
      <alignment horizontal="center" vertical="center"/>
    </xf>
    <xf numFmtId="0" fontId="13" fillId="0" borderId="1" xfId="0" applyFont="1" applyBorder="1" applyAlignment="1">
      <alignment vertical="center"/>
    </xf>
    <xf numFmtId="0" fontId="4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41" fillId="0" borderId="9" xfId="0" applyFont="1" applyBorder="1" applyAlignment="1">
      <alignment horizontal="center" vertical="center" wrapText="1"/>
    </xf>
    <xf numFmtId="0" fontId="33" fillId="0" borderId="1" xfId="0" applyFont="1" applyBorder="1" applyAlignment="1">
      <alignment vertical="center"/>
    </xf>
    <xf numFmtId="0" fontId="41" fillId="0" borderId="1" xfId="1" applyFont="1" applyBorder="1" applyAlignment="1">
      <alignment horizontal="left" vertical="top" wrapText="1"/>
    </xf>
    <xf numFmtId="0" fontId="41" fillId="0" borderId="1" xfId="11" applyFont="1" applyBorder="1">
      <alignment horizontal="left" vertical="top" wrapText="1" readingOrder="1"/>
    </xf>
    <xf numFmtId="0" fontId="41" fillId="0" borderId="3" xfId="0" applyFont="1" applyBorder="1" applyAlignment="1">
      <alignment vertical="center"/>
    </xf>
    <xf numFmtId="0" fontId="41" fillId="0" borderId="5" xfId="0" applyFont="1" applyBorder="1" applyAlignment="1">
      <alignment horizontal="center" vertical="center" wrapText="1"/>
    </xf>
    <xf numFmtId="0" fontId="41" fillId="0" borderId="1" xfId="0" applyFont="1" applyBorder="1" applyAlignment="1">
      <alignment horizontal="center" vertical="center"/>
    </xf>
    <xf numFmtId="0" fontId="43" fillId="0" borderId="1" xfId="0" applyFont="1" applyBorder="1" applyAlignment="1">
      <alignment vertical="center" wrapText="1"/>
    </xf>
    <xf numFmtId="0" fontId="41" fillId="5" borderId="1" xfId="0" applyFont="1" applyFill="1" applyBorder="1" applyAlignment="1">
      <alignment vertical="center"/>
    </xf>
    <xf numFmtId="0" fontId="41" fillId="5" borderId="1" xfId="0" applyFont="1" applyFill="1" applyBorder="1" applyAlignment="1">
      <alignment horizontal="center" vertical="center"/>
    </xf>
    <xf numFmtId="0" fontId="41" fillId="5" borderId="1" xfId="1" applyFont="1" applyFill="1" applyBorder="1" applyAlignment="1">
      <alignment horizontal="left" vertical="top" wrapText="1"/>
    </xf>
    <xf numFmtId="0" fontId="41" fillId="5" borderId="1" xfId="0" applyFont="1" applyFill="1" applyBorder="1" applyAlignment="1">
      <alignment horizontal="center" vertical="center" wrapText="1"/>
    </xf>
    <xf numFmtId="0" fontId="41" fillId="0" borderId="1" xfId="0" applyFont="1" applyBorder="1" applyAlignment="1">
      <alignment vertical="center"/>
    </xf>
    <xf numFmtId="0" fontId="13" fillId="0" borderId="6" xfId="0" applyFont="1" applyBorder="1" applyAlignment="1">
      <alignment vertical="center" wrapText="1"/>
    </xf>
    <xf numFmtId="0" fontId="44" fillId="0" borderId="0" xfId="0" applyFont="1"/>
    <xf numFmtId="0" fontId="45" fillId="0" borderId="1" xfId="0" applyFont="1" applyBorder="1" applyAlignment="1">
      <alignment vertical="center" wrapText="1"/>
    </xf>
    <xf numFmtId="0" fontId="46" fillId="2" borderId="3" xfId="0" applyFont="1" applyFill="1" applyBorder="1" applyAlignment="1">
      <alignment horizontal="left" vertical="center" wrapText="1"/>
    </xf>
    <xf numFmtId="0" fontId="48" fillId="0" borderId="1" xfId="1" applyFont="1" applyBorder="1" applyAlignment="1">
      <alignment horizontal="left" vertical="top" wrapText="1"/>
    </xf>
    <xf numFmtId="0" fontId="49" fillId="0" borderId="0" xfId="0" applyFont="1"/>
    <xf numFmtId="0" fontId="3" fillId="2" borderId="0" xfId="0" applyFont="1" applyFill="1" applyAlignment="1">
      <alignment horizontal="left" vertical="top"/>
    </xf>
    <xf numFmtId="0" fontId="6" fillId="2" borderId="0" xfId="0" applyFont="1" applyFill="1" applyAlignment="1">
      <alignment horizontal="left" vertical="top"/>
    </xf>
    <xf numFmtId="0" fontId="21" fillId="2" borderId="6" xfId="0" applyFont="1" applyFill="1" applyBorder="1" applyAlignment="1">
      <alignment horizontal="left" vertical="top" wrapText="1"/>
    </xf>
    <xf numFmtId="165" fontId="21" fillId="2" borderId="6" xfId="0" applyNumberFormat="1" applyFont="1" applyFill="1" applyBorder="1" applyAlignment="1">
      <alignment horizontal="center" vertical="center" wrapText="1"/>
    </xf>
    <xf numFmtId="0" fontId="0" fillId="0" borderId="1" xfId="0" applyBorder="1"/>
    <xf numFmtId="0" fontId="13" fillId="0" borderId="5" xfId="0" applyFont="1" applyBorder="1" applyAlignment="1">
      <alignment vertical="center" wrapText="1"/>
    </xf>
    <xf numFmtId="0" fontId="13" fillId="0" borderId="6" xfId="0" applyFont="1" applyBorder="1" applyAlignment="1">
      <alignment horizontal="center" vertical="center" wrapText="1"/>
    </xf>
    <xf numFmtId="0" fontId="33" fillId="0" borderId="1" xfId="0" applyFont="1" applyBorder="1" applyAlignment="1">
      <alignment horizontal="center" vertical="center" wrapText="1"/>
    </xf>
    <xf numFmtId="0" fontId="45" fillId="0" borderId="0" xfId="0" applyFont="1" applyAlignment="1">
      <alignment vertical="top" wrapText="1"/>
    </xf>
    <xf numFmtId="0" fontId="33" fillId="0" borderId="5" xfId="0" applyFont="1" applyBorder="1" applyAlignment="1">
      <alignment horizontal="left" vertical="center" wrapText="1"/>
    </xf>
    <xf numFmtId="0" fontId="41" fillId="0" borderId="0" xfId="0" applyFont="1" applyAlignment="1">
      <alignment horizontal="center" vertical="center" wrapText="1"/>
    </xf>
    <xf numFmtId="0" fontId="13" fillId="0" borderId="1" xfId="0" applyFont="1" applyBorder="1" applyAlignment="1">
      <alignment vertical="top" wrapText="1"/>
    </xf>
    <xf numFmtId="0" fontId="33" fillId="0" borderId="1" xfId="0" applyFont="1" applyBorder="1" applyAlignment="1">
      <alignment vertical="top"/>
    </xf>
    <xf numFmtId="0" fontId="33" fillId="0" borderId="1" xfId="0" applyFont="1" applyBorder="1" applyAlignment="1">
      <alignment vertical="top" wrapText="1"/>
    </xf>
    <xf numFmtId="0" fontId="33" fillId="0" borderId="1" xfId="0" applyFont="1" applyBorder="1" applyAlignment="1">
      <alignment horizontal="center" vertical="center"/>
    </xf>
    <xf numFmtId="1" fontId="0" fillId="0" borderId="1" xfId="0" applyNumberFormat="1" applyBorder="1"/>
    <xf numFmtId="9" fontId="0" fillId="0" borderId="1" xfId="13" applyFont="1" applyBorder="1"/>
    <xf numFmtId="9" fontId="9" fillId="0" borderId="1" xfId="13" applyFont="1" applyBorder="1"/>
    <xf numFmtId="1" fontId="9" fillId="0" borderId="1" xfId="0" applyNumberFormat="1" applyFont="1" applyBorder="1"/>
    <xf numFmtId="1" fontId="0" fillId="7" borderId="1" xfId="0" applyNumberFormat="1" applyFill="1" applyBorder="1"/>
    <xf numFmtId="0" fontId="42" fillId="3" borderId="7" xfId="0" applyFont="1" applyFill="1" applyBorder="1" applyAlignment="1">
      <alignment vertical="top" wrapText="1"/>
    </xf>
    <xf numFmtId="0" fontId="0" fillId="3" borderId="12" xfId="0" applyFill="1" applyBorder="1"/>
    <xf numFmtId="0" fontId="0" fillId="3" borderId="12" xfId="0" applyFill="1" applyBorder="1" applyAlignment="1">
      <alignment horizontal="left" vertical="top"/>
    </xf>
    <xf numFmtId="0" fontId="51" fillId="3" borderId="12" xfId="0" applyFont="1" applyFill="1" applyBorder="1" applyAlignment="1">
      <alignment horizontal="left"/>
    </xf>
    <xf numFmtId="0" fontId="30" fillId="3" borderId="12" xfId="0" applyFont="1" applyFill="1" applyBorder="1"/>
    <xf numFmtId="0" fontId="0" fillId="3" borderId="9" xfId="0" applyFill="1" applyBorder="1"/>
    <xf numFmtId="0" fontId="42" fillId="3" borderId="13" xfId="0" applyFont="1" applyFill="1" applyBorder="1" applyAlignment="1">
      <alignment vertical="top" wrapText="1"/>
    </xf>
    <xf numFmtId="0" fontId="0" fillId="3" borderId="0" xfId="0" applyFill="1" applyAlignment="1">
      <alignment horizontal="left" vertical="top"/>
    </xf>
    <xf numFmtId="0" fontId="30" fillId="3" borderId="0" xfId="0" applyFont="1" applyFill="1" applyAlignment="1">
      <alignment horizontal="left"/>
    </xf>
    <xf numFmtId="0" fontId="30" fillId="3" borderId="0" xfId="0" applyFont="1" applyFill="1"/>
    <xf numFmtId="9" fontId="0" fillId="3" borderId="14" xfId="0" applyNumberFormat="1" applyFill="1" applyBorder="1" applyAlignment="1">
      <alignment horizontal="left"/>
    </xf>
    <xf numFmtId="0" fontId="51" fillId="3" borderId="8" xfId="0" applyFont="1" applyFill="1" applyBorder="1" applyAlignment="1">
      <alignment horizontal="right"/>
    </xf>
    <xf numFmtId="0" fontId="30" fillId="3" borderId="10" xfId="0" applyFont="1" applyFill="1" applyBorder="1" applyAlignment="1">
      <alignment horizontal="left"/>
    </xf>
    <xf numFmtId="0" fontId="0" fillId="3" borderId="10" xfId="0" applyFill="1" applyBorder="1" applyAlignment="1">
      <alignment horizontal="left" vertical="top"/>
    </xf>
    <xf numFmtId="0" fontId="30" fillId="3" borderId="10" xfId="0" applyFont="1" applyFill="1" applyBorder="1"/>
    <xf numFmtId="9" fontId="0" fillId="3" borderId="4" xfId="0" applyNumberFormat="1" applyFill="1" applyBorder="1" applyAlignment="1">
      <alignment horizontal="left"/>
    </xf>
    <xf numFmtId="9" fontId="9" fillId="0" borderId="1" xfId="13" applyFont="1" applyFill="1" applyBorder="1"/>
    <xf numFmtId="0" fontId="53" fillId="0" borderId="0" xfId="0" applyFont="1" applyAlignment="1">
      <alignment wrapText="1"/>
    </xf>
    <xf numFmtId="0" fontId="3" fillId="2" borderId="0" xfId="0" applyFont="1" applyFill="1" applyAlignment="1" applyProtection="1">
      <alignment vertical="center"/>
      <protection locked="0"/>
    </xf>
    <xf numFmtId="0" fontId="16" fillId="0" borderId="0" xfId="7" applyAlignment="1" applyProtection="1">
      <alignment vertical="center"/>
      <protection locked="0"/>
    </xf>
    <xf numFmtId="0" fontId="6" fillId="2" borderId="0" xfId="0" applyFont="1" applyFill="1" applyAlignment="1" applyProtection="1">
      <alignment vertical="center"/>
      <protection locked="0"/>
    </xf>
    <xf numFmtId="0" fontId="0" fillId="0" borderId="0" xfId="0" applyAlignment="1" applyProtection="1">
      <alignment vertical="top"/>
      <protection locked="0"/>
    </xf>
    <xf numFmtId="0" fontId="0" fillId="0" borderId="0" xfId="0" applyProtection="1">
      <protection locked="0"/>
    </xf>
    <xf numFmtId="0" fontId="21" fillId="2" borderId="6" xfId="0" applyFont="1" applyFill="1" applyBorder="1" applyAlignment="1" applyProtection="1">
      <alignment horizontal="center" vertical="center" wrapText="1"/>
      <protection locked="0"/>
    </xf>
    <xf numFmtId="0" fontId="21" fillId="2" borderId="8"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29" fillId="0" borderId="1" xfId="0" applyFont="1" applyBorder="1" applyAlignment="1" applyProtection="1">
      <alignment horizontal="left" vertical="top" wrapText="1"/>
      <protection locked="0"/>
    </xf>
    <xf numFmtId="0" fontId="29" fillId="0" borderId="1" xfId="0" applyFont="1" applyBorder="1" applyAlignment="1" applyProtection="1">
      <alignment horizontal="center" vertical="center" wrapText="1"/>
      <protection locked="0"/>
    </xf>
    <xf numFmtId="0" fontId="9" fillId="0" borderId="1" xfId="0" applyFont="1" applyBorder="1" applyProtection="1">
      <protection locked="0"/>
    </xf>
    <xf numFmtId="0" fontId="21" fillId="2" borderId="3" xfId="0" applyFont="1" applyFill="1" applyBorder="1" applyAlignment="1" applyProtection="1">
      <alignment horizontal="left" vertical="center" wrapText="1"/>
      <protection locked="0"/>
    </xf>
    <xf numFmtId="0" fontId="9" fillId="0" borderId="5" xfId="0" applyFont="1" applyBorder="1" applyAlignment="1" applyProtection="1">
      <alignment horizontal="center" vertical="center" wrapText="1"/>
      <protection locked="0"/>
    </xf>
    <xf numFmtId="0" fontId="29" fillId="0" borderId="5"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13" fillId="0" borderId="0" xfId="0" applyFont="1" applyAlignment="1" applyProtection="1">
      <alignment horizontal="left" vertical="center" wrapText="1"/>
      <protection locked="0"/>
    </xf>
    <xf numFmtId="0" fontId="13" fillId="0" borderId="0" xfId="0" applyFont="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9" fillId="0" borderId="0" xfId="0" applyFont="1" applyProtection="1">
      <protection locked="0"/>
    </xf>
    <xf numFmtId="0" fontId="13" fillId="0" borderId="0" xfId="0" applyFont="1" applyAlignment="1" applyProtection="1">
      <alignment horizontal="center" vertical="center"/>
      <protection locked="0"/>
    </xf>
    <xf numFmtId="0" fontId="20" fillId="0" borderId="0" xfId="0" applyFont="1" applyAlignment="1" applyProtection="1">
      <alignment horizontal="center" vertical="center" wrapText="1"/>
      <protection locked="0"/>
    </xf>
    <xf numFmtId="0" fontId="13" fillId="5" borderId="1" xfId="0" applyFont="1" applyFill="1" applyBorder="1" applyAlignment="1" applyProtection="1">
      <alignment horizontal="center" vertical="center" wrapText="1"/>
      <protection locked="0"/>
    </xf>
    <xf numFmtId="0" fontId="0" fillId="2" borderId="0" xfId="0" applyFill="1" applyAlignment="1" applyProtection="1">
      <alignment horizontal="center"/>
      <protection locked="0"/>
    </xf>
    <xf numFmtId="0" fontId="0" fillId="0" borderId="0" xfId="0" applyAlignment="1" applyProtection="1">
      <alignment horizontal="center"/>
      <protection locked="0"/>
    </xf>
    <xf numFmtId="0" fontId="21" fillId="2" borderId="1" xfId="0"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13" fillId="0" borderId="1" xfId="1" applyFont="1" applyBorder="1" applyAlignment="1" applyProtection="1">
      <alignment horizontal="left" vertical="center" wrapText="1"/>
      <protection locked="0"/>
    </xf>
    <xf numFmtId="0" fontId="0" fillId="0" borderId="0" xfId="0" applyAlignment="1" applyProtection="1">
      <alignment wrapText="1"/>
      <protection locked="0"/>
    </xf>
    <xf numFmtId="0" fontId="9" fillId="0" borderId="0" xfId="0" applyFont="1" applyAlignment="1" applyProtection="1">
      <alignment horizontal="center"/>
      <protection locked="0"/>
    </xf>
    <xf numFmtId="0" fontId="13" fillId="5" borderId="1" xfId="0" applyFont="1" applyFill="1" applyBorder="1" applyAlignment="1" applyProtection="1">
      <alignment horizontal="left" vertical="top" wrapText="1"/>
      <protection locked="0"/>
    </xf>
    <xf numFmtId="0" fontId="13" fillId="0" borderId="1" xfId="0" applyFont="1" applyBorder="1" applyAlignment="1" applyProtection="1">
      <alignment horizontal="left" vertical="top"/>
      <protection locked="0"/>
    </xf>
    <xf numFmtId="0" fontId="13" fillId="5" borderId="1" xfId="0" applyFont="1" applyFill="1" applyBorder="1" applyAlignment="1" applyProtection="1">
      <alignment horizontal="left" vertical="top"/>
      <protection locked="0"/>
    </xf>
    <xf numFmtId="0" fontId="29" fillId="0" borderId="1" xfId="0" applyFont="1" applyBorder="1" applyAlignment="1" applyProtection="1">
      <alignment horizontal="left" vertical="top"/>
      <protection locked="0"/>
    </xf>
    <xf numFmtId="0" fontId="9" fillId="0" borderId="5" xfId="0" applyFont="1" applyBorder="1" applyAlignment="1" applyProtection="1">
      <alignment horizontal="left" vertical="top"/>
      <protection locked="0"/>
    </xf>
    <xf numFmtId="0" fontId="13" fillId="5" borderId="1" xfId="0" applyFont="1" applyFill="1" applyBorder="1" applyAlignment="1" applyProtection="1">
      <alignment horizontal="center" vertical="center"/>
      <protection locked="0"/>
    </xf>
    <xf numFmtId="0" fontId="13" fillId="0" borderId="2" xfId="0" applyFont="1" applyBorder="1" applyAlignment="1" applyProtection="1">
      <alignment horizontal="left" vertical="top" wrapText="1"/>
      <protection locked="0"/>
    </xf>
    <xf numFmtId="0" fontId="13" fillId="0" borderId="2" xfId="0" applyFont="1" applyBorder="1" applyAlignment="1" applyProtection="1">
      <alignment horizontal="left" vertical="top"/>
      <protection locked="0"/>
    </xf>
    <xf numFmtId="0" fontId="13" fillId="0" borderId="7" xfId="0" applyFont="1" applyBorder="1" applyAlignment="1" applyProtection="1">
      <alignment horizontal="left" vertical="top"/>
      <protection locked="0"/>
    </xf>
    <xf numFmtId="0" fontId="54" fillId="0" borderId="11" xfId="0" applyFont="1" applyBorder="1" applyAlignment="1">
      <alignment horizontal="center" vertical="center"/>
    </xf>
    <xf numFmtId="0" fontId="54" fillId="0" borderId="1" xfId="0" applyFont="1" applyBorder="1" applyAlignment="1">
      <alignment horizontal="center" vertical="center"/>
    </xf>
    <xf numFmtId="0" fontId="54" fillId="0" borderId="1" xfId="1" applyFont="1" applyBorder="1" applyAlignment="1">
      <alignment horizontal="left" vertical="top" wrapText="1"/>
    </xf>
    <xf numFmtId="0" fontId="54" fillId="0" borderId="1" xfId="1" applyFont="1" applyBorder="1" applyAlignment="1">
      <alignment horizontal="center" vertical="center" wrapText="1"/>
    </xf>
    <xf numFmtId="0" fontId="48" fillId="0" borderId="5" xfId="1" applyFont="1" applyBorder="1" applyAlignment="1">
      <alignment horizontal="left" vertical="top" wrapText="1"/>
    </xf>
    <xf numFmtId="0" fontId="46" fillId="6" borderId="5" xfId="0" applyFont="1" applyFill="1" applyBorder="1" applyAlignment="1">
      <alignment horizontal="center" vertical="center" wrapText="1"/>
    </xf>
    <xf numFmtId="0" fontId="0" fillId="0" borderId="0" xfId="0" applyAlignment="1">
      <alignment horizontal="left" vertical="center" wrapText="1"/>
    </xf>
    <xf numFmtId="0" fontId="5" fillId="0" borderId="0" xfId="0" applyFont="1" applyAlignment="1">
      <alignment horizontal="center"/>
    </xf>
    <xf numFmtId="0" fontId="4" fillId="0" borderId="0" xfId="0" applyFont="1" applyAlignment="1">
      <alignment horizontal="center"/>
    </xf>
  </cellXfs>
  <cellStyles count="14">
    <cellStyle name="Accent5" xfId="12" builtinId="45"/>
    <cellStyle name="Hyperlink" xfId="7" builtinId="8"/>
    <cellStyle name="Normal 2" xfId="3" xr:uid="{463E73D7-BA78-4D5D-B58F-FB66D1AE79B4}"/>
    <cellStyle name="Normal 3" xfId="6" xr:uid="{74447ADB-13F3-40FD-8ACD-796C83A6FDE0}"/>
    <cellStyle name="Normal 4" xfId="1" xr:uid="{02EC20B8-EB6B-4783-8770-A2E72DE899B2}"/>
    <cellStyle name="Procent" xfId="13" builtinId="5"/>
    <cellStyle name="Standaard" xfId="0" builtinId="0"/>
    <cellStyle name="Standaard 2" xfId="2" xr:uid="{82C11818-32A2-4DCF-A34C-8AF35F2E0E50}"/>
    <cellStyle name="Standaard 2 2" xfId="9" xr:uid="{F0081077-4541-43F6-A6B0-55BC67302C91}"/>
    <cellStyle name="Standaard 3" xfId="8" xr:uid="{C34449FA-8735-4842-8D27-99FB9C4A5052}"/>
    <cellStyle name="Standaard 4" xfId="4" xr:uid="{E2222C94-EE1E-4D1A-A4AE-EFE27F466F0B}"/>
    <cellStyle name="Standaard 4 2" xfId="10" xr:uid="{824CEC6B-59D2-4C5A-9D43-3616A9534C89}"/>
    <cellStyle name="Standaard_Blad1" xfId="5" xr:uid="{31288D16-204E-4F8E-A811-736D3C1FAB89}"/>
    <cellStyle name="Tabeltekst" xfId="11" xr:uid="{122771B2-718F-4BC0-A8F7-579E943C70EF}"/>
  </cellStyles>
  <dxfs count="157">
    <dxf>
      <font>
        <b/>
        <i val="0"/>
        <color theme="8"/>
      </font>
      <fill>
        <patternFill>
          <bgColor theme="8" tint="0.59996337778862885"/>
        </patternFill>
      </fill>
    </dxf>
    <dxf>
      <font>
        <b/>
        <i val="0"/>
        <color theme="8"/>
      </font>
      <fill>
        <patternFill>
          <bgColor theme="8" tint="0.59996337778862885"/>
        </patternFill>
      </fill>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i val="0"/>
        <color theme="8"/>
      </font>
      <fill>
        <patternFill>
          <bgColor theme="8" tint="0.59996337778862885"/>
        </patternFill>
      </fill>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numFmt numFmtId="1" formatCode="0"/>
      <fill>
        <patternFill patternType="none">
          <fgColor indexed="64"/>
          <bgColor auto="1"/>
        </patternFill>
      </fill>
    </dxf>
    <dxf>
      <numFmt numFmtId="0" formatCode="General"/>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lef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ill>
        <patternFill patternType="none">
          <fgColor indexed="64"/>
          <bgColor auto="1"/>
        </patternFill>
      </fill>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auto="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border diagonalUp="0" diagonalDown="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none"/>
      </font>
      <alignment horizontal="general"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auto="1"/>
        <name val="Calibri"/>
        <family val="2"/>
        <scheme val="minor"/>
      </font>
      <alignment horizontal="left" vertical="top" textRotation="0" wrapText="0"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border diagonalUp="0" diagonalDown="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aj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ajor"/>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ajor"/>
      </font>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ajor"/>
      </font>
      <alignment horizontal="general" vertical="center" textRotation="0" wrapText="0"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alignment horizontal="center" vertical="center"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strike val="0"/>
        <outline val="0"/>
        <shadow val="0"/>
        <u val="none"/>
        <vertAlign val="baseline"/>
        <sz val="9"/>
        <color auto="1"/>
        <name val="Calibri"/>
        <family val="2"/>
        <scheme val="minor"/>
      </font>
      <border outline="0">
        <right style="thin">
          <color auto="1"/>
        </right>
      </border>
    </dxf>
    <dxf>
      <font>
        <strike val="0"/>
        <outline val="0"/>
        <shadow val="0"/>
        <u val="none"/>
        <vertAlign val="baseline"/>
        <name val="Calibri"/>
        <family val="2"/>
        <scheme val="minor"/>
      </font>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strike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left" vertical="top" textRotation="0" wrapText="0" indent="0" justifyLastLine="0" shrinkToFit="0" readingOrder="0"/>
      <border diagonalUp="0" diagonalDown="0">
        <left style="thin">
          <color auto="1"/>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fill>
        <patternFill patternType="none">
          <fgColor indexed="64"/>
          <bgColor auto="1"/>
        </patternFill>
      </fill>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auto="1"/>
        <name val="Calibri"/>
        <family val="2"/>
        <scheme val="minor"/>
      </font>
      <alignment horizontal="left" vertical="top" textRotation="0" wrapText="0" indent="0" justifyLastLine="0" shrinkToFit="0" readingOrder="0"/>
      <border diagonalUp="0" diagonalDown="0">
        <left style="thin">
          <color auto="1"/>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strike val="0"/>
        <outline val="0"/>
        <shadow val="0"/>
        <u val="none"/>
        <vertAlign val="baseline"/>
        <sz val="9"/>
        <color auto="1"/>
        <name val="Calibri"/>
        <family val="2"/>
        <scheme val="minor"/>
      </font>
      <border diagonalUp="0" diagonalDown="0" outline="0">
        <left style="thin">
          <color indexed="64"/>
        </left>
        <right style="thin">
          <color auto="1"/>
        </right>
        <top style="thin">
          <color indexed="64"/>
        </top>
        <bottom style="thin">
          <color indexed="64"/>
        </bottom>
      </border>
    </dxf>
    <dxf>
      <font>
        <strike val="0"/>
        <outline val="0"/>
        <shadow val="0"/>
        <u val="none"/>
        <vertAlign val="baseline"/>
        <name val="Calibri"/>
        <family val="2"/>
        <scheme val="minor"/>
      </font>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auto="1"/>
        <name val="Calibri"/>
        <family val="2"/>
        <scheme val="minor"/>
      </font>
      <alignment horizontal="left" vertical="top" textRotation="0" wrapText="0" indent="0" justifyLastLine="0" shrinkToFit="0" readingOrder="0"/>
      <border diagonalUp="0" diagonalDown="0">
        <left style="thin">
          <color auto="1"/>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strike val="0"/>
        <outline val="0"/>
        <shadow val="0"/>
        <u val="none"/>
        <vertAlign val="baseline"/>
        <sz val="9"/>
        <color auto="1"/>
        <name val="Calibri"/>
        <family val="2"/>
        <scheme val="minor"/>
      </font>
      <border diagonalUp="0" diagonalDown="0" outline="0">
        <left style="thin">
          <color indexed="64"/>
        </left>
        <right style="thin">
          <color auto="1"/>
        </right>
        <top style="thin">
          <color indexed="64"/>
        </top>
        <bottom style="thin">
          <color indexed="64"/>
        </bottom>
      </border>
    </dxf>
    <dxf>
      <font>
        <strike val="0"/>
        <outline val="0"/>
        <shadow val="0"/>
        <u val="none"/>
        <vertAlign val="baseline"/>
        <name val="Calibri"/>
        <family val="2"/>
        <scheme val="minor"/>
      </font>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9"/>
        <color auto="1"/>
        <name val="Calibri"/>
        <family val="2"/>
      </font>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9"/>
        <color auto="1"/>
        <name val="Calibri"/>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bottom style="thin">
          <color auto="1"/>
        </bottom>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dxf>
    <dxf>
      <protection locked="0" hidden="0"/>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9"/>
        <color auto="1"/>
        <name val="Calibri"/>
        <family val="2"/>
      </font>
      <border outline="0">
        <right style="thin">
          <color auto="1"/>
        </right>
      </border>
    </dxf>
    <dxf>
      <font>
        <strike val="0"/>
        <outline val="0"/>
        <shadow val="0"/>
        <u val="none"/>
        <vertAlign val="baseline"/>
        <sz val="9"/>
        <color rgb="FF000000"/>
        <name val="Calibri"/>
        <family val="2"/>
      </font>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bottom style="thin">
          <color auto="1"/>
        </bottom>
      </border>
    </dxf>
    <dxf>
      <font>
        <b val="0"/>
        <i val="0"/>
        <strike val="0"/>
        <condense val="0"/>
        <extend val="0"/>
        <outline val="0"/>
        <shadow val="0"/>
        <u val="none"/>
        <vertAlign val="baseline"/>
        <sz val="9"/>
        <color auto="1"/>
        <name val="Calibri"/>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bottom style="thin">
          <color auto="1"/>
        </bottom>
      </border>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Calibri"/>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Calibri"/>
        <family val="2"/>
        <scheme val="minor"/>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Calibri"/>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bottom style="thin">
          <color auto="1"/>
        </bottom>
      </bord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9"/>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9"/>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strike val="0"/>
        <outline val="0"/>
        <shadow val="0"/>
        <u val="none"/>
        <vertAlign val="baseline"/>
        <sz val="9"/>
        <color auto="1"/>
        <name val="Calibri"/>
        <family val="2"/>
        <scheme val="minor"/>
      </font>
      <fill>
        <patternFill patternType="none">
          <fgColor indexed="64"/>
          <bgColor auto="1"/>
        </patternFill>
      </fill>
      <border diagonalUp="0" diagonalDown="0" outline="0">
        <left style="thin">
          <color indexed="64"/>
        </left>
        <right style="thin">
          <color auto="1"/>
        </right>
        <top style="thin">
          <color indexed="64"/>
        </top>
        <bottom style="thin">
          <color indexed="64"/>
        </bottom>
      </border>
    </dxf>
    <dxf>
      <border outline="0">
        <top style="thin">
          <color auto="1"/>
        </top>
      </border>
    </dxf>
    <dxf>
      <border outline="0">
        <left style="thin">
          <color auto="1"/>
        </left>
        <right style="thin">
          <color auto="1"/>
        </right>
        <top style="thin">
          <color auto="1"/>
        </top>
        <bottom style="thin">
          <color auto="1"/>
        </bottom>
      </border>
    </dxf>
    <dxf>
      <font>
        <strike val="0"/>
        <outline val="0"/>
        <shadow val="0"/>
        <u val="none"/>
        <vertAlign val="baseline"/>
        <sz val="9"/>
        <name val="Calibri"/>
        <scheme val="minor"/>
      </font>
      <fill>
        <patternFill patternType="none">
          <fgColor indexed="64"/>
          <bgColor auto="1"/>
        </patternFill>
      </fill>
    </dxf>
    <dxf>
      <border outline="0">
        <bottom style="thin">
          <color auto="1"/>
        </bottom>
      </border>
    </dxf>
    <dxf>
      <font>
        <b/>
        <i val="0"/>
        <strike val="0"/>
        <condense val="0"/>
        <extend val="0"/>
        <outline val="0"/>
        <shadow val="0"/>
        <u val="none"/>
        <vertAlign val="baseline"/>
        <sz val="10"/>
        <color theme="0"/>
        <name val="Arial"/>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ill>
        <patternFill>
          <bgColor theme="3"/>
        </patternFill>
      </fill>
    </dxf>
    <dxf>
      <font>
        <color theme="0"/>
      </font>
      <fill>
        <patternFill>
          <bgColor theme="4"/>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3"/>
        </patternFill>
      </fill>
    </dxf>
    <dxf>
      <font>
        <color theme="0"/>
      </font>
      <fill>
        <patternFill>
          <bgColor theme="4"/>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3"/>
        </patternFill>
      </fill>
    </dxf>
    <dxf>
      <font>
        <color theme="0"/>
      </font>
      <fill>
        <patternFill>
          <bgColor theme="4"/>
        </patternFill>
      </fill>
    </dxf>
  </dxfs>
  <tableStyles count="3" defaultTableStyle="TableStyleMedium2" defaultPivotStyle="PivotStyleLight16">
    <tableStyle name="LUMC_style" pivot="0" count="2" xr9:uid="{81BE38F4-31C1-48A3-8546-1FBCF14DB7D0}">
      <tableStyleElement type="headerRow" dxfId="156"/>
      <tableStyleElement type="secondRowStripe" dxfId="155"/>
    </tableStyle>
    <tableStyle name="LUMC_style 2" pivot="0" count="3" xr9:uid="{EFF14A72-0013-42C0-AB95-2B25E1477E8C}">
      <tableStyleElement type="wholeTable" dxfId="154"/>
      <tableStyleElement type="headerRow" dxfId="153"/>
      <tableStyleElement type="secondRowStripe" dxfId="152"/>
    </tableStyle>
    <tableStyle name="LUMC_style 3" pivot="0" count="3" xr9:uid="{2B449632-31E1-4D81-BAAB-537944DC1932}">
      <tableStyleElement type="wholeTable" dxfId="151"/>
      <tableStyleElement type="headerRow" dxfId="150"/>
      <tableStyleElement type="secondRowStripe" dxfId="149"/>
    </tableStyle>
  </tableStyles>
  <colors>
    <mruColors>
      <color rgb="FFDCF6D2"/>
      <color rgb="FF7FBDE0"/>
      <color rgb="FFCAE8AA"/>
      <color rgb="FFD4EC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9525</xdr:colOff>
      <xdr:row>0</xdr:row>
      <xdr:rowOff>0</xdr:rowOff>
    </xdr:from>
    <xdr:to>
      <xdr:col>6</xdr:col>
      <xdr:colOff>2319918</xdr:colOff>
      <xdr:row>2</xdr:row>
      <xdr:rowOff>5129</xdr:rowOff>
    </xdr:to>
    <xdr:pic>
      <xdr:nvPicPr>
        <xdr:cNvPr id="5" name="Picture 4">
          <a:extLst>
            <a:ext uri="{FF2B5EF4-FFF2-40B4-BE49-F238E27FC236}">
              <a16:creationId xmlns:a16="http://schemas.microsoft.com/office/drawing/2014/main" id="{E637F086-9819-4DE7-9EA1-82BD65CAEF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10400" y="0"/>
          <a:ext cx="2307494"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0</xdr:colOff>
      <xdr:row>0</xdr:row>
      <xdr:rowOff>0</xdr:rowOff>
    </xdr:from>
    <xdr:ext cx="2317433" cy="586154"/>
    <xdr:pic>
      <xdr:nvPicPr>
        <xdr:cNvPr id="3" name="Picture 2">
          <a:extLst>
            <a:ext uri="{FF2B5EF4-FFF2-40B4-BE49-F238E27FC236}">
              <a16:creationId xmlns:a16="http://schemas.microsoft.com/office/drawing/2014/main" id="{E9E65A8C-6935-4610-833B-515AAAB646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38975" y="0"/>
          <a:ext cx="2317433"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9525</xdr:colOff>
      <xdr:row>0</xdr:row>
      <xdr:rowOff>0</xdr:rowOff>
    </xdr:from>
    <xdr:to>
      <xdr:col>5</xdr:col>
      <xdr:colOff>2317019</xdr:colOff>
      <xdr:row>2</xdr:row>
      <xdr:rowOff>14654</xdr:rowOff>
    </xdr:to>
    <xdr:pic>
      <xdr:nvPicPr>
        <xdr:cNvPr id="4" name="Picture 3">
          <a:extLst>
            <a:ext uri="{FF2B5EF4-FFF2-40B4-BE49-F238E27FC236}">
              <a16:creationId xmlns:a16="http://schemas.microsoft.com/office/drawing/2014/main" id="{216EB54B-DB75-45DA-9309-2F9A1AC7D2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10400" y="0"/>
          <a:ext cx="2307494"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2552285</xdr:colOff>
      <xdr:row>0</xdr:row>
      <xdr:rowOff>0</xdr:rowOff>
    </xdr:from>
    <xdr:to>
      <xdr:col>6</xdr:col>
      <xdr:colOff>24392</xdr:colOff>
      <xdr:row>2</xdr:row>
      <xdr:rowOff>14654</xdr:rowOff>
    </xdr:to>
    <xdr:pic>
      <xdr:nvPicPr>
        <xdr:cNvPr id="2" name="Picture 3">
          <a:extLst>
            <a:ext uri="{FF2B5EF4-FFF2-40B4-BE49-F238E27FC236}">
              <a16:creationId xmlns:a16="http://schemas.microsoft.com/office/drawing/2014/main" id="{F29D6CCA-7D5B-4DF8-8EB3-67029FB4A3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92502" y="0"/>
          <a:ext cx="2317433"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2544640</xdr:colOff>
      <xdr:row>0</xdr:row>
      <xdr:rowOff>0</xdr:rowOff>
    </xdr:from>
    <xdr:to>
      <xdr:col>6</xdr:col>
      <xdr:colOff>11650</xdr:colOff>
      <xdr:row>2</xdr:row>
      <xdr:rowOff>14654</xdr:rowOff>
    </xdr:to>
    <xdr:pic>
      <xdr:nvPicPr>
        <xdr:cNvPr id="4" name="Picture 3">
          <a:extLst>
            <a:ext uri="{FF2B5EF4-FFF2-40B4-BE49-F238E27FC236}">
              <a16:creationId xmlns:a16="http://schemas.microsoft.com/office/drawing/2014/main" id="{21F03658-71B4-4458-B03A-223D97B255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85813" y="0"/>
          <a:ext cx="2317433"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7327</xdr:colOff>
      <xdr:row>0</xdr:row>
      <xdr:rowOff>6367</xdr:rowOff>
    </xdr:from>
    <xdr:to>
      <xdr:col>5</xdr:col>
      <xdr:colOff>2324760</xdr:colOff>
      <xdr:row>2</xdr:row>
      <xdr:rowOff>21021</xdr:rowOff>
    </xdr:to>
    <xdr:pic>
      <xdr:nvPicPr>
        <xdr:cNvPr id="3" name="Picture 2">
          <a:extLst>
            <a:ext uri="{FF2B5EF4-FFF2-40B4-BE49-F238E27FC236}">
              <a16:creationId xmlns:a16="http://schemas.microsoft.com/office/drawing/2014/main" id="{A8DCFF4B-7D0D-4615-8202-C0C2A6D9AA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7544" y="6367"/>
          <a:ext cx="2317433"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0</xdr:row>
      <xdr:rowOff>6367</xdr:rowOff>
    </xdr:from>
    <xdr:to>
      <xdr:col>6</xdr:col>
      <xdr:colOff>875983</xdr:colOff>
      <xdr:row>2</xdr:row>
      <xdr:rowOff>21021</xdr:rowOff>
    </xdr:to>
    <xdr:pic>
      <xdr:nvPicPr>
        <xdr:cNvPr id="2" name="Picture 1">
          <a:extLst>
            <a:ext uri="{FF2B5EF4-FFF2-40B4-BE49-F238E27FC236}">
              <a16:creationId xmlns:a16="http://schemas.microsoft.com/office/drawing/2014/main" id="{1C62FC17-7629-45C0-B56D-5D35B86E49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55827" y="6367"/>
          <a:ext cx="2317433"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f-d2-home\d2home$\inkoop\Initi&#235;le%20Inkoop\2021\M-EU-21-13%20Angiokamers%20Radiologie\2c.%20Aanbestedingssdocumenten%20(PVE)\Publicatie\PVE\PvE_hybrideOK.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zicht"/>
      <sheetName val="Wetten en voorschriften"/>
      <sheetName val="ICT en Netwerk"/>
      <sheetName val="Levering"/>
      <sheetName val="Functionele Eisen"/>
      <sheetName val="Dosimetrie en stralingshygiene "/>
      <sheetName val="Acceptatie,Onderhoud &amp; Training"/>
      <sheetName val="Mens, Milieu en Maatschappij"/>
      <sheetName val="Wensenlijst"/>
      <sheetName val="Prijzenblad"/>
      <sheetName val="_56F9DC9755BA473782653E2940F9"/>
      <sheetName val="PvE_hybrideOK"/>
    </sheetNames>
    <definedNames>
      <definedName name="SheetNames" refersTo="#VERW!"/>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86E5654-464E-482D-A47D-BCCC77E72FCD}" name="Table6" displayName="Table6" ref="A7:G91" totalsRowShown="0" headerRowDxfId="148" dataDxfId="146" headerRowBorderDxfId="147" tableBorderDxfId="145" totalsRowBorderDxfId="144">
  <autoFilter ref="A7:G91" xr:uid="{00000000-0009-0000-0100-000008000000}"/>
  <tableColumns count="7">
    <tableColumn id="3" xr3:uid="{96DC8648-F953-4C58-8382-F45462267E8C}" name="Sectie" dataDxfId="143"/>
    <tableColumn id="1" xr3:uid="{00000000-0010-0000-0000-000001000000}" name="Nr" dataDxfId="142"/>
    <tableColumn id="2" xr3:uid="{00000000-0010-0000-0000-000002000000}" name="Simulatoren" dataDxfId="141"/>
    <tableColumn id="4" xr3:uid="{00000000-0010-0000-0000-000004000000}" name="Type criterium" dataDxfId="140"/>
    <tableColumn id="5" xr3:uid="{00000000-0010-0000-0000-000005000000}" name="Voldoet J/N" dataDxfId="139"/>
    <tableColumn id="6" xr3:uid="{00000000-0010-0000-0000-000006000000}" name=" Toelichting door inschrijver" dataDxfId="138"/>
    <tableColumn id="7" xr3:uid="{FFC3B208-A0E4-4BA7-9BD4-C4A77C762EC1}" name="Toelichting door inschrijver" dataDxfId="137"/>
  </tableColumns>
  <tableStyleInfo name="TableStyleLight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A7522BE-11AD-4B11-BC7A-B4044BADA56D}" name="Tabel6" displayName="Tabel6" ref="A12:F21" totalsRowShown="0" headerRowDxfId="62" headerRowBorderDxfId="61" tableBorderDxfId="60" totalsRowBorderDxfId="59">
  <autoFilter ref="A12:F21" xr:uid="{B4414542-9B72-4A8B-9D19-1FED4CD3147D}"/>
  <tableColumns count="6">
    <tableColumn id="3" xr3:uid="{22563A4E-E72C-4519-B7CA-5AAEAD0AE7A1}" name="Sectie" dataDxfId="58"/>
    <tableColumn id="1" xr3:uid="{BD7A7275-2E07-4824-92A4-B97B04B776CD}" name="Nr" dataDxfId="57"/>
    <tableColumn id="2" xr3:uid="{9999A92B-4AC6-4AED-A0A6-3C496C6F8621}" name="Onderhoud, garantie en levensduur" dataDxfId="56" dataCellStyle="Normal 4"/>
    <tableColumn id="4" xr3:uid="{9C6C590B-03B0-4520-A25D-149867FDEBF6}" name="Type criterium" dataDxfId="55"/>
    <tableColumn id="5" xr3:uid="{91EE0641-4A47-47CB-9078-7A1A480932EA}" name="Voldoet J/N" dataDxfId="54"/>
    <tableColumn id="6" xr3:uid="{B14A3DCD-2180-4A71-95BB-1C8AB875F034}" name=" Toelichting door inschrijver" dataDxfId="53"/>
  </tableColumns>
  <tableStyleInfo name="TableStyleLight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3A0FB61-3737-423C-9E2C-7BA3D1016215}" name="Tabel64" displayName="Tabel64" ref="A23:F25" totalsRowShown="0" headerRowDxfId="52" headerRowBorderDxfId="51">
  <autoFilter ref="A23:F25" xr:uid="{B3A0FB61-3737-423C-9E2C-7BA3D1016215}"/>
  <tableColumns count="6">
    <tableColumn id="3" xr3:uid="{A0D8E9A4-F6B4-4A31-94A7-C75FD077142C}" name="Sectie" dataDxfId="50"/>
    <tableColumn id="1" xr3:uid="{71DF1C7F-18D3-43F8-BD56-4437532380AC}" name="Nr" dataDxfId="49"/>
    <tableColumn id="2" xr3:uid="{F89471ED-0976-48D4-AA24-C5B126B41A59}" name="Training" dataDxfId="48" dataCellStyle="Normal 4"/>
    <tableColumn id="4" xr3:uid="{C7A83EB6-51BE-4C2C-9CBD-14F8ECED340B}" name="Type criterium" dataDxfId="47"/>
    <tableColumn id="5" xr3:uid="{732E40A9-EC55-4E7A-9B80-A20F99333572}" name="Voldoet J/N" dataDxfId="46"/>
    <tableColumn id="6" xr3:uid="{C0DA15C8-AC45-4A0B-BBD4-22E8B392955B}" name=" Toelichting door inschrijver" dataDxfId="45"/>
  </tableColumns>
  <tableStyleInfo name="TableStyleLight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360E260-3C4A-4C1F-9BAB-EE0FFBD2A049}" name="Tabel611" displayName="Tabel611" ref="A9:I32" totalsRowShown="0" headerRowDxfId="44" dataDxfId="42" headerRowBorderDxfId="43">
  <autoFilter ref="A9:I32" xr:uid="{B4414542-9B72-4A8B-9D19-1FED4CD3147D}"/>
  <tableColumns count="9">
    <tableColumn id="3" xr3:uid="{95F4AA23-8B9C-48BE-8E9D-17A701B22DBF}" name="Sectie" dataDxfId="41"/>
    <tableColumn id="1" xr3:uid="{16FEDB61-94AD-400B-B52A-9F9D375BB7D2}" name="Nr" dataDxfId="40"/>
    <tableColumn id="2" xr3:uid="{B8939DBF-4318-4ED9-8164-CDD996696CF8}" name="Wensen" dataDxfId="39" dataCellStyle="Normal 4"/>
    <tableColumn id="4" xr3:uid="{F54E54BA-CCF2-43A4-9D8F-AA442EF80AA8}" name="Type criterium" dataDxfId="38"/>
    <tableColumn id="5" xr3:uid="{F6B0DE4E-0415-4EB5-B556-4E8954445EBA}" name="Voldoet J/N" dataDxfId="37"/>
    <tableColumn id="7" xr3:uid="{DCB96748-BAC9-4D70-AC57-C4A7C263BBF4}" name="Weging " dataDxfId="36"/>
    <tableColumn id="6" xr3:uid="{7C5226E7-AF7F-4C71-B5E4-CE01073D8ABB}" name="Weging [%]" dataDxfId="35">
      <calculatedColumnFormula>Tabel611[[#This Row],[Weging ]]/$F$34</calculatedColumnFormula>
    </tableColumn>
    <tableColumn id="8" xr3:uid="{5F48D8F9-FB22-4588-9FEF-60F447ADE28C}" name="Maximaal aantal te behalen punten" dataDxfId="34">
      <calculatedColumnFormula>Tabel611[[#This Row],[Weging '[%']]]*$D$7</calculatedColumnFormula>
    </tableColumn>
    <tableColumn id="9" xr3:uid="{DAC5AD5F-9208-4291-B1D0-62B9BFFBB0A9}" name="Aantal behaalde punten Inschrijver (K1)" dataDxfId="33">
      <calculatedColumnFormula>IF(Tabel611[[#This Row],[Voldoet J/N]]=$G$6,Tabel611[[#This Row],[Maximaal aantal te behalen punten]],0)</calculatedColumnFormula>
    </tableColumn>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7C97E76-24F4-4231-8A24-6835B1441B18}" name="Table14" displayName="Table14" ref="A92:G120" totalsRowShown="0" headerRowDxfId="136" dataDxfId="134" headerRowBorderDxfId="135" tableBorderDxfId="133" totalsRowBorderDxfId="132">
  <autoFilter ref="A92:G120" xr:uid="{97C97E76-24F4-4231-8A24-6835B1441B18}"/>
  <tableColumns count="7">
    <tableColumn id="1" xr3:uid="{1F25EBC7-9BC7-4CFD-8503-BA5A7B4D093A}" name="Sectie" dataDxfId="131"/>
    <tableColumn id="2" xr3:uid="{84B14D0E-78CA-49D4-BA3A-09478D51F046}" name="Nr" dataDxfId="130"/>
    <tableColumn id="3" xr3:uid="{739ED8CF-A6FE-4BCE-8DBE-76609CE6D178}" name="Simulator Anesthesie/IC_x000a_Eén van de Simulatoren zal worden ingezet voor trainingen van de Anesthesie en de IC. Hiervoor gelden naast de eisen en wensen uit Sectie 1.1. de onderstaande aanvullende eisen en wensen" dataDxfId="129"/>
    <tableColumn id="4" xr3:uid="{6923A3D2-1A68-4A84-A04F-3961F8BDEFE3}" name="Type criterium" dataDxfId="128"/>
    <tableColumn id="5" xr3:uid="{B3E06BD5-EA27-47F3-B7D1-C3ACEF1296CA}" name="Voldoet J/N" dataDxfId="127"/>
    <tableColumn id="6" xr3:uid="{E9E1B441-5482-45DF-B97E-850CC27DAA92}" name=" Toelichting door inschrijver" dataDxfId="126"/>
    <tableColumn id="7" xr3:uid="{BBA083E7-810E-4180-9201-C17ED1FF38F6}" name="Toelichting door inschrijver" dataDxfId="12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56DDC6E-09BA-44A4-9F2C-574E47A9ABAD}" name="Table15" displayName="Table15" ref="A132:G143" totalsRowShown="0" headerRowDxfId="124" headerRowBorderDxfId="123" tableBorderDxfId="122">
  <autoFilter ref="A132:G143" xr:uid="{056DDC6E-09BA-44A4-9F2C-574E47A9ABAD}"/>
  <tableColumns count="7">
    <tableColumn id="1" xr3:uid="{91E05828-1DD8-4256-8A73-C16CDBF0023D}" name="Sectie" dataDxfId="121"/>
    <tableColumn id="2" xr3:uid="{D8C5B7F6-3EE0-4AB7-BD96-ABC2D91D31D7}" name="Nr" dataDxfId="120"/>
    <tableColumn id="3" xr3:uid="{BB0296DF-95CB-4D39-BE30-3BA856C6807F}" name="Optioneel: Audio- en videodebriefingsystemen" dataDxfId="119"/>
    <tableColumn id="4" xr3:uid="{D8316310-245F-4FD1-A7FA-7D934D253A65}" name="Type criterium" dataDxfId="118"/>
    <tableColumn id="5" xr3:uid="{1E834C12-ED5F-4FB7-93B3-AB44922E76CF}" name="Voldoet J/N" dataDxfId="117"/>
    <tableColumn id="6" xr3:uid="{ECFE621A-9CA0-40B1-8A9E-BAA86F64670E}" name=" Toelichting door inschrijver" dataDxfId="116"/>
    <tableColumn id="7" xr3:uid="{6180ED88-7177-4CA7-91A3-82E5E9E7B49C}" name="Toelichting door inschrijver" dataDxfId="11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4FC6E27-2DED-4808-A10C-BD844F8D9B5A}" name="Table16" displayName="Table16" ref="A122:G130" totalsRowShown="0" headerRowDxfId="114" dataDxfId="112" headerRowBorderDxfId="113" tableBorderDxfId="111">
  <autoFilter ref="A122:G130" xr:uid="{A4FC6E27-2DED-4808-A10C-BD844F8D9B5A}"/>
  <tableColumns count="7">
    <tableColumn id="1" xr3:uid="{9563F597-1619-42F6-8826-67467E09D3AA}" name="Sectie" dataDxfId="110"/>
    <tableColumn id="2" xr3:uid="{6D26D2C9-5F24-46A7-92DA-4391B05443C6}" name="Nr" dataDxfId="109"/>
    <tableColumn id="3" xr3:uid="{304DAD2B-E4F1-4A86-AF43-1D0F300CE394}" name="Randapparatuur en software" dataDxfId="108"/>
    <tableColumn id="4" xr3:uid="{EB9BE57F-ADE6-4C49-9DD0-C0C383B52971}" name="Type criterium" dataDxfId="107"/>
    <tableColumn id="5" xr3:uid="{5964D178-0624-4FFC-94F7-0F064EE974E5}" name="Voldoet J/N" dataDxfId="106"/>
    <tableColumn id="6" xr3:uid="{06D40322-F83F-4965-9E04-8FECE49869AD}" name=" Toelichting door inschrijver" dataDxfId="105"/>
    <tableColumn id="7" xr3:uid="{BB5A2F6E-5606-4428-8004-3B1898B628CD}" name="Toelichting door inschrijver" dataDxfId="10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50AB368-7485-4313-930D-7A9032A22CA4}" name="Wetten_eisen" displayName="Wetten_eisen" ref="A6:F8" totalsRowShown="0" headerRowDxfId="103" dataDxfId="101" headerRowBorderDxfId="102">
  <autoFilter ref="A6:F8" xr:uid="{454E1A48-528F-4012-ABA6-3355B432D05B}"/>
  <tableColumns count="6">
    <tableColumn id="3" xr3:uid="{FDE11494-1BBC-4A59-B8C0-2181FF4C6FDE}" name="Sectie" dataDxfId="100"/>
    <tableColumn id="1" xr3:uid="{79A0AFBE-29D9-4A26-AE9E-079393363B75}" name="Nr" dataDxfId="99"/>
    <tableColumn id="2" xr3:uid="{794CE22C-36D2-470F-802E-91037BC65ED2}" name="Wetten en Voorschriften" dataDxfId="98" dataCellStyle="Normal 4"/>
    <tableColumn id="6" xr3:uid="{FB2303F0-4A76-4FDC-980E-BC91E873B60F}" name="Type criterium" dataDxfId="97" dataCellStyle="Normal 4"/>
    <tableColumn id="4" xr3:uid="{16F4BB3A-8610-41A4-A1E1-4B6BCE0C8102}" name="Voldoet J/N" dataDxfId="96"/>
    <tableColumn id="7" xr3:uid="{F5701120-F25B-4F46-97CD-5BB9C3C1AE6E}" name=" Toelichting door inschrijver" dataDxfId="95"/>
  </tableColumns>
  <tableStyleInfo name="TableStyleLight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48C17FA-2F41-484D-A0BF-24AF15CEFDB1}" name="Wetten_eisen8" displayName="Wetten_eisen8" ref="A10:F12" totalsRowShown="0" headerRowDxfId="94" dataDxfId="92" headerRowBorderDxfId="93">
  <autoFilter ref="A10:F12" xr:uid="{548C17FA-2F41-484D-A0BF-24AF15CEFDB1}"/>
  <tableColumns count="6">
    <tableColumn id="3" xr3:uid="{A17DDBFF-C65A-496F-8A8A-4B3B67CC3DEE}" name="Sectie" dataDxfId="91"/>
    <tableColumn id="1" xr3:uid="{70B80BD5-4923-4139-9281-E3F4DC52D94F}" name="Nr" dataDxfId="90"/>
    <tableColumn id="2" xr3:uid="{2B2598B5-D136-4DAA-8805-7924EF8F2E40}" name="Voorschriften Arbo, milieu en reiniging" dataDxfId="89" dataCellStyle="Normal 4"/>
    <tableColumn id="6" xr3:uid="{7B06B8E3-C284-487C-B922-AA70E2FBA250}" name="Type criterium" dataDxfId="88" dataCellStyle="Normal 4"/>
    <tableColumn id="4" xr3:uid="{502448E3-AB8B-48BA-A8B7-85A7D200D873}" name="Voldoet J/N" dataDxfId="87"/>
    <tableColumn id="7" xr3:uid="{EF73D13B-AC2D-44F7-A355-9C63D67015C9}" name=" Toelichting door inschrijver" dataDxfId="86"/>
  </tableColumns>
  <tableStyleInfo name="TableStyleLight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37A61F-F391-4D53-9FA1-921489B959B5}" name="ICT_eisen2" displayName="ICT_eisen2" ref="B6:F27" totalsRowShown="0" headerRowDxfId="85" dataDxfId="83" headerRowBorderDxfId="84">
  <autoFilter ref="B6:F27" xr:uid="{454E1A48-528F-4012-ABA6-3355B432D05B}"/>
  <tableColumns count="5">
    <tableColumn id="1" xr3:uid="{B8C039F8-6C33-4017-9412-3E4042288208}" name="Nr" dataDxfId="82"/>
    <tableColumn id="2" xr3:uid="{2A222E97-DC28-4F15-8EAB-FFB1A3CCD641}" name="ICT, Netwerk" dataDxfId="81" dataCellStyle="Normal 4"/>
    <tableColumn id="4" xr3:uid="{D386DD99-A834-4372-ADB0-4A01E1BFD93D}" name="Type criterium" dataDxfId="80" dataCellStyle="Normal 4"/>
    <tableColumn id="3" xr3:uid="{D634D83F-0B31-4B34-A33A-49CDD12477FC}" name="Voldoet J/N" dataDxfId="79"/>
    <tableColumn id="7" xr3:uid="{239A3B5B-D622-40D8-A094-A52A27C8336D}" name=" Toelichting door inschrijver" dataDxfId="7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67E8705-3520-4515-80FB-4E19E0DFD2F4}" name="Table8" displayName="Table8" ref="A6:A27" totalsRowShown="0" headerRowDxfId="77" dataDxfId="75" headerRowBorderDxfId="76" tableBorderDxfId="74" totalsRowBorderDxfId="73">
  <autoFilter ref="A6:A27" xr:uid="{867E8705-3520-4515-80FB-4E19E0DFD2F4}"/>
  <tableColumns count="1">
    <tableColumn id="1" xr3:uid="{BD501446-9683-4D2D-9555-1B3BADF35534}" name="Sectie" dataDxfId="7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15273B-50C3-447A-B33B-598C196D3E47}" name="Levering_eisen" displayName="Levering_eisen" ref="A6:F9" totalsRowShown="0" headerRowDxfId="71" dataDxfId="69" headerRowBorderDxfId="70">
  <autoFilter ref="A6:F9" xr:uid="{8275A6EC-7672-4EF0-9CE2-272460116CA2}"/>
  <tableColumns count="6">
    <tableColumn id="4" xr3:uid="{C52E86E0-DC96-4E81-9814-831E9D0E825B}" name="Sectie" dataDxfId="68"/>
    <tableColumn id="1" xr3:uid="{2B5FF651-6342-4142-B43C-2C583040D6DC}" name="Nr" dataDxfId="67"/>
    <tableColumn id="2" xr3:uid="{E392DFC2-D3B8-4922-B573-2E465C81F253}" name="Leveringseisen" dataDxfId="66" dataCellStyle="Normal 4"/>
    <tableColumn id="3" xr3:uid="{6864664B-2831-41D1-9C1B-396A835FC9FB}" name="Type criterium" dataDxfId="65"/>
    <tableColumn id="8" xr3:uid="{CA98C0AB-688B-4A7D-8FD0-C2D98BADB9FC}" name="Voldoet J/N" dataDxfId="64"/>
    <tableColumn id="7" xr3:uid="{AE6C75AE-246E-4E00-82B9-6193CC3C2137}" name=" Toelichting door inschrijver" dataDxfId="63"/>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LUMC">
      <a:dk1>
        <a:sysClr val="windowText" lastClr="000000"/>
      </a:dk1>
      <a:lt1>
        <a:sysClr val="window" lastClr="FFFFFF"/>
      </a:lt1>
      <a:dk2>
        <a:srgbClr val="7FBDE0"/>
      </a:dk2>
      <a:lt2>
        <a:srgbClr val="7FCFDE"/>
      </a:lt2>
      <a:accent1>
        <a:srgbClr val="003C7D"/>
      </a:accent1>
      <a:accent2>
        <a:srgbClr val="007CC2"/>
      </a:accent2>
      <a:accent3>
        <a:srgbClr val="009FBD"/>
      </a:accent3>
      <a:accent4>
        <a:srgbClr val="6E90A6"/>
      </a:accent4>
      <a:accent5>
        <a:srgbClr val="E3004F"/>
      </a:accent5>
      <a:accent6>
        <a:srgbClr val="C0965C"/>
      </a:accent6>
      <a:hlink>
        <a:srgbClr val="007CC2"/>
      </a:hlink>
      <a:folHlink>
        <a:srgbClr val="C0965C"/>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table" Target="../tables/table8.xml"/></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E1231-02B4-4D43-BF0F-545230E9249C}">
  <sheetPr codeName="Sheet2"/>
  <dimension ref="A1:J27"/>
  <sheetViews>
    <sheetView tabSelected="1" zoomScaleNormal="100" workbookViewId="0">
      <selection activeCell="C7" sqref="C7"/>
    </sheetView>
  </sheetViews>
  <sheetFormatPr defaultRowHeight="14.5"/>
  <cols>
    <col min="1" max="1" width="6.7265625" customWidth="1"/>
    <col min="2" max="2" width="3.54296875" customWidth="1"/>
    <col min="3" max="3" width="72.7265625" customWidth="1"/>
    <col min="4" max="4" width="11.26953125" customWidth="1"/>
    <col min="5" max="5" width="11.453125" customWidth="1"/>
    <col min="6" max="6" width="8.7265625" customWidth="1"/>
    <col min="7" max="7" width="72.7265625" customWidth="1"/>
    <col min="8" max="8" width="2.453125" customWidth="1"/>
    <col min="12" max="12" width="23.26953125" customWidth="1"/>
  </cols>
  <sheetData>
    <row r="1" spans="1:10" ht="26.65" customHeight="1">
      <c r="A1" s="27">
        <f ca="1">_xlfn.SHEET()</f>
        <v>1</v>
      </c>
      <c r="B1" s="19"/>
      <c r="C1" s="6" t="s">
        <v>0</v>
      </c>
      <c r="D1" s="23"/>
      <c r="E1" s="6"/>
      <c r="F1" s="25"/>
    </row>
    <row r="2" spans="1:10" ht="20.149999999999999" customHeight="1">
      <c r="A2" s="19"/>
      <c r="B2" s="19"/>
      <c r="C2" s="7" t="s">
        <v>1</v>
      </c>
      <c r="D2" s="24"/>
      <c r="E2" s="7"/>
      <c r="F2" s="25"/>
    </row>
    <row r="3" spans="1:10" ht="30" customHeight="1">
      <c r="C3" s="89" t="s">
        <v>229</v>
      </c>
    </row>
    <row r="4" spans="1:10" ht="26">
      <c r="A4" s="205"/>
      <c r="B4" s="205"/>
      <c r="C4" s="205"/>
      <c r="D4" s="205"/>
      <c r="E4" s="205"/>
      <c r="F4" s="205"/>
      <c r="G4" s="9"/>
      <c r="H4" s="9"/>
      <c r="I4" s="9"/>
      <c r="J4" s="9"/>
    </row>
    <row r="5" spans="1:10" ht="26">
      <c r="A5" s="205" t="s">
        <v>2</v>
      </c>
      <c r="B5" s="205"/>
      <c r="C5" s="205"/>
      <c r="D5" s="205"/>
      <c r="E5" s="205"/>
      <c r="F5" s="205"/>
      <c r="G5" s="9"/>
      <c r="H5" s="9"/>
      <c r="I5" s="9"/>
      <c r="J5" s="9"/>
    </row>
    <row r="6" spans="1:10" ht="26">
      <c r="A6" s="205" t="s">
        <v>1</v>
      </c>
      <c r="B6" s="205"/>
      <c r="C6" s="205"/>
      <c r="D6" s="205"/>
      <c r="E6" s="205"/>
      <c r="F6" s="205"/>
      <c r="G6" s="9"/>
      <c r="H6" s="9"/>
      <c r="I6" s="9"/>
      <c r="J6" s="9"/>
    </row>
    <row r="7" spans="1:10" ht="15" customHeight="1">
      <c r="A7" s="22"/>
      <c r="B7" s="22"/>
      <c r="C7" s="22"/>
      <c r="D7" s="22"/>
      <c r="E7" s="22"/>
      <c r="F7" s="22"/>
      <c r="G7" s="22"/>
    </row>
    <row r="8" spans="1:10">
      <c r="A8" s="204"/>
      <c r="B8" s="204"/>
      <c r="C8" s="204"/>
      <c r="D8" s="204"/>
      <c r="E8" s="204"/>
      <c r="F8" s="204"/>
      <c r="G8" s="26"/>
      <c r="H8" s="26"/>
      <c r="I8" s="26"/>
      <c r="J8" s="26"/>
    </row>
    <row r="10" spans="1:10" s="14" customFormat="1" ht="18.5">
      <c r="A10" s="1"/>
      <c r="B10" s="1"/>
      <c r="C10" s="28" t="s">
        <v>3</v>
      </c>
      <c r="D10" s="1"/>
      <c r="E10" s="1"/>
      <c r="F10" s="1"/>
      <c r="G10" s="1"/>
      <c r="H10"/>
      <c r="I10"/>
      <c r="J10"/>
    </row>
    <row r="12" spans="1:10">
      <c r="B12" s="89">
        <v>1</v>
      </c>
      <c r="C12" s="89" t="s">
        <v>4</v>
      </c>
    </row>
    <row r="13" spans="1:10">
      <c r="B13" s="89">
        <v>2</v>
      </c>
      <c r="C13" s="89" t="s">
        <v>5</v>
      </c>
    </row>
    <row r="14" spans="1:10">
      <c r="B14" s="89">
        <v>3</v>
      </c>
      <c r="C14" s="89" t="s">
        <v>6</v>
      </c>
      <c r="G14" s="47"/>
    </row>
    <row r="15" spans="1:10">
      <c r="B15" s="89">
        <v>4</v>
      </c>
      <c r="C15" s="89" t="s">
        <v>7</v>
      </c>
    </row>
    <row r="16" spans="1:10">
      <c r="B16" s="89">
        <v>5</v>
      </c>
      <c r="C16" s="89" t="s">
        <v>8</v>
      </c>
    </row>
    <row r="17" spans="2:7">
      <c r="B17" s="89">
        <v>6</v>
      </c>
      <c r="C17" s="89" t="s">
        <v>9</v>
      </c>
    </row>
    <row r="19" spans="2:7" ht="147.65" customHeight="1">
      <c r="C19" s="203" t="s">
        <v>10</v>
      </c>
      <c r="D19" s="203"/>
      <c r="E19" s="203"/>
      <c r="F19" s="203"/>
      <c r="G19" s="203"/>
    </row>
    <row r="25" spans="2:7">
      <c r="C25" s="12"/>
    </row>
    <row r="27" spans="2:7">
      <c r="B27" s="13"/>
    </row>
  </sheetData>
  <sheetProtection algorithmName="SHA-512" hashValue="V5Ab0hh2w9QP+ohb2ss7SOJCzLQ64JEgH6Va951mpu0mPasD66u9PD/4D/42OGV6q3McUdp59Wth8ja0UF+hTQ==" saltValue="x9oQmv/hzBclxZR+/H0QuQ==" spinCount="100000" sheet="1" objects="1" scenarios="1"/>
  <mergeCells count="5">
    <mergeCell ref="C19:G19"/>
    <mergeCell ref="A8:F8"/>
    <mergeCell ref="A4:F4"/>
    <mergeCell ref="A5:F5"/>
    <mergeCell ref="A6:F6"/>
  </mergeCells>
  <pageMargins left="0.7" right="0.7" top="0.75" bottom="0.75" header="0.3" footer="0.3"/>
  <pageSetup paperSize="8"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4C234-D1DC-4CC1-B1DD-88666B4C9522}">
  <sheetPr>
    <pageSetUpPr fitToPage="1"/>
  </sheetPr>
  <dimension ref="A1:AL352"/>
  <sheetViews>
    <sheetView zoomScaleNormal="100" workbookViewId="0">
      <selection activeCell="C47" sqref="C47"/>
    </sheetView>
  </sheetViews>
  <sheetFormatPr defaultColWidth="9.26953125" defaultRowHeight="14.5"/>
  <cols>
    <col min="1" max="1" width="8.81640625" style="43" customWidth="1"/>
    <col min="2" max="2" width="5.1796875" style="17" customWidth="1"/>
    <col min="3" max="3" width="72.7265625" customWidth="1"/>
    <col min="4" max="4" width="16.26953125" style="16" customWidth="1"/>
    <col min="5" max="5" width="16" style="158" bestFit="1" customWidth="1"/>
    <col min="6" max="6" width="72.7265625" style="159" hidden="1" customWidth="1"/>
    <col min="7" max="7" width="37" style="159" customWidth="1"/>
  </cols>
  <sheetData>
    <row r="1" spans="1:8" ht="24" customHeight="1">
      <c r="A1" s="19"/>
      <c r="B1" s="19"/>
      <c r="C1" s="6" t="s">
        <v>11</v>
      </c>
      <c r="D1" s="23"/>
      <c r="E1" s="155"/>
      <c r="F1" s="156"/>
      <c r="G1" s="156"/>
    </row>
    <row r="2" spans="1:8" ht="21" customHeight="1">
      <c r="A2" s="19"/>
      <c r="B2" s="19"/>
      <c r="C2" s="7" t="str">
        <f>Overzicht!C2</f>
        <v>Patiënt Simulatoren</v>
      </c>
      <c r="D2" s="24"/>
      <c r="E2" s="157"/>
      <c r="F2" s="156"/>
      <c r="G2" s="156"/>
    </row>
    <row r="3" spans="1:8" ht="15" customHeight="1">
      <c r="A3" s="2"/>
      <c r="F3" s="156"/>
      <c r="G3" s="156"/>
    </row>
    <row r="4" spans="1:8" ht="21">
      <c r="A4" s="2"/>
      <c r="B4" s="18">
        <v>1</v>
      </c>
      <c r="C4" s="10" t="s">
        <v>4</v>
      </c>
      <c r="F4" s="156"/>
      <c r="G4" s="156"/>
    </row>
    <row r="5" spans="1:8" ht="52.5">
      <c r="A5" s="2"/>
      <c r="B5" s="18"/>
      <c r="C5" s="154" t="s">
        <v>12</v>
      </c>
      <c r="F5" s="156"/>
      <c r="G5" s="156"/>
    </row>
    <row r="6" spans="1:8" ht="21" customHeight="1">
      <c r="A6" s="2"/>
      <c r="B6" s="18"/>
      <c r="C6" s="116"/>
      <c r="D6"/>
      <c r="E6" s="159"/>
    </row>
    <row r="7" spans="1:8">
      <c r="A7" s="31" t="s">
        <v>13</v>
      </c>
      <c r="B7" s="41" t="s">
        <v>14</v>
      </c>
      <c r="C7" s="42" t="s">
        <v>15</v>
      </c>
      <c r="D7" s="31" t="s">
        <v>16</v>
      </c>
      <c r="E7" s="160" t="s">
        <v>17</v>
      </c>
      <c r="F7" s="161" t="s">
        <v>18</v>
      </c>
      <c r="G7" s="161" t="s">
        <v>19</v>
      </c>
    </row>
    <row r="8" spans="1:8" ht="24">
      <c r="A8" s="94" t="s">
        <v>20</v>
      </c>
      <c r="B8" s="94">
        <v>1</v>
      </c>
      <c r="C8" s="50" t="s">
        <v>21</v>
      </c>
      <c r="D8" s="94" t="s">
        <v>22</v>
      </c>
      <c r="E8" s="162"/>
      <c r="F8" s="163"/>
      <c r="G8" s="163"/>
    </row>
    <row r="9" spans="1:8" ht="24">
      <c r="A9" s="94" t="s">
        <v>20</v>
      </c>
      <c r="B9" s="94">
        <v>2</v>
      </c>
      <c r="C9" s="50" t="s">
        <v>23</v>
      </c>
      <c r="D9" s="83" t="s">
        <v>22</v>
      </c>
      <c r="E9" s="162"/>
      <c r="F9" s="163"/>
      <c r="G9" s="163"/>
    </row>
    <row r="10" spans="1:8" ht="120">
      <c r="A10" s="94" t="s">
        <v>20</v>
      </c>
      <c r="B10" s="94">
        <v>3</v>
      </c>
      <c r="C10" s="50" t="s">
        <v>24</v>
      </c>
      <c r="D10" s="83" t="s">
        <v>22</v>
      </c>
      <c r="E10" s="162"/>
      <c r="F10" s="163"/>
      <c r="G10" s="164"/>
      <c r="H10" s="112"/>
    </row>
    <row r="11" spans="1:8" ht="24">
      <c r="A11" s="94" t="s">
        <v>20</v>
      </c>
      <c r="B11" s="94">
        <v>4</v>
      </c>
      <c r="C11" s="50" t="s">
        <v>25</v>
      </c>
      <c r="D11" s="83" t="s">
        <v>26</v>
      </c>
      <c r="E11" s="162"/>
      <c r="F11" s="163"/>
      <c r="G11" s="163"/>
    </row>
    <row r="12" spans="1:8" ht="24">
      <c r="A12" s="94" t="s">
        <v>20</v>
      </c>
      <c r="B12" s="94">
        <v>5</v>
      </c>
      <c r="C12" s="50" t="s">
        <v>27</v>
      </c>
      <c r="D12" s="83" t="s">
        <v>22</v>
      </c>
      <c r="E12" s="162"/>
      <c r="F12" s="163"/>
      <c r="G12" s="163"/>
    </row>
    <row r="13" spans="1:8">
      <c r="A13" s="94" t="s">
        <v>20</v>
      </c>
      <c r="B13" s="94">
        <v>6</v>
      </c>
      <c r="C13" s="50" t="s">
        <v>28</v>
      </c>
      <c r="D13" s="83" t="s">
        <v>22</v>
      </c>
      <c r="E13" s="162"/>
      <c r="F13" s="163"/>
      <c r="G13" s="163"/>
    </row>
    <row r="14" spans="1:8">
      <c r="A14" s="94" t="s">
        <v>20</v>
      </c>
      <c r="B14" s="94">
        <v>7</v>
      </c>
      <c r="C14" s="113" t="s">
        <v>29</v>
      </c>
      <c r="D14" s="83" t="s">
        <v>22</v>
      </c>
      <c r="E14" s="162"/>
      <c r="F14" s="163"/>
      <c r="G14" s="163"/>
    </row>
    <row r="15" spans="1:8">
      <c r="A15" s="94" t="s">
        <v>20</v>
      </c>
      <c r="B15" s="94">
        <v>8</v>
      </c>
      <c r="C15" s="50" t="s">
        <v>30</v>
      </c>
      <c r="D15" s="83" t="s">
        <v>22</v>
      </c>
      <c r="E15" s="162"/>
      <c r="F15" s="163"/>
      <c r="G15" s="163"/>
    </row>
    <row r="16" spans="1:8">
      <c r="A16" s="94" t="s">
        <v>20</v>
      </c>
      <c r="B16" s="94">
        <v>9</v>
      </c>
      <c r="C16" s="50" t="s">
        <v>31</v>
      </c>
      <c r="D16" s="83" t="s">
        <v>22</v>
      </c>
      <c r="E16" s="162"/>
      <c r="F16" s="163"/>
      <c r="G16" s="163"/>
    </row>
    <row r="17" spans="1:7">
      <c r="A17" s="94" t="s">
        <v>20</v>
      </c>
      <c r="B17" s="94">
        <v>10</v>
      </c>
      <c r="C17" s="50" t="s">
        <v>32</v>
      </c>
      <c r="D17" s="83" t="s">
        <v>22</v>
      </c>
      <c r="E17" s="162"/>
      <c r="F17" s="163"/>
      <c r="G17" s="163"/>
    </row>
    <row r="18" spans="1:7">
      <c r="A18" s="94" t="s">
        <v>20</v>
      </c>
      <c r="B18" s="94">
        <v>11</v>
      </c>
      <c r="C18" s="50" t="s">
        <v>33</v>
      </c>
      <c r="D18" s="83" t="s">
        <v>22</v>
      </c>
      <c r="E18" s="162"/>
      <c r="F18" s="163"/>
      <c r="G18" s="163"/>
    </row>
    <row r="19" spans="1:7">
      <c r="A19" s="94" t="s">
        <v>20</v>
      </c>
      <c r="B19" s="94">
        <v>12</v>
      </c>
      <c r="C19" s="50" t="s">
        <v>34</v>
      </c>
      <c r="D19" s="83" t="s">
        <v>22</v>
      </c>
      <c r="E19" s="162"/>
      <c r="F19" s="163"/>
      <c r="G19" s="163"/>
    </row>
    <row r="20" spans="1:7">
      <c r="A20" s="94" t="s">
        <v>20</v>
      </c>
      <c r="B20" s="94">
        <v>13</v>
      </c>
      <c r="C20" s="50" t="s">
        <v>35</v>
      </c>
      <c r="D20" s="83" t="s">
        <v>22</v>
      </c>
      <c r="E20" s="162"/>
      <c r="F20" s="163"/>
      <c r="G20" s="163"/>
    </row>
    <row r="21" spans="1:7" ht="36">
      <c r="A21" s="94" t="s">
        <v>20</v>
      </c>
      <c r="B21" s="94">
        <v>14</v>
      </c>
      <c r="C21" s="50" t="s">
        <v>36</v>
      </c>
      <c r="D21" s="83" t="s">
        <v>22</v>
      </c>
      <c r="E21" s="162"/>
      <c r="F21" s="163"/>
      <c r="G21" s="163"/>
    </row>
    <row r="22" spans="1:7">
      <c r="A22" s="94" t="s">
        <v>20</v>
      </c>
      <c r="B22" s="94">
        <v>15</v>
      </c>
      <c r="C22" s="50" t="s">
        <v>37</v>
      </c>
      <c r="D22" s="83" t="s">
        <v>22</v>
      </c>
      <c r="E22" s="162"/>
      <c r="F22" s="163"/>
      <c r="G22" s="163"/>
    </row>
    <row r="23" spans="1:7">
      <c r="A23" s="94" t="s">
        <v>20</v>
      </c>
      <c r="B23" s="94">
        <v>16</v>
      </c>
      <c r="C23" s="50" t="s">
        <v>38</v>
      </c>
      <c r="D23" s="83" t="s">
        <v>22</v>
      </c>
      <c r="E23" s="162"/>
      <c r="F23" s="163"/>
      <c r="G23" s="163"/>
    </row>
    <row r="24" spans="1:7">
      <c r="A24" s="94" t="s">
        <v>20</v>
      </c>
      <c r="B24" s="94">
        <v>17</v>
      </c>
      <c r="C24" s="50" t="s">
        <v>39</v>
      </c>
      <c r="D24" s="83" t="s">
        <v>22</v>
      </c>
      <c r="E24" s="162"/>
      <c r="F24" s="163"/>
      <c r="G24" s="163"/>
    </row>
    <row r="25" spans="1:7">
      <c r="A25" s="94" t="s">
        <v>20</v>
      </c>
      <c r="B25" s="94">
        <v>18</v>
      </c>
      <c r="C25" s="50" t="s">
        <v>40</v>
      </c>
      <c r="D25" s="83" t="s">
        <v>22</v>
      </c>
      <c r="E25" s="162"/>
      <c r="F25" s="163"/>
      <c r="G25" s="163"/>
    </row>
    <row r="26" spans="1:7">
      <c r="A26" s="94" t="s">
        <v>20</v>
      </c>
      <c r="B26" s="94">
        <v>19</v>
      </c>
      <c r="C26" s="50" t="s">
        <v>41</v>
      </c>
      <c r="D26" s="83" t="s">
        <v>22</v>
      </c>
      <c r="E26" s="162"/>
      <c r="F26" s="163"/>
      <c r="G26" s="163"/>
    </row>
    <row r="27" spans="1:7">
      <c r="A27" s="94" t="s">
        <v>20</v>
      </c>
      <c r="B27" s="94">
        <v>20</v>
      </c>
      <c r="C27" s="50" t="s">
        <v>42</v>
      </c>
      <c r="D27" s="83" t="s">
        <v>22</v>
      </c>
      <c r="E27" s="162"/>
      <c r="F27" s="163"/>
      <c r="G27" s="165"/>
    </row>
    <row r="28" spans="1:7">
      <c r="A28" s="95" t="s">
        <v>20</v>
      </c>
      <c r="B28" s="94">
        <v>21</v>
      </c>
      <c r="C28" s="50" t="s">
        <v>43</v>
      </c>
      <c r="D28" s="83" t="s">
        <v>22</v>
      </c>
      <c r="E28" s="162"/>
      <c r="F28" s="163"/>
      <c r="G28" s="163"/>
    </row>
    <row r="29" spans="1:7">
      <c r="A29" s="94" t="s">
        <v>20</v>
      </c>
      <c r="B29" s="94">
        <v>22</v>
      </c>
      <c r="C29" s="50" t="s">
        <v>44</v>
      </c>
      <c r="D29" s="83" t="s">
        <v>26</v>
      </c>
      <c r="E29" s="162"/>
      <c r="F29" s="163"/>
      <c r="G29" s="163"/>
    </row>
    <row r="30" spans="1:7">
      <c r="A30" s="94" t="s">
        <v>20</v>
      </c>
      <c r="B30" s="94">
        <v>23</v>
      </c>
      <c r="C30" s="92" t="s">
        <v>45</v>
      </c>
      <c r="D30" s="83" t="s">
        <v>22</v>
      </c>
      <c r="E30" s="162"/>
      <c r="F30" s="163"/>
      <c r="G30" s="163"/>
    </row>
    <row r="31" spans="1:7">
      <c r="A31" s="95" t="s">
        <v>46</v>
      </c>
      <c r="B31" s="94">
        <v>24</v>
      </c>
      <c r="C31" s="50" t="s">
        <v>47</v>
      </c>
      <c r="D31" s="83" t="s">
        <v>22</v>
      </c>
      <c r="E31" s="162"/>
      <c r="F31" s="163"/>
      <c r="G31" s="163"/>
    </row>
    <row r="32" spans="1:7">
      <c r="A32" s="94" t="s">
        <v>20</v>
      </c>
      <c r="B32" s="94">
        <v>25</v>
      </c>
      <c r="C32" s="50" t="s">
        <v>48</v>
      </c>
      <c r="D32" s="83" t="s">
        <v>22</v>
      </c>
      <c r="E32" s="162"/>
      <c r="F32" s="163"/>
      <c r="G32" s="163"/>
    </row>
    <row r="33" spans="1:7">
      <c r="A33" s="94" t="s">
        <v>20</v>
      </c>
      <c r="B33" s="94">
        <v>26</v>
      </c>
      <c r="C33" s="50" t="s">
        <v>49</v>
      </c>
      <c r="D33" s="83" t="s">
        <v>22</v>
      </c>
      <c r="E33" s="162"/>
      <c r="F33" s="163"/>
      <c r="G33" s="163"/>
    </row>
    <row r="34" spans="1:7">
      <c r="A34" s="94" t="s">
        <v>20</v>
      </c>
      <c r="B34" s="94">
        <v>27</v>
      </c>
      <c r="C34" s="50" t="s">
        <v>50</v>
      </c>
      <c r="D34" s="83" t="s">
        <v>22</v>
      </c>
      <c r="E34" s="162"/>
      <c r="F34" s="163"/>
      <c r="G34" s="163"/>
    </row>
    <row r="35" spans="1:7">
      <c r="A35" s="94" t="s">
        <v>20</v>
      </c>
      <c r="B35" s="94">
        <v>28</v>
      </c>
      <c r="C35" s="50" t="s">
        <v>51</v>
      </c>
      <c r="D35" s="83" t="s">
        <v>22</v>
      </c>
      <c r="E35" s="162"/>
      <c r="F35" s="163"/>
      <c r="G35" s="163"/>
    </row>
    <row r="36" spans="1:7">
      <c r="A36" s="94" t="s">
        <v>20</v>
      </c>
      <c r="B36" s="94">
        <v>29</v>
      </c>
      <c r="C36" s="50" t="s">
        <v>52</v>
      </c>
      <c r="D36" s="83" t="s">
        <v>22</v>
      </c>
      <c r="E36" s="162"/>
      <c r="F36" s="163"/>
      <c r="G36" s="163"/>
    </row>
    <row r="37" spans="1:7">
      <c r="A37" s="94" t="s">
        <v>20</v>
      </c>
      <c r="B37" s="94">
        <v>30</v>
      </c>
      <c r="C37" s="50" t="s">
        <v>53</v>
      </c>
      <c r="D37" s="83" t="s">
        <v>22</v>
      </c>
      <c r="E37" s="162"/>
      <c r="F37" s="163"/>
      <c r="G37" s="163"/>
    </row>
    <row r="38" spans="1:7">
      <c r="A38" s="94" t="s">
        <v>20</v>
      </c>
      <c r="B38" s="94">
        <v>31</v>
      </c>
      <c r="C38" s="50" t="s">
        <v>54</v>
      </c>
      <c r="D38" s="83" t="s">
        <v>22</v>
      </c>
      <c r="E38" s="162"/>
      <c r="F38" s="163"/>
      <c r="G38" s="163"/>
    </row>
    <row r="39" spans="1:7">
      <c r="A39" s="94" t="s">
        <v>20</v>
      </c>
      <c r="B39" s="94">
        <v>32</v>
      </c>
      <c r="C39" s="50" t="s">
        <v>55</v>
      </c>
      <c r="D39" s="83" t="s">
        <v>22</v>
      </c>
      <c r="E39" s="162"/>
      <c r="F39" s="163"/>
      <c r="G39" s="163"/>
    </row>
    <row r="40" spans="1:7">
      <c r="A40" s="94" t="s">
        <v>20</v>
      </c>
      <c r="B40" s="94">
        <v>33</v>
      </c>
      <c r="C40" s="50" t="s">
        <v>56</v>
      </c>
      <c r="D40" s="83" t="s">
        <v>22</v>
      </c>
      <c r="E40" s="162"/>
      <c r="F40" s="163"/>
      <c r="G40" s="163"/>
    </row>
    <row r="41" spans="1:7">
      <c r="A41" s="94" t="s">
        <v>20</v>
      </c>
      <c r="B41" s="94">
        <v>34</v>
      </c>
      <c r="C41" s="50" t="s">
        <v>57</v>
      </c>
      <c r="D41" s="83" t="s">
        <v>22</v>
      </c>
      <c r="E41" s="162"/>
      <c r="F41" s="163"/>
      <c r="G41" s="163"/>
    </row>
    <row r="42" spans="1:7">
      <c r="A42" s="94" t="s">
        <v>20</v>
      </c>
      <c r="B42" s="94">
        <v>35</v>
      </c>
      <c r="C42" s="50" t="s">
        <v>58</v>
      </c>
      <c r="D42" s="83" t="s">
        <v>22</v>
      </c>
      <c r="E42" s="162"/>
      <c r="F42" s="163"/>
      <c r="G42" s="163"/>
    </row>
    <row r="43" spans="1:7">
      <c r="A43" s="94" t="s">
        <v>20</v>
      </c>
      <c r="B43" s="94">
        <v>36</v>
      </c>
      <c r="C43" s="50" t="s">
        <v>59</v>
      </c>
      <c r="D43" s="83" t="s">
        <v>22</v>
      </c>
      <c r="E43" s="162"/>
      <c r="F43" s="163"/>
      <c r="G43" s="163"/>
    </row>
    <row r="44" spans="1:7">
      <c r="A44" s="94" t="s">
        <v>20</v>
      </c>
      <c r="B44" s="94">
        <v>37</v>
      </c>
      <c r="C44" s="50" t="s">
        <v>60</v>
      </c>
      <c r="D44" s="83" t="s">
        <v>26</v>
      </c>
      <c r="E44" s="162"/>
      <c r="F44" s="163"/>
      <c r="G44" s="163"/>
    </row>
    <row r="45" spans="1:7">
      <c r="A45" s="94" t="s">
        <v>20</v>
      </c>
      <c r="B45" s="94">
        <v>38</v>
      </c>
      <c r="C45" s="50" t="s">
        <v>61</v>
      </c>
      <c r="D45" s="83" t="s">
        <v>22</v>
      </c>
      <c r="E45" s="162"/>
      <c r="F45" s="163"/>
      <c r="G45" s="163"/>
    </row>
    <row r="46" spans="1:7">
      <c r="A46" s="94" t="s">
        <v>20</v>
      </c>
      <c r="B46" s="94">
        <v>39</v>
      </c>
      <c r="C46" s="50" t="s">
        <v>228</v>
      </c>
      <c r="D46" s="83" t="s">
        <v>26</v>
      </c>
      <c r="E46" s="162"/>
      <c r="F46" s="163"/>
      <c r="G46" s="163"/>
    </row>
    <row r="47" spans="1:7">
      <c r="A47" s="94" t="s">
        <v>20</v>
      </c>
      <c r="B47" s="94">
        <v>40</v>
      </c>
      <c r="C47" s="50" t="s">
        <v>62</v>
      </c>
      <c r="D47" s="83" t="s">
        <v>22</v>
      </c>
      <c r="E47" s="162"/>
      <c r="F47" s="163"/>
      <c r="G47" s="163"/>
    </row>
    <row r="48" spans="1:7">
      <c r="A48" s="94" t="s">
        <v>20</v>
      </c>
      <c r="B48" s="94">
        <v>41</v>
      </c>
      <c r="C48" s="50" t="s">
        <v>63</v>
      </c>
      <c r="D48" s="83" t="s">
        <v>22</v>
      </c>
      <c r="E48" s="162"/>
      <c r="F48" s="163"/>
      <c r="G48" s="163"/>
    </row>
    <row r="49" spans="1:7">
      <c r="A49" s="94" t="s">
        <v>20</v>
      </c>
      <c r="B49" s="94">
        <v>42</v>
      </c>
      <c r="C49" s="50" t="s">
        <v>64</v>
      </c>
      <c r="D49" s="83" t="s">
        <v>22</v>
      </c>
      <c r="E49" s="162"/>
      <c r="F49" s="163"/>
      <c r="G49" s="163"/>
    </row>
    <row r="50" spans="1:7">
      <c r="A50" s="94" t="s">
        <v>20</v>
      </c>
      <c r="B50" s="94">
        <v>43</v>
      </c>
      <c r="C50" s="50" t="s">
        <v>65</v>
      </c>
      <c r="D50" s="83" t="s">
        <v>22</v>
      </c>
      <c r="E50" s="162"/>
      <c r="F50" s="163"/>
      <c r="G50" s="163"/>
    </row>
    <row r="51" spans="1:7">
      <c r="A51" s="94" t="s">
        <v>20</v>
      </c>
      <c r="B51" s="94">
        <v>44</v>
      </c>
      <c r="C51" s="50" t="s">
        <v>66</v>
      </c>
      <c r="D51" s="83" t="s">
        <v>22</v>
      </c>
      <c r="E51" s="162"/>
      <c r="F51" s="163"/>
      <c r="G51" s="163"/>
    </row>
    <row r="52" spans="1:7">
      <c r="A52" s="94" t="s">
        <v>20</v>
      </c>
      <c r="B52" s="94">
        <v>45</v>
      </c>
      <c r="C52" s="50" t="s">
        <v>67</v>
      </c>
      <c r="D52" s="83" t="s">
        <v>22</v>
      </c>
      <c r="E52" s="162"/>
      <c r="F52" s="163"/>
      <c r="G52" s="163"/>
    </row>
    <row r="53" spans="1:7">
      <c r="A53" s="94" t="s">
        <v>20</v>
      </c>
      <c r="B53" s="94">
        <v>46</v>
      </c>
      <c r="C53" s="50" t="s">
        <v>68</v>
      </c>
      <c r="D53" s="83" t="s">
        <v>22</v>
      </c>
      <c r="E53" s="162"/>
      <c r="F53" s="163"/>
      <c r="G53" s="163"/>
    </row>
    <row r="54" spans="1:7">
      <c r="A54" s="94" t="s">
        <v>20</v>
      </c>
      <c r="B54" s="94">
        <v>47</v>
      </c>
      <c r="C54" s="50" t="s">
        <v>69</v>
      </c>
      <c r="D54" s="83" t="s">
        <v>22</v>
      </c>
      <c r="E54" s="162"/>
      <c r="F54" s="163"/>
      <c r="G54" s="163"/>
    </row>
    <row r="55" spans="1:7">
      <c r="A55" s="94" t="s">
        <v>20</v>
      </c>
      <c r="B55" s="94">
        <v>48</v>
      </c>
      <c r="C55" s="50" t="s">
        <v>70</v>
      </c>
      <c r="D55" s="83" t="s">
        <v>22</v>
      </c>
      <c r="E55" s="162"/>
      <c r="F55" s="163"/>
      <c r="G55" s="163"/>
    </row>
    <row r="56" spans="1:7" ht="24">
      <c r="A56" s="94" t="s">
        <v>20</v>
      </c>
      <c r="B56" s="94">
        <v>49</v>
      </c>
      <c r="C56" s="50" t="s">
        <v>71</v>
      </c>
      <c r="D56" s="83" t="s">
        <v>22</v>
      </c>
      <c r="E56" s="162"/>
      <c r="F56" s="163"/>
      <c r="G56" s="163"/>
    </row>
    <row r="57" spans="1:7">
      <c r="A57" s="94" t="s">
        <v>20</v>
      </c>
      <c r="B57" s="94">
        <v>50</v>
      </c>
      <c r="C57" s="50" t="s">
        <v>72</v>
      </c>
      <c r="D57" s="83" t="s">
        <v>22</v>
      </c>
      <c r="E57" s="162"/>
      <c r="F57" s="163"/>
      <c r="G57" s="163"/>
    </row>
    <row r="58" spans="1:7">
      <c r="A58" s="94" t="s">
        <v>20</v>
      </c>
      <c r="B58" s="94">
        <v>51</v>
      </c>
      <c r="C58" s="50" t="s">
        <v>73</v>
      </c>
      <c r="D58" s="83" t="s">
        <v>26</v>
      </c>
      <c r="E58" s="162"/>
      <c r="F58" s="163"/>
      <c r="G58" s="163"/>
    </row>
    <row r="59" spans="1:7">
      <c r="A59" s="94" t="s">
        <v>20</v>
      </c>
      <c r="B59" s="94">
        <v>52</v>
      </c>
      <c r="C59" s="50" t="s">
        <v>74</v>
      </c>
      <c r="D59" s="83" t="s">
        <v>22</v>
      </c>
      <c r="E59" s="162"/>
      <c r="F59" s="163"/>
      <c r="G59" s="163"/>
    </row>
    <row r="60" spans="1:7">
      <c r="A60" s="94" t="s">
        <v>20</v>
      </c>
      <c r="B60" s="94">
        <v>53</v>
      </c>
      <c r="C60" s="50" t="s">
        <v>75</v>
      </c>
      <c r="D60" s="83" t="s">
        <v>22</v>
      </c>
      <c r="E60" s="162"/>
      <c r="F60" s="163"/>
      <c r="G60" s="163"/>
    </row>
    <row r="61" spans="1:7">
      <c r="A61" s="94" t="s">
        <v>20</v>
      </c>
      <c r="B61" s="94">
        <v>54</v>
      </c>
      <c r="C61" s="50" t="s">
        <v>76</v>
      </c>
      <c r="D61" s="83" t="s">
        <v>22</v>
      </c>
      <c r="E61" s="162"/>
      <c r="F61" s="163"/>
      <c r="G61" s="163"/>
    </row>
    <row r="62" spans="1:7">
      <c r="A62" s="94" t="s">
        <v>20</v>
      </c>
      <c r="B62" s="94">
        <v>55</v>
      </c>
      <c r="C62" s="50" t="s">
        <v>77</v>
      </c>
      <c r="D62" s="83" t="s">
        <v>26</v>
      </c>
      <c r="E62" s="162"/>
      <c r="F62" s="163"/>
      <c r="G62" s="163"/>
    </row>
    <row r="63" spans="1:7">
      <c r="A63" s="94" t="s">
        <v>20</v>
      </c>
      <c r="B63" s="94">
        <v>56</v>
      </c>
      <c r="C63" s="50" t="s">
        <v>78</v>
      </c>
      <c r="D63" s="83" t="s">
        <v>22</v>
      </c>
      <c r="E63" s="162"/>
      <c r="F63" s="163"/>
      <c r="G63" s="163"/>
    </row>
    <row r="64" spans="1:7">
      <c r="A64" s="94" t="s">
        <v>20</v>
      </c>
      <c r="B64" s="94">
        <v>57</v>
      </c>
      <c r="C64" s="50" t="s">
        <v>79</v>
      </c>
      <c r="D64" s="83" t="s">
        <v>22</v>
      </c>
      <c r="E64" s="162"/>
      <c r="F64" s="163"/>
      <c r="G64" s="163"/>
    </row>
    <row r="65" spans="1:7">
      <c r="A65" s="94" t="s">
        <v>20</v>
      </c>
      <c r="B65" s="94">
        <v>58</v>
      </c>
      <c r="C65" s="50" t="s">
        <v>80</v>
      </c>
      <c r="D65" s="83" t="s">
        <v>22</v>
      </c>
      <c r="E65" s="162"/>
      <c r="F65" s="163"/>
      <c r="G65" s="163"/>
    </row>
    <row r="66" spans="1:7">
      <c r="A66" s="94" t="s">
        <v>20</v>
      </c>
      <c r="B66" s="94">
        <v>59</v>
      </c>
      <c r="C66" s="50" t="s">
        <v>81</v>
      </c>
      <c r="D66" s="83" t="s">
        <v>22</v>
      </c>
      <c r="E66" s="162"/>
      <c r="F66" s="163"/>
      <c r="G66" s="163"/>
    </row>
    <row r="67" spans="1:7">
      <c r="A67" s="94" t="s">
        <v>20</v>
      </c>
      <c r="B67" s="94">
        <v>60</v>
      </c>
      <c r="C67" s="50" t="s">
        <v>82</v>
      </c>
      <c r="D67" s="83" t="s">
        <v>26</v>
      </c>
      <c r="E67" s="162"/>
      <c r="F67" s="163"/>
      <c r="G67" s="165"/>
    </row>
    <row r="68" spans="1:7">
      <c r="A68" s="94" t="s">
        <v>20</v>
      </c>
      <c r="B68" s="94">
        <v>61</v>
      </c>
      <c r="C68" s="50" t="s">
        <v>83</v>
      </c>
      <c r="D68" s="83" t="s">
        <v>22</v>
      </c>
      <c r="E68" s="162"/>
      <c r="F68" s="163"/>
      <c r="G68" s="163"/>
    </row>
    <row r="69" spans="1:7">
      <c r="A69" s="94" t="s">
        <v>20</v>
      </c>
      <c r="B69" s="94">
        <v>62</v>
      </c>
      <c r="C69" s="50" t="s">
        <v>84</v>
      </c>
      <c r="D69" s="83" t="s">
        <v>26</v>
      </c>
      <c r="E69" s="162"/>
      <c r="F69" s="163"/>
      <c r="G69" s="163"/>
    </row>
    <row r="70" spans="1:7">
      <c r="A70" s="94" t="s">
        <v>20</v>
      </c>
      <c r="B70" s="94">
        <v>63</v>
      </c>
      <c r="C70" s="50" t="s">
        <v>85</v>
      </c>
      <c r="D70" s="83" t="s">
        <v>26</v>
      </c>
      <c r="E70" s="162"/>
      <c r="F70" s="163"/>
      <c r="G70" s="163"/>
    </row>
    <row r="71" spans="1:7">
      <c r="A71" s="94" t="s">
        <v>20</v>
      </c>
      <c r="B71" s="94">
        <v>64</v>
      </c>
      <c r="C71" s="50" t="s">
        <v>86</v>
      </c>
      <c r="D71" s="83" t="s">
        <v>22</v>
      </c>
      <c r="E71" s="162"/>
      <c r="F71" s="163"/>
      <c r="G71" s="163"/>
    </row>
    <row r="72" spans="1:7">
      <c r="A72" s="94" t="s">
        <v>20</v>
      </c>
      <c r="B72" s="94">
        <v>65</v>
      </c>
      <c r="C72" s="50" t="s">
        <v>87</v>
      </c>
      <c r="D72" s="83" t="s">
        <v>22</v>
      </c>
      <c r="E72" s="162"/>
      <c r="F72" s="163"/>
      <c r="G72" s="163"/>
    </row>
    <row r="73" spans="1:7">
      <c r="A73" s="94" t="s">
        <v>20</v>
      </c>
      <c r="B73" s="94">
        <v>66</v>
      </c>
      <c r="C73" s="50" t="s">
        <v>88</v>
      </c>
      <c r="D73" s="83" t="s">
        <v>22</v>
      </c>
      <c r="E73" s="162"/>
      <c r="F73" s="163"/>
      <c r="G73" s="163"/>
    </row>
    <row r="74" spans="1:7">
      <c r="A74" s="94" t="s">
        <v>20</v>
      </c>
      <c r="B74" s="94">
        <v>67</v>
      </c>
      <c r="C74" s="50" t="s">
        <v>89</v>
      </c>
      <c r="D74" s="83" t="s">
        <v>22</v>
      </c>
      <c r="E74" s="162"/>
      <c r="F74" s="163"/>
      <c r="G74" s="163"/>
    </row>
    <row r="75" spans="1:7">
      <c r="A75" s="94" t="s">
        <v>20</v>
      </c>
      <c r="B75" s="94">
        <v>68</v>
      </c>
      <c r="C75" s="50" t="s">
        <v>90</v>
      </c>
      <c r="D75" s="83" t="s">
        <v>22</v>
      </c>
      <c r="E75" s="162"/>
      <c r="F75" s="163"/>
      <c r="G75" s="163"/>
    </row>
    <row r="76" spans="1:7" ht="24">
      <c r="A76" s="94" t="s">
        <v>20</v>
      </c>
      <c r="B76" s="94">
        <v>69</v>
      </c>
      <c r="C76" s="50" t="s">
        <v>91</v>
      </c>
      <c r="D76" s="83" t="s">
        <v>22</v>
      </c>
      <c r="E76" s="162"/>
      <c r="F76" s="163"/>
      <c r="G76" s="163"/>
    </row>
    <row r="77" spans="1:7" ht="24">
      <c r="A77" s="94" t="s">
        <v>20</v>
      </c>
      <c r="B77" s="94">
        <v>70</v>
      </c>
      <c r="C77" s="50" t="s">
        <v>92</v>
      </c>
      <c r="D77" s="83" t="s">
        <v>26</v>
      </c>
      <c r="E77" s="162"/>
      <c r="F77" s="163"/>
      <c r="G77" s="163"/>
    </row>
    <row r="78" spans="1:7">
      <c r="A78" s="94" t="s">
        <v>20</v>
      </c>
      <c r="B78" s="94">
        <v>71</v>
      </c>
      <c r="C78" s="50" t="s">
        <v>93</v>
      </c>
      <c r="D78" s="83" t="s">
        <v>22</v>
      </c>
      <c r="E78" s="162"/>
      <c r="F78" s="163"/>
      <c r="G78" s="163"/>
    </row>
    <row r="79" spans="1:7" ht="24">
      <c r="A79" s="94" t="s">
        <v>20</v>
      </c>
      <c r="B79" s="94">
        <v>72</v>
      </c>
      <c r="C79" s="50" t="s">
        <v>94</v>
      </c>
      <c r="D79" s="83" t="s">
        <v>22</v>
      </c>
      <c r="E79" s="162"/>
      <c r="F79" s="163"/>
      <c r="G79" s="163"/>
    </row>
    <row r="80" spans="1:7">
      <c r="A80" s="94" t="s">
        <v>20</v>
      </c>
      <c r="B80" s="94">
        <v>73</v>
      </c>
      <c r="C80" s="50" t="s">
        <v>95</v>
      </c>
      <c r="D80" s="83" t="s">
        <v>22</v>
      </c>
      <c r="E80" s="162"/>
      <c r="F80" s="163"/>
      <c r="G80" s="163"/>
    </row>
    <row r="81" spans="1:7">
      <c r="A81" s="94" t="s">
        <v>20</v>
      </c>
      <c r="B81" s="94">
        <v>74</v>
      </c>
      <c r="C81" s="50" t="s">
        <v>96</v>
      </c>
      <c r="D81" s="94" t="s">
        <v>22</v>
      </c>
      <c r="E81" s="162"/>
      <c r="F81" s="163"/>
      <c r="G81" s="163"/>
    </row>
    <row r="82" spans="1:7">
      <c r="A82" s="94" t="s">
        <v>20</v>
      </c>
      <c r="B82" s="94">
        <v>75</v>
      </c>
      <c r="C82" s="50" t="s">
        <v>97</v>
      </c>
      <c r="D82" s="83" t="s">
        <v>22</v>
      </c>
      <c r="E82" s="162"/>
      <c r="F82" s="163"/>
      <c r="G82" s="163"/>
    </row>
    <row r="83" spans="1:7">
      <c r="A83" s="94" t="s">
        <v>20</v>
      </c>
      <c r="B83" s="94">
        <v>76</v>
      </c>
      <c r="C83" s="50" t="s">
        <v>98</v>
      </c>
      <c r="D83" s="83" t="s">
        <v>22</v>
      </c>
      <c r="E83" s="162"/>
      <c r="F83" s="163"/>
      <c r="G83" s="163"/>
    </row>
    <row r="84" spans="1:7">
      <c r="A84" s="94" t="s">
        <v>20</v>
      </c>
      <c r="B84" s="94">
        <v>77</v>
      </c>
      <c r="C84" s="50" t="s">
        <v>99</v>
      </c>
      <c r="D84" s="83" t="s">
        <v>22</v>
      </c>
      <c r="E84" s="162"/>
      <c r="F84" s="163"/>
      <c r="G84" s="163"/>
    </row>
    <row r="85" spans="1:7">
      <c r="A85" s="94" t="s">
        <v>20</v>
      </c>
      <c r="B85" s="94">
        <v>78</v>
      </c>
      <c r="C85" s="50" t="s">
        <v>100</v>
      </c>
      <c r="D85" s="83" t="s">
        <v>22</v>
      </c>
      <c r="E85" s="162"/>
      <c r="F85" s="163"/>
      <c r="G85" s="163"/>
    </row>
    <row r="86" spans="1:7">
      <c r="A86" s="94" t="s">
        <v>20</v>
      </c>
      <c r="B86" s="94">
        <v>79</v>
      </c>
      <c r="C86" s="50" t="s">
        <v>101</v>
      </c>
      <c r="D86" s="83" t="s">
        <v>26</v>
      </c>
      <c r="E86" s="162"/>
      <c r="F86" s="163"/>
      <c r="G86" s="163"/>
    </row>
    <row r="87" spans="1:7">
      <c r="A87" s="94" t="s">
        <v>20</v>
      </c>
      <c r="B87" s="94">
        <v>80</v>
      </c>
      <c r="C87" s="50" t="s">
        <v>102</v>
      </c>
      <c r="D87" s="83" t="s">
        <v>22</v>
      </c>
      <c r="E87" s="162"/>
      <c r="F87" s="163"/>
      <c r="G87" s="163"/>
    </row>
    <row r="88" spans="1:7" ht="24">
      <c r="A88" s="94" t="s">
        <v>20</v>
      </c>
      <c r="B88" s="94">
        <v>81</v>
      </c>
      <c r="C88" s="105" t="s">
        <v>103</v>
      </c>
      <c r="D88" s="83" t="s">
        <v>26</v>
      </c>
      <c r="E88" s="162"/>
      <c r="F88" s="163"/>
      <c r="G88" s="163"/>
    </row>
    <row r="89" spans="1:7">
      <c r="A89" s="94" t="s">
        <v>20</v>
      </c>
      <c r="B89" s="94">
        <v>82</v>
      </c>
      <c r="C89" s="50" t="s">
        <v>104</v>
      </c>
      <c r="D89" s="83" t="s">
        <v>22</v>
      </c>
      <c r="E89" s="162"/>
      <c r="F89" s="163"/>
      <c r="G89" s="165"/>
    </row>
    <row r="90" spans="1:7" ht="24">
      <c r="A90" s="94" t="s">
        <v>20</v>
      </c>
      <c r="B90" s="94">
        <v>83</v>
      </c>
      <c r="C90" s="105" t="s">
        <v>105</v>
      </c>
      <c r="D90" s="83" t="s">
        <v>22</v>
      </c>
      <c r="E90" s="162"/>
      <c r="F90" s="166"/>
      <c r="G90" s="163"/>
    </row>
    <row r="91" spans="1:7">
      <c r="A91"/>
      <c r="B91"/>
      <c r="D91"/>
      <c r="E91" s="159"/>
    </row>
    <row r="92" spans="1:7" ht="52">
      <c r="A92" s="87" t="s">
        <v>13</v>
      </c>
      <c r="B92" s="87" t="s">
        <v>14</v>
      </c>
      <c r="C92" s="114" t="s">
        <v>106</v>
      </c>
      <c r="D92" s="87" t="s">
        <v>16</v>
      </c>
      <c r="E92" s="167" t="s">
        <v>17</v>
      </c>
      <c r="F92" s="167" t="s">
        <v>18</v>
      </c>
      <c r="G92" s="167" t="s">
        <v>19</v>
      </c>
    </row>
    <row r="93" spans="1:7" ht="24">
      <c r="A93" s="93" t="s">
        <v>46</v>
      </c>
      <c r="B93" s="94">
        <v>1</v>
      </c>
      <c r="C93" s="50" t="s">
        <v>107</v>
      </c>
      <c r="D93" s="83" t="s">
        <v>26</v>
      </c>
      <c r="E93" s="162"/>
      <c r="F93" s="163"/>
      <c r="G93" s="163"/>
    </row>
    <row r="94" spans="1:7" ht="36">
      <c r="A94" s="93" t="s">
        <v>46</v>
      </c>
      <c r="B94" s="94">
        <v>2</v>
      </c>
      <c r="C94" s="50" t="s">
        <v>108</v>
      </c>
      <c r="D94" s="83" t="s">
        <v>26</v>
      </c>
      <c r="E94" s="162"/>
      <c r="F94" s="163"/>
      <c r="G94" s="165"/>
    </row>
    <row r="95" spans="1:7" ht="24">
      <c r="A95" s="93" t="s">
        <v>46</v>
      </c>
      <c r="B95" s="94">
        <v>3</v>
      </c>
      <c r="C95" s="50" t="s">
        <v>109</v>
      </c>
      <c r="D95" s="83" t="s">
        <v>26</v>
      </c>
      <c r="E95" s="162"/>
      <c r="F95" s="163"/>
      <c r="G95" s="165"/>
    </row>
    <row r="96" spans="1:7">
      <c r="A96" s="95" t="s">
        <v>46</v>
      </c>
      <c r="B96" s="94">
        <v>4</v>
      </c>
      <c r="C96" s="50" t="s">
        <v>110</v>
      </c>
      <c r="D96" s="83" t="s">
        <v>22</v>
      </c>
      <c r="E96" s="162"/>
      <c r="F96" s="163"/>
      <c r="G96" s="163"/>
    </row>
    <row r="97" spans="1:38">
      <c r="A97" s="95" t="s">
        <v>46</v>
      </c>
      <c r="B97" s="94">
        <v>5</v>
      </c>
      <c r="C97" s="50" t="s">
        <v>111</v>
      </c>
      <c r="D97" s="83" t="s">
        <v>22</v>
      </c>
      <c r="E97" s="162"/>
      <c r="F97" s="163"/>
      <c r="G97" s="163"/>
    </row>
    <row r="98" spans="1:38">
      <c r="A98" s="95" t="s">
        <v>46</v>
      </c>
      <c r="B98" s="94">
        <v>6</v>
      </c>
      <c r="C98" s="50" t="s">
        <v>112</v>
      </c>
      <c r="D98" s="83" t="s">
        <v>22</v>
      </c>
      <c r="E98" s="162"/>
      <c r="F98" s="163"/>
      <c r="G98" s="165"/>
    </row>
    <row r="99" spans="1:38" s="44" customFormat="1">
      <c r="A99" s="95" t="s">
        <v>46</v>
      </c>
      <c r="B99" s="94">
        <v>7</v>
      </c>
      <c r="C99" s="50" t="s">
        <v>113</v>
      </c>
      <c r="D99" s="83" t="s">
        <v>22</v>
      </c>
      <c r="E99" s="162"/>
      <c r="F99" s="163"/>
      <c r="G99" s="163"/>
    </row>
    <row r="100" spans="1:38">
      <c r="A100" s="95" t="s">
        <v>46</v>
      </c>
      <c r="B100" s="94">
        <v>8</v>
      </c>
      <c r="C100" s="50" t="s">
        <v>114</v>
      </c>
      <c r="D100" s="83" t="s">
        <v>26</v>
      </c>
      <c r="E100" s="162"/>
      <c r="F100" s="163"/>
      <c r="G100" s="165"/>
    </row>
    <row r="101" spans="1:38">
      <c r="A101" s="95" t="s">
        <v>46</v>
      </c>
      <c r="B101" s="94">
        <v>9</v>
      </c>
      <c r="C101" s="50" t="s">
        <v>115</v>
      </c>
      <c r="D101" s="83" t="s">
        <v>22</v>
      </c>
      <c r="E101" s="162"/>
      <c r="F101" s="163"/>
      <c r="G101" s="163"/>
    </row>
    <row r="102" spans="1:38">
      <c r="A102" s="95" t="s">
        <v>46</v>
      </c>
      <c r="B102" s="94">
        <v>10</v>
      </c>
      <c r="C102" s="50" t="s">
        <v>116</v>
      </c>
      <c r="D102" s="83" t="s">
        <v>26</v>
      </c>
      <c r="E102" s="162"/>
      <c r="F102" s="163"/>
      <c r="G102" s="163"/>
    </row>
    <row r="103" spans="1:38">
      <c r="A103" s="98" t="s">
        <v>46</v>
      </c>
      <c r="B103" s="94">
        <v>11</v>
      </c>
      <c r="C103" s="50" t="s">
        <v>117</v>
      </c>
      <c r="D103" s="83" t="s">
        <v>26</v>
      </c>
      <c r="E103" s="162"/>
      <c r="F103" s="163"/>
      <c r="G103" s="163"/>
    </row>
    <row r="104" spans="1:38">
      <c r="A104" s="95" t="s">
        <v>46</v>
      </c>
      <c r="B104" s="94">
        <v>12</v>
      </c>
      <c r="C104" s="50" t="s">
        <v>118</v>
      </c>
      <c r="D104" s="83" t="s">
        <v>22</v>
      </c>
      <c r="E104" s="162"/>
      <c r="F104" s="163"/>
      <c r="G104" s="163"/>
    </row>
    <row r="105" spans="1:38">
      <c r="A105" s="95" t="s">
        <v>46</v>
      </c>
      <c r="B105" s="94">
        <v>13</v>
      </c>
      <c r="C105" s="50" t="s">
        <v>119</v>
      </c>
      <c r="D105" s="83" t="s">
        <v>26</v>
      </c>
      <c r="E105" s="162"/>
      <c r="F105" s="163"/>
      <c r="G105" s="165"/>
    </row>
    <row r="106" spans="1:38">
      <c r="A106" s="95" t="s">
        <v>46</v>
      </c>
      <c r="B106" s="94">
        <v>14</v>
      </c>
      <c r="C106" s="50" t="s">
        <v>120</v>
      </c>
      <c r="D106" s="83" t="s">
        <v>22</v>
      </c>
      <c r="E106" s="162"/>
      <c r="F106" s="163"/>
      <c r="G106" s="163"/>
    </row>
    <row r="107" spans="1:38">
      <c r="A107" s="95" t="s">
        <v>46</v>
      </c>
      <c r="B107" s="94">
        <v>15</v>
      </c>
      <c r="C107" s="50" t="s">
        <v>121</v>
      </c>
      <c r="D107" s="83" t="s">
        <v>22</v>
      </c>
      <c r="E107" s="162"/>
      <c r="F107" s="163"/>
      <c r="G107" s="165"/>
    </row>
    <row r="108" spans="1:38">
      <c r="A108" s="95" t="s">
        <v>46</v>
      </c>
      <c r="B108" s="94">
        <v>16</v>
      </c>
      <c r="C108" s="50" t="s">
        <v>122</v>
      </c>
      <c r="D108" s="83" t="s">
        <v>22</v>
      </c>
      <c r="E108" s="162"/>
      <c r="F108" s="163"/>
      <c r="G108" s="163"/>
    </row>
    <row r="109" spans="1:38" s="44" customFormat="1">
      <c r="A109" s="95" t="s">
        <v>46</v>
      </c>
      <c r="B109" s="94">
        <v>17</v>
      </c>
      <c r="C109" s="50" t="s">
        <v>123</v>
      </c>
      <c r="D109" s="83" t="s">
        <v>22</v>
      </c>
      <c r="E109" s="162"/>
      <c r="F109" s="163"/>
      <c r="G109" s="163"/>
      <c r="H109"/>
      <c r="I109"/>
      <c r="J109"/>
      <c r="K109"/>
      <c r="L109"/>
      <c r="M109"/>
      <c r="N109"/>
      <c r="O109"/>
      <c r="P109"/>
      <c r="Q109"/>
      <c r="R109"/>
      <c r="S109"/>
      <c r="T109"/>
      <c r="U109"/>
      <c r="V109"/>
      <c r="W109"/>
      <c r="X109"/>
      <c r="Y109"/>
      <c r="Z109"/>
      <c r="AA109"/>
      <c r="AB109"/>
      <c r="AC109"/>
      <c r="AD109"/>
      <c r="AE109"/>
      <c r="AF109"/>
      <c r="AG109"/>
      <c r="AH109"/>
      <c r="AI109"/>
      <c r="AJ109"/>
      <c r="AK109"/>
      <c r="AL109"/>
    </row>
    <row r="110" spans="1:38">
      <c r="A110" s="95" t="s">
        <v>46</v>
      </c>
      <c r="B110" s="94">
        <v>18</v>
      </c>
      <c r="C110" s="50" t="s">
        <v>124</v>
      </c>
      <c r="D110" s="83" t="s">
        <v>22</v>
      </c>
      <c r="E110" s="162"/>
      <c r="F110" s="163"/>
      <c r="G110" s="163"/>
    </row>
    <row r="111" spans="1:38">
      <c r="A111" s="95" t="s">
        <v>46</v>
      </c>
      <c r="B111" s="94">
        <v>19</v>
      </c>
      <c r="C111" s="50" t="s">
        <v>125</v>
      </c>
      <c r="D111" s="83" t="s">
        <v>26</v>
      </c>
      <c r="E111" s="162"/>
      <c r="F111" s="163"/>
      <c r="G111" s="165"/>
    </row>
    <row r="112" spans="1:38">
      <c r="A112" s="95" t="s">
        <v>46</v>
      </c>
      <c r="B112" s="94">
        <v>20</v>
      </c>
      <c r="C112" s="50" t="s">
        <v>126</v>
      </c>
      <c r="D112" s="83" t="s">
        <v>22</v>
      </c>
      <c r="E112" s="162"/>
      <c r="F112" s="163"/>
      <c r="G112" s="165"/>
    </row>
    <row r="113" spans="1:38">
      <c r="A113" s="95" t="s">
        <v>46</v>
      </c>
      <c r="B113" s="94">
        <v>21</v>
      </c>
      <c r="C113" s="50" t="s">
        <v>127</v>
      </c>
      <c r="D113" s="83" t="s">
        <v>22</v>
      </c>
      <c r="E113" s="162"/>
      <c r="F113" s="163"/>
      <c r="G113" s="163"/>
    </row>
    <row r="114" spans="1:38">
      <c r="A114" s="95" t="s">
        <v>46</v>
      </c>
      <c r="B114" s="94">
        <v>22</v>
      </c>
      <c r="C114" s="50" t="s">
        <v>128</v>
      </c>
      <c r="D114" s="83" t="s">
        <v>26</v>
      </c>
      <c r="E114" s="162"/>
      <c r="F114" s="163"/>
      <c r="G114" s="163"/>
    </row>
    <row r="115" spans="1:38">
      <c r="A115" s="95" t="s">
        <v>46</v>
      </c>
      <c r="B115" s="94">
        <v>23</v>
      </c>
      <c r="C115" s="50" t="s">
        <v>129</v>
      </c>
      <c r="D115" s="83" t="s">
        <v>22</v>
      </c>
      <c r="E115" s="162"/>
      <c r="F115" s="163"/>
      <c r="G115" s="163"/>
    </row>
    <row r="116" spans="1:38">
      <c r="A116" s="98" t="s">
        <v>46</v>
      </c>
      <c r="B116" s="94">
        <v>24</v>
      </c>
      <c r="C116" s="50" t="s">
        <v>130</v>
      </c>
      <c r="D116" s="83" t="s">
        <v>26</v>
      </c>
      <c r="E116" s="162"/>
      <c r="F116" s="163"/>
      <c r="G116" s="163"/>
    </row>
    <row r="117" spans="1:38">
      <c r="A117" s="98" t="s">
        <v>46</v>
      </c>
      <c r="B117" s="94">
        <v>25</v>
      </c>
      <c r="C117" s="70" t="s">
        <v>131</v>
      </c>
      <c r="D117" s="83" t="s">
        <v>22</v>
      </c>
      <c r="E117" s="162"/>
      <c r="F117" s="168"/>
      <c r="G117" s="169"/>
    </row>
    <row r="118" spans="1:38" ht="24">
      <c r="A118" s="98" t="s">
        <v>46</v>
      </c>
      <c r="B118" s="94">
        <v>26</v>
      </c>
      <c r="C118" s="122" t="s">
        <v>132</v>
      </c>
      <c r="D118" s="84" t="s">
        <v>22</v>
      </c>
      <c r="E118" s="162"/>
      <c r="F118" s="168"/>
      <c r="G118" s="169"/>
    </row>
    <row r="119" spans="1:38">
      <c r="A119" s="98" t="s">
        <v>46</v>
      </c>
      <c r="B119" s="94">
        <v>27</v>
      </c>
      <c r="C119" s="50" t="s">
        <v>133</v>
      </c>
      <c r="D119" s="83" t="s">
        <v>22</v>
      </c>
      <c r="E119" s="162"/>
      <c r="F119" s="163"/>
      <c r="G119" s="165"/>
    </row>
    <row r="120" spans="1:38" ht="24">
      <c r="A120" s="98" t="s">
        <v>46</v>
      </c>
      <c r="B120" s="94">
        <v>28</v>
      </c>
      <c r="C120" s="50" t="s">
        <v>134</v>
      </c>
      <c r="D120" s="83" t="s">
        <v>22</v>
      </c>
      <c r="E120" s="162"/>
      <c r="F120" s="163"/>
      <c r="G120" s="165"/>
    </row>
    <row r="121" spans="1:38">
      <c r="A121" s="127"/>
      <c r="B121" s="52"/>
      <c r="C121" s="56"/>
      <c r="D121" s="51"/>
      <c r="E121" s="170"/>
      <c r="F121" s="170"/>
      <c r="G121" s="171"/>
    </row>
    <row r="122" spans="1:38">
      <c r="A122" s="87" t="s">
        <v>13</v>
      </c>
      <c r="B122" s="41" t="s">
        <v>14</v>
      </c>
      <c r="C122" s="42" t="s">
        <v>135</v>
      </c>
      <c r="D122" s="31" t="s">
        <v>16</v>
      </c>
      <c r="E122" s="160" t="s">
        <v>17</v>
      </c>
      <c r="F122" s="161" t="s">
        <v>18</v>
      </c>
      <c r="G122" s="161" t="s">
        <v>19</v>
      </c>
    </row>
    <row r="123" spans="1:38" ht="24">
      <c r="A123" s="95" t="s">
        <v>136</v>
      </c>
      <c r="B123" s="96">
        <v>1</v>
      </c>
      <c r="C123" s="111" t="s">
        <v>137</v>
      </c>
      <c r="D123" s="94" t="s">
        <v>22</v>
      </c>
      <c r="E123" s="162"/>
      <c r="F123" s="163"/>
      <c r="G123" s="172"/>
    </row>
    <row r="124" spans="1:38" ht="24">
      <c r="A124" s="95" t="s">
        <v>136</v>
      </c>
      <c r="B124" s="97">
        <v>2</v>
      </c>
      <c r="C124" s="50" t="s">
        <v>138</v>
      </c>
      <c r="D124" s="94" t="s">
        <v>22</v>
      </c>
      <c r="E124" s="162"/>
      <c r="F124" s="163"/>
      <c r="G124" s="172"/>
    </row>
    <row r="125" spans="1:38">
      <c r="A125" s="95" t="s">
        <v>136</v>
      </c>
      <c r="B125" s="96">
        <v>3</v>
      </c>
      <c r="C125" s="105" t="s">
        <v>139</v>
      </c>
      <c r="D125" s="83" t="s">
        <v>22</v>
      </c>
      <c r="E125" s="162"/>
      <c r="F125" s="163"/>
      <c r="G125" s="163"/>
    </row>
    <row r="126" spans="1:38">
      <c r="A126" s="95" t="s">
        <v>136</v>
      </c>
      <c r="B126" s="97">
        <v>4</v>
      </c>
      <c r="C126" s="56" t="s">
        <v>140</v>
      </c>
      <c r="D126" s="83" t="s">
        <v>22</v>
      </c>
      <c r="E126" s="162"/>
      <c r="F126" s="163"/>
      <c r="G126" s="163"/>
    </row>
    <row r="127" spans="1:38" s="44" customFormat="1">
      <c r="A127" s="95" t="s">
        <v>136</v>
      </c>
      <c r="B127" s="96">
        <v>5</v>
      </c>
      <c r="C127" s="50" t="s">
        <v>141</v>
      </c>
      <c r="D127" s="83" t="s">
        <v>22</v>
      </c>
      <c r="E127" s="162"/>
      <c r="F127" s="163"/>
      <c r="G127" s="163"/>
      <c r="H127"/>
      <c r="I127"/>
      <c r="J127"/>
      <c r="K127"/>
      <c r="L127"/>
      <c r="M127"/>
      <c r="N127"/>
      <c r="O127"/>
      <c r="P127"/>
      <c r="Q127"/>
      <c r="R127"/>
      <c r="S127"/>
      <c r="T127"/>
      <c r="U127"/>
      <c r="V127"/>
      <c r="W127"/>
      <c r="X127"/>
      <c r="Y127"/>
      <c r="Z127"/>
      <c r="AA127"/>
      <c r="AB127"/>
      <c r="AC127"/>
      <c r="AD127"/>
      <c r="AE127"/>
      <c r="AF127"/>
      <c r="AG127"/>
      <c r="AH127"/>
      <c r="AI127"/>
      <c r="AJ127"/>
      <c r="AK127"/>
      <c r="AL127"/>
    </row>
    <row r="128" spans="1:38" s="44" customFormat="1">
      <c r="A128" s="95" t="s">
        <v>136</v>
      </c>
      <c r="B128" s="96">
        <v>6</v>
      </c>
      <c r="C128" s="50" t="s">
        <v>142</v>
      </c>
      <c r="D128" s="94" t="s">
        <v>22</v>
      </c>
      <c r="E128" s="162"/>
      <c r="F128" s="163"/>
      <c r="G128" s="163"/>
      <c r="H128"/>
      <c r="I128"/>
      <c r="J128"/>
      <c r="K128"/>
      <c r="L128"/>
      <c r="M128"/>
      <c r="N128"/>
      <c r="O128"/>
      <c r="P128"/>
      <c r="Q128"/>
      <c r="R128"/>
      <c r="S128"/>
      <c r="T128"/>
      <c r="U128"/>
      <c r="V128"/>
      <c r="W128"/>
      <c r="X128"/>
      <c r="Y128"/>
      <c r="Z128"/>
      <c r="AA128"/>
      <c r="AB128"/>
      <c r="AC128"/>
      <c r="AD128"/>
      <c r="AE128"/>
      <c r="AF128"/>
      <c r="AG128"/>
      <c r="AH128"/>
      <c r="AI128"/>
      <c r="AJ128"/>
      <c r="AK128"/>
      <c r="AL128"/>
    </row>
    <row r="129" spans="1:38" s="44" customFormat="1">
      <c r="A129" s="95" t="s">
        <v>136</v>
      </c>
      <c r="B129" s="97">
        <v>7</v>
      </c>
      <c r="C129" s="90" t="s">
        <v>143</v>
      </c>
      <c r="D129" s="94" t="s">
        <v>22</v>
      </c>
      <c r="E129" s="162"/>
      <c r="F129" s="163"/>
      <c r="G129" s="163"/>
      <c r="H129"/>
      <c r="I129"/>
      <c r="J129"/>
      <c r="K129"/>
      <c r="L129"/>
      <c r="M129"/>
      <c r="N129"/>
      <c r="O129"/>
      <c r="P129"/>
      <c r="Q129"/>
      <c r="R129"/>
      <c r="S129"/>
      <c r="T129"/>
      <c r="U129"/>
      <c r="V129"/>
      <c r="W129"/>
      <c r="X129"/>
      <c r="Y129"/>
      <c r="Z129"/>
      <c r="AA129"/>
      <c r="AB129"/>
      <c r="AC129"/>
      <c r="AD129"/>
      <c r="AE129"/>
      <c r="AF129"/>
      <c r="AG129"/>
      <c r="AH129"/>
      <c r="AI129"/>
      <c r="AJ129"/>
      <c r="AK129"/>
      <c r="AL129"/>
    </row>
    <row r="130" spans="1:38" s="44" customFormat="1">
      <c r="A130" s="95" t="s">
        <v>136</v>
      </c>
      <c r="B130" s="123">
        <v>8</v>
      </c>
      <c r="C130" s="126" t="s">
        <v>144</v>
      </c>
      <c r="D130" s="94" t="s">
        <v>22</v>
      </c>
      <c r="E130" s="162"/>
      <c r="F130" s="163"/>
      <c r="G130" s="163"/>
      <c r="H130"/>
      <c r="I130"/>
      <c r="J130"/>
      <c r="K130"/>
      <c r="L130"/>
      <c r="M130"/>
      <c r="N130"/>
      <c r="O130"/>
      <c r="P130"/>
      <c r="Q130"/>
      <c r="R130"/>
      <c r="S130"/>
      <c r="T130"/>
      <c r="U130"/>
      <c r="V130"/>
      <c r="W130"/>
      <c r="X130"/>
      <c r="Y130"/>
      <c r="Z130"/>
      <c r="AA130"/>
      <c r="AB130"/>
      <c r="AC130"/>
      <c r="AD130"/>
      <c r="AE130"/>
      <c r="AF130"/>
      <c r="AG130"/>
      <c r="AH130"/>
      <c r="AI130"/>
      <c r="AJ130"/>
      <c r="AK130"/>
      <c r="AL130"/>
    </row>
    <row r="131" spans="1:38">
      <c r="A131" s="127"/>
      <c r="B131" s="52"/>
      <c r="C131" s="56"/>
      <c r="D131" s="51"/>
      <c r="E131" s="170"/>
      <c r="F131" s="170"/>
      <c r="G131" s="171"/>
    </row>
    <row r="132" spans="1:38">
      <c r="A132" s="87" t="s">
        <v>13</v>
      </c>
      <c r="B132" s="41" t="s">
        <v>14</v>
      </c>
      <c r="C132" s="42" t="s">
        <v>145</v>
      </c>
      <c r="D132" s="31" t="s">
        <v>16</v>
      </c>
      <c r="E132" s="160" t="s">
        <v>17</v>
      </c>
      <c r="F132" s="161" t="s">
        <v>18</v>
      </c>
      <c r="G132" s="161" t="s">
        <v>19</v>
      </c>
    </row>
    <row r="133" spans="1:38" ht="60">
      <c r="A133" s="95" t="s">
        <v>146</v>
      </c>
      <c r="B133" s="96">
        <v>1</v>
      </c>
      <c r="C133" s="128" t="s">
        <v>147</v>
      </c>
      <c r="D133" s="94" t="s">
        <v>22</v>
      </c>
      <c r="E133" s="162"/>
      <c r="F133" s="163"/>
      <c r="G133" s="172"/>
    </row>
    <row r="134" spans="1:38" s="44" customFormat="1" ht="24">
      <c r="A134" s="95" t="s">
        <v>146</v>
      </c>
      <c r="B134" s="96">
        <v>2</v>
      </c>
      <c r="C134" s="125" t="s">
        <v>148</v>
      </c>
      <c r="D134" s="94" t="s">
        <v>22</v>
      </c>
      <c r="E134" s="162"/>
      <c r="F134" s="163"/>
      <c r="G134" s="172"/>
      <c r="H134"/>
      <c r="I134"/>
      <c r="J134"/>
      <c r="K134"/>
      <c r="L134"/>
      <c r="M134"/>
      <c r="N134"/>
      <c r="O134"/>
      <c r="P134"/>
      <c r="Q134"/>
      <c r="R134"/>
      <c r="S134"/>
      <c r="T134"/>
      <c r="U134"/>
      <c r="V134"/>
      <c r="W134"/>
      <c r="X134"/>
      <c r="Y134"/>
      <c r="Z134"/>
      <c r="AA134"/>
      <c r="AB134"/>
      <c r="AC134"/>
      <c r="AD134"/>
      <c r="AE134"/>
      <c r="AF134"/>
      <c r="AG134"/>
      <c r="AH134"/>
      <c r="AI134"/>
      <c r="AJ134"/>
      <c r="AK134"/>
      <c r="AL134"/>
    </row>
    <row r="135" spans="1:38" s="44" customFormat="1">
      <c r="A135" s="95" t="s">
        <v>146</v>
      </c>
      <c r="B135" s="96">
        <v>3</v>
      </c>
      <c r="C135" s="113" t="s">
        <v>149</v>
      </c>
      <c r="D135" s="94" t="s">
        <v>22</v>
      </c>
      <c r="E135" s="162"/>
      <c r="F135" s="163"/>
      <c r="G135" s="172"/>
      <c r="H135"/>
      <c r="I135"/>
      <c r="J135"/>
      <c r="K135"/>
      <c r="L135"/>
      <c r="M135"/>
      <c r="N135"/>
      <c r="O135"/>
      <c r="P135"/>
      <c r="Q135"/>
      <c r="R135"/>
      <c r="S135"/>
      <c r="T135"/>
      <c r="U135"/>
      <c r="V135"/>
      <c r="W135"/>
      <c r="X135"/>
      <c r="Y135"/>
      <c r="Z135"/>
      <c r="AA135"/>
      <c r="AB135"/>
      <c r="AC135"/>
      <c r="AD135"/>
      <c r="AE135"/>
      <c r="AF135"/>
      <c r="AG135"/>
      <c r="AH135"/>
      <c r="AI135"/>
      <c r="AJ135"/>
      <c r="AK135"/>
      <c r="AL135"/>
    </row>
    <row r="136" spans="1:38" s="44" customFormat="1" ht="24">
      <c r="A136" s="95" t="s">
        <v>146</v>
      </c>
      <c r="B136" s="96">
        <v>4</v>
      </c>
      <c r="C136" s="113" t="s">
        <v>150</v>
      </c>
      <c r="D136" s="94" t="s">
        <v>22</v>
      </c>
      <c r="E136" s="162"/>
      <c r="F136" s="163"/>
      <c r="G136" s="172"/>
      <c r="H136"/>
      <c r="I136"/>
      <c r="J136"/>
      <c r="K136"/>
      <c r="L136"/>
      <c r="M136"/>
      <c r="N136"/>
      <c r="O136"/>
      <c r="P136"/>
      <c r="Q136"/>
      <c r="R136"/>
      <c r="S136"/>
      <c r="T136"/>
      <c r="U136"/>
      <c r="V136"/>
      <c r="W136"/>
      <c r="X136"/>
      <c r="Y136"/>
      <c r="Z136"/>
      <c r="AA136"/>
      <c r="AB136"/>
      <c r="AC136"/>
      <c r="AD136"/>
      <c r="AE136"/>
      <c r="AF136"/>
      <c r="AG136"/>
      <c r="AH136"/>
      <c r="AI136"/>
      <c r="AJ136"/>
      <c r="AK136"/>
      <c r="AL136"/>
    </row>
    <row r="137" spans="1:38" ht="24">
      <c r="A137" s="95" t="s">
        <v>146</v>
      </c>
      <c r="B137" s="96">
        <v>5</v>
      </c>
      <c r="C137" s="113" t="s">
        <v>151</v>
      </c>
      <c r="D137" s="94" t="s">
        <v>22</v>
      </c>
      <c r="E137" s="162"/>
      <c r="F137" s="163"/>
      <c r="G137" s="172"/>
    </row>
    <row r="138" spans="1:38" ht="24">
      <c r="A138" s="95" t="s">
        <v>146</v>
      </c>
      <c r="B138" s="96">
        <v>6</v>
      </c>
      <c r="C138" s="105" t="s">
        <v>152</v>
      </c>
      <c r="D138" s="124" t="s">
        <v>22</v>
      </c>
      <c r="E138" s="162"/>
      <c r="F138" s="163"/>
      <c r="G138" s="172"/>
    </row>
    <row r="139" spans="1:38" ht="24">
      <c r="A139" s="95" t="s">
        <v>146</v>
      </c>
      <c r="B139" s="96">
        <v>7</v>
      </c>
      <c r="C139" s="113" t="s">
        <v>153</v>
      </c>
      <c r="D139" s="94" t="s">
        <v>22</v>
      </c>
      <c r="E139" s="162"/>
      <c r="F139" s="163"/>
      <c r="G139" s="172"/>
    </row>
    <row r="140" spans="1:38" ht="24">
      <c r="A140" s="95" t="s">
        <v>146</v>
      </c>
      <c r="B140" s="96">
        <v>8</v>
      </c>
      <c r="C140" s="113" t="s">
        <v>154</v>
      </c>
      <c r="D140" s="94" t="s">
        <v>22</v>
      </c>
      <c r="E140" s="162"/>
      <c r="F140" s="163"/>
      <c r="G140" s="172"/>
    </row>
    <row r="141" spans="1:38">
      <c r="A141" s="95" t="s">
        <v>146</v>
      </c>
      <c r="B141" s="96">
        <v>9</v>
      </c>
      <c r="C141" s="113" t="s">
        <v>155</v>
      </c>
      <c r="D141" s="94" t="s">
        <v>22</v>
      </c>
      <c r="E141" s="162"/>
      <c r="F141" s="163"/>
      <c r="G141" s="172"/>
    </row>
    <row r="142" spans="1:38">
      <c r="A142" s="95" t="s">
        <v>146</v>
      </c>
      <c r="B142" s="96">
        <v>10</v>
      </c>
      <c r="C142" s="113" t="s">
        <v>156</v>
      </c>
      <c r="D142" s="94" t="s">
        <v>22</v>
      </c>
      <c r="E142" s="162"/>
      <c r="F142" s="163"/>
      <c r="G142" s="172"/>
    </row>
    <row r="143" spans="1:38" ht="24">
      <c r="A143" s="95" t="s">
        <v>146</v>
      </c>
      <c r="B143" s="96">
        <v>11</v>
      </c>
      <c r="C143" s="113" t="s">
        <v>157</v>
      </c>
      <c r="D143" s="83" t="s">
        <v>22</v>
      </c>
      <c r="E143" s="162"/>
      <c r="F143" s="163"/>
      <c r="G143" s="172"/>
    </row>
    <row r="144" spans="1:38">
      <c r="A144" s="58"/>
      <c r="B144" s="30"/>
      <c r="C144" s="56"/>
      <c r="D144" s="33"/>
      <c r="E144" s="170"/>
      <c r="F144" s="170"/>
      <c r="G144" s="170"/>
    </row>
    <row r="145" spans="1:38">
      <c r="A145" s="58"/>
      <c r="B145" s="30"/>
      <c r="C145" s="56"/>
      <c r="D145" s="33"/>
      <c r="E145" s="170"/>
      <c r="F145" s="170"/>
      <c r="G145" s="170"/>
    </row>
    <row r="146" spans="1:38">
      <c r="A146" s="57"/>
      <c r="B146" s="30"/>
      <c r="C146" s="56"/>
      <c r="D146" s="33"/>
      <c r="E146" s="170"/>
      <c r="F146" s="170"/>
      <c r="G146" s="170"/>
    </row>
    <row r="147" spans="1:38" s="44" customFormat="1">
      <c r="A147" s="55"/>
      <c r="B147" s="30"/>
      <c r="C147" s="56"/>
      <c r="D147" s="33"/>
      <c r="E147" s="170"/>
      <c r="F147" s="170"/>
      <c r="G147" s="170"/>
      <c r="H147"/>
      <c r="I147"/>
      <c r="J147"/>
      <c r="K147"/>
      <c r="L147"/>
      <c r="M147"/>
      <c r="N147"/>
      <c r="O147"/>
      <c r="P147"/>
      <c r="Q147"/>
      <c r="R147"/>
      <c r="S147"/>
      <c r="T147"/>
      <c r="U147"/>
      <c r="V147"/>
      <c r="W147"/>
      <c r="X147"/>
      <c r="Y147"/>
      <c r="Z147"/>
      <c r="AA147"/>
      <c r="AB147"/>
      <c r="AC147"/>
      <c r="AD147"/>
      <c r="AE147"/>
      <c r="AF147"/>
      <c r="AG147"/>
      <c r="AH147"/>
      <c r="AI147"/>
      <c r="AJ147"/>
      <c r="AK147"/>
      <c r="AL147"/>
    </row>
    <row r="148" spans="1:38">
      <c r="A148" s="58"/>
      <c r="B148" s="55"/>
      <c r="C148" s="55"/>
      <c r="D148" s="54"/>
      <c r="E148" s="173"/>
      <c r="F148" s="173"/>
      <c r="G148" s="173"/>
    </row>
    <row r="149" spans="1:38">
      <c r="A149" s="58"/>
      <c r="B149" s="30"/>
      <c r="C149" s="61"/>
      <c r="D149" s="33"/>
      <c r="E149" s="170"/>
      <c r="F149" s="174"/>
      <c r="G149" s="175"/>
    </row>
    <row r="150" spans="1:38">
      <c r="A150" s="58"/>
      <c r="B150" s="30"/>
      <c r="C150" s="61"/>
      <c r="D150" s="33"/>
      <c r="E150" s="170"/>
      <c r="F150" s="174"/>
      <c r="G150" s="175"/>
    </row>
    <row r="151" spans="1:38">
      <c r="A151" s="58"/>
      <c r="B151" s="30"/>
      <c r="C151" s="61"/>
      <c r="D151" s="33"/>
      <c r="E151" s="170"/>
      <c r="F151" s="174"/>
      <c r="G151" s="175"/>
    </row>
    <row r="152" spans="1:38">
      <c r="A152" s="58"/>
      <c r="B152" s="52"/>
      <c r="C152" s="62"/>
      <c r="D152" s="63"/>
      <c r="E152" s="170"/>
      <c r="F152" s="174"/>
      <c r="G152" s="175"/>
    </row>
    <row r="153" spans="1:38">
      <c r="A153" s="58"/>
      <c r="B153" s="30"/>
      <c r="C153" s="62"/>
      <c r="D153" s="64"/>
      <c r="E153" s="170"/>
      <c r="F153" s="170"/>
      <c r="G153" s="170"/>
    </row>
    <row r="154" spans="1:38">
      <c r="A154"/>
      <c r="B154" s="30"/>
      <c r="C154" s="65"/>
      <c r="D154" s="64"/>
      <c r="E154" s="170"/>
      <c r="F154" s="174"/>
      <c r="G154" s="175"/>
    </row>
    <row r="155" spans="1:38">
      <c r="A155" s="55"/>
      <c r="B155" s="30"/>
      <c r="C155" s="60"/>
      <c r="D155" s="33"/>
      <c r="E155" s="176"/>
      <c r="F155" s="177"/>
      <c r="G155" s="177"/>
    </row>
    <row r="156" spans="1:38">
      <c r="A156" s="58"/>
      <c r="B156" s="55"/>
      <c r="C156" s="55"/>
      <c r="D156" s="54"/>
      <c r="E156" s="173"/>
      <c r="F156" s="173"/>
      <c r="G156" s="173"/>
    </row>
    <row r="157" spans="1:38">
      <c r="A157" s="58"/>
      <c r="B157" s="30"/>
      <c r="C157" s="56"/>
      <c r="D157" s="33"/>
      <c r="E157" s="170"/>
      <c r="F157" s="170"/>
      <c r="G157" s="170"/>
    </row>
    <row r="158" spans="1:38">
      <c r="A158" s="58"/>
      <c r="B158" s="30"/>
      <c r="C158" s="56"/>
      <c r="D158" s="33"/>
      <c r="E158" s="170"/>
      <c r="F158" s="170"/>
      <c r="G158" s="170"/>
    </row>
    <row r="159" spans="1:38">
      <c r="A159" s="58"/>
      <c r="B159" s="30"/>
      <c r="C159" s="56"/>
      <c r="D159" s="33"/>
      <c r="E159" s="170"/>
      <c r="F159" s="170"/>
      <c r="G159" s="170"/>
    </row>
    <row r="160" spans="1:38">
      <c r="A160" s="58"/>
      <c r="B160" s="30"/>
      <c r="C160" s="56"/>
      <c r="D160" s="33"/>
      <c r="E160" s="170"/>
      <c r="F160" s="170"/>
      <c r="G160" s="170"/>
    </row>
    <row r="161" spans="1:7">
      <c r="A161" s="58"/>
      <c r="B161" s="30"/>
      <c r="C161" s="56"/>
      <c r="D161" s="51"/>
      <c r="E161" s="170"/>
      <c r="F161" s="170"/>
      <c r="G161" s="170"/>
    </row>
    <row r="162" spans="1:7">
      <c r="A162" s="58"/>
      <c r="B162" s="30"/>
      <c r="C162" s="56"/>
      <c r="D162" s="33"/>
      <c r="E162" s="170"/>
      <c r="F162" s="170"/>
      <c r="G162" s="170"/>
    </row>
    <row r="163" spans="1:7">
      <c r="A163" s="58"/>
      <c r="B163" s="30"/>
      <c r="C163" s="56"/>
      <c r="D163" s="33"/>
      <c r="E163" s="170"/>
      <c r="F163" s="170"/>
      <c r="G163" s="170"/>
    </row>
    <row r="164" spans="1:7">
      <c r="A164" s="58"/>
      <c r="B164" s="30"/>
      <c r="C164" s="56"/>
      <c r="D164" s="51"/>
      <c r="E164" s="170"/>
      <c r="F164" s="170"/>
      <c r="G164" s="170"/>
    </row>
    <row r="165" spans="1:7">
      <c r="A165" s="58"/>
      <c r="B165" s="30"/>
      <c r="C165" s="56"/>
      <c r="D165" s="51"/>
      <c r="E165" s="170"/>
      <c r="F165" s="170"/>
      <c r="G165" s="170"/>
    </row>
    <row r="166" spans="1:7" ht="15" customHeight="1">
      <c r="A166" s="58"/>
      <c r="B166" s="30"/>
      <c r="C166" s="56"/>
      <c r="D166" s="51"/>
      <c r="E166" s="170"/>
      <c r="F166" s="170"/>
      <c r="G166" s="170"/>
    </row>
    <row r="167" spans="1:7">
      <c r="A167" s="58"/>
      <c r="B167" s="30"/>
      <c r="C167" s="56"/>
      <c r="D167" s="51"/>
      <c r="E167" s="170"/>
      <c r="F167" s="170"/>
      <c r="G167" s="170"/>
    </row>
    <row r="168" spans="1:7">
      <c r="A168"/>
      <c r="B168" s="30"/>
      <c r="C168" s="56"/>
      <c r="D168" s="51"/>
      <c r="E168" s="170"/>
      <c r="F168" s="170"/>
      <c r="G168" s="170"/>
    </row>
    <row r="169" spans="1:7">
      <c r="A169" s="55"/>
      <c r="B169" s="30"/>
      <c r="C169" s="60"/>
      <c r="D169" s="33"/>
      <c r="E169" s="176"/>
      <c r="F169" s="170"/>
      <c r="G169" s="170"/>
    </row>
    <row r="170" spans="1:7">
      <c r="A170" s="58"/>
      <c r="B170" s="55"/>
      <c r="C170" s="55"/>
      <c r="D170" s="54"/>
      <c r="E170" s="173"/>
      <c r="F170" s="173"/>
      <c r="G170" s="173"/>
    </row>
    <row r="171" spans="1:7">
      <c r="A171" s="58"/>
      <c r="B171" s="30"/>
      <c r="C171" s="56"/>
      <c r="D171" s="51"/>
      <c r="E171" s="170"/>
      <c r="F171" s="170"/>
      <c r="G171" s="170"/>
    </row>
    <row r="172" spans="1:7">
      <c r="A172" s="58"/>
      <c r="B172" s="30"/>
      <c r="C172" s="56"/>
      <c r="D172" s="51"/>
      <c r="E172" s="170"/>
      <c r="F172" s="170"/>
      <c r="G172" s="170"/>
    </row>
    <row r="173" spans="1:7">
      <c r="A173" s="58"/>
      <c r="B173" s="30"/>
      <c r="C173" s="56"/>
      <c r="D173" s="51"/>
      <c r="E173" s="170"/>
      <c r="F173" s="170"/>
      <c r="G173" s="170"/>
    </row>
    <row r="174" spans="1:7">
      <c r="A174" s="58"/>
      <c r="B174" s="30"/>
      <c r="C174" s="56"/>
      <c r="D174" s="33"/>
      <c r="E174" s="170"/>
      <c r="F174" s="176"/>
      <c r="G174" s="176"/>
    </row>
    <row r="175" spans="1:7">
      <c r="A175" s="55"/>
      <c r="B175" s="30"/>
      <c r="C175" s="56"/>
      <c r="D175" s="33"/>
      <c r="E175" s="170"/>
      <c r="F175" s="176"/>
      <c r="G175" s="176"/>
    </row>
    <row r="176" spans="1:7">
      <c r="A176" s="58"/>
      <c r="B176" s="55"/>
      <c r="C176" s="55"/>
      <c r="D176" s="54"/>
      <c r="E176" s="173"/>
      <c r="F176" s="173"/>
      <c r="G176" s="173"/>
    </row>
    <row r="177" spans="1:38">
      <c r="A177" s="58"/>
      <c r="B177" s="52"/>
      <c r="C177" s="56"/>
      <c r="D177" s="51"/>
      <c r="E177" s="170"/>
      <c r="F177" s="176"/>
      <c r="G177" s="176"/>
    </row>
    <row r="178" spans="1:38">
      <c r="A178" s="58"/>
      <c r="B178" s="52"/>
      <c r="C178" s="56"/>
      <c r="D178" s="51"/>
      <c r="E178" s="170"/>
      <c r="F178" s="176"/>
      <c r="G178" s="176"/>
    </row>
    <row r="179" spans="1:38">
      <c r="A179" s="3"/>
      <c r="B179" s="52"/>
      <c r="C179" s="56"/>
      <c r="D179" s="51"/>
      <c r="E179" s="170"/>
      <c r="F179" s="170"/>
      <c r="G179" s="170"/>
    </row>
    <row r="180" spans="1:38">
      <c r="A180" s="55"/>
      <c r="B180" s="30"/>
      <c r="C180" s="60"/>
      <c r="D180" s="33"/>
      <c r="E180" s="176"/>
      <c r="F180" s="177"/>
      <c r="G180" s="177"/>
    </row>
    <row r="181" spans="1:38">
      <c r="A181" s="58"/>
      <c r="B181" s="55"/>
      <c r="C181" s="55"/>
      <c r="D181" s="54"/>
      <c r="E181" s="173"/>
      <c r="F181" s="173"/>
      <c r="G181" s="173"/>
    </row>
    <row r="182" spans="1:38">
      <c r="A182" s="58"/>
      <c r="B182" s="30"/>
      <c r="C182" s="56"/>
      <c r="D182" s="33"/>
      <c r="E182" s="170"/>
      <c r="F182" s="170"/>
      <c r="G182" s="170"/>
    </row>
    <row r="183" spans="1:38">
      <c r="A183" s="58"/>
      <c r="B183" s="30"/>
      <c r="C183" s="56"/>
      <c r="D183" s="33"/>
      <c r="E183" s="170"/>
      <c r="F183" s="170"/>
      <c r="G183" s="170"/>
    </row>
    <row r="184" spans="1:38">
      <c r="A184" s="58"/>
      <c r="B184" s="30"/>
      <c r="C184" s="56"/>
      <c r="D184" s="33"/>
      <c r="E184" s="170"/>
      <c r="F184" s="170"/>
      <c r="G184" s="170"/>
    </row>
    <row r="185" spans="1:38">
      <c r="A185" s="58"/>
      <c r="B185" s="30"/>
      <c r="C185" s="56"/>
      <c r="D185" s="33"/>
      <c r="E185" s="170"/>
      <c r="F185" s="170"/>
      <c r="G185" s="170"/>
    </row>
    <row r="186" spans="1:38" s="44" customFormat="1">
      <c r="A186" s="58"/>
      <c r="B186" s="52"/>
      <c r="C186" s="56"/>
      <c r="D186" s="51"/>
      <c r="E186" s="170"/>
      <c r="F186" s="170"/>
      <c r="G186" s="170"/>
      <c r="H186"/>
      <c r="I186"/>
      <c r="J186"/>
      <c r="K186"/>
      <c r="L186"/>
      <c r="M186"/>
      <c r="N186"/>
      <c r="O186"/>
      <c r="P186"/>
      <c r="Q186"/>
      <c r="R186"/>
      <c r="S186"/>
      <c r="T186"/>
      <c r="U186"/>
      <c r="V186"/>
      <c r="W186"/>
      <c r="X186"/>
      <c r="Y186"/>
      <c r="Z186"/>
      <c r="AA186"/>
      <c r="AB186"/>
      <c r="AC186"/>
      <c r="AD186"/>
      <c r="AE186"/>
      <c r="AF186"/>
      <c r="AG186"/>
      <c r="AH186"/>
      <c r="AI186"/>
      <c r="AJ186"/>
      <c r="AK186"/>
      <c r="AL186"/>
    </row>
    <row r="187" spans="1:38" s="44" customFormat="1">
      <c r="A187" s="58"/>
      <c r="B187" s="30"/>
      <c r="C187" s="56"/>
      <c r="D187" s="33"/>
      <c r="E187" s="170"/>
      <c r="F187" s="170"/>
      <c r="G187" s="170"/>
      <c r="H187"/>
      <c r="I187"/>
      <c r="J187"/>
      <c r="K187"/>
      <c r="L187"/>
      <c r="M187"/>
      <c r="N187"/>
      <c r="O187"/>
      <c r="P187"/>
      <c r="Q187"/>
      <c r="R187"/>
      <c r="S187"/>
      <c r="T187"/>
      <c r="U187"/>
      <c r="V187"/>
      <c r="W187"/>
      <c r="X187"/>
      <c r="Y187"/>
      <c r="Z187"/>
      <c r="AA187"/>
      <c r="AB187"/>
      <c r="AC187"/>
      <c r="AD187"/>
      <c r="AE187"/>
      <c r="AF187"/>
      <c r="AG187"/>
      <c r="AH187"/>
      <c r="AI187"/>
      <c r="AJ187"/>
      <c r="AK187"/>
      <c r="AL187"/>
    </row>
    <row r="188" spans="1:38">
      <c r="A188" s="58"/>
      <c r="B188" s="52"/>
      <c r="C188" s="56"/>
      <c r="D188" s="51"/>
      <c r="E188" s="170"/>
      <c r="F188" s="170"/>
      <c r="G188" s="170"/>
    </row>
    <row r="189" spans="1:38">
      <c r="A189" s="58"/>
      <c r="B189" s="52"/>
      <c r="C189" s="56"/>
      <c r="D189" s="51"/>
      <c r="E189" s="170"/>
      <c r="F189" s="170"/>
      <c r="G189" s="170"/>
    </row>
    <row r="190" spans="1:38">
      <c r="A190" s="58"/>
      <c r="B190" s="52"/>
      <c r="C190" s="56"/>
      <c r="D190" s="51"/>
      <c r="E190" s="170"/>
      <c r="F190" s="170"/>
      <c r="G190" s="170"/>
    </row>
    <row r="191" spans="1:38">
      <c r="A191"/>
      <c r="B191" s="30"/>
      <c r="C191" s="56"/>
      <c r="D191" s="33"/>
      <c r="E191" s="170"/>
      <c r="F191" s="170"/>
      <c r="G191" s="170"/>
    </row>
    <row r="192" spans="1:38">
      <c r="A192" s="55"/>
      <c r="B192" s="30"/>
      <c r="C192" s="60"/>
      <c r="D192" s="33"/>
      <c r="E192" s="176"/>
      <c r="F192" s="177"/>
      <c r="G192" s="177"/>
    </row>
    <row r="193" spans="1:7" s="45" customFormat="1">
      <c r="A193" s="58"/>
      <c r="B193" s="55"/>
      <c r="C193" s="55"/>
      <c r="D193" s="54"/>
      <c r="E193" s="173"/>
      <c r="F193" s="173"/>
      <c r="G193" s="173"/>
    </row>
    <row r="194" spans="1:7">
      <c r="A194" s="58"/>
      <c r="B194" s="30"/>
      <c r="C194" s="56"/>
      <c r="D194" s="33"/>
      <c r="E194" s="170"/>
      <c r="F194" s="170"/>
      <c r="G194" s="170"/>
    </row>
    <row r="195" spans="1:7">
      <c r="A195" s="58"/>
      <c r="B195" s="30"/>
      <c r="C195" s="56"/>
      <c r="D195" s="33"/>
      <c r="E195" s="170"/>
      <c r="F195" s="170"/>
      <c r="G195" s="170"/>
    </row>
    <row r="196" spans="1:7">
      <c r="A196" s="58"/>
      <c r="B196" s="30"/>
      <c r="C196" s="56"/>
      <c r="D196" s="33"/>
      <c r="E196" s="170"/>
      <c r="F196" s="170"/>
      <c r="G196" s="170"/>
    </row>
    <row r="197" spans="1:7">
      <c r="A197" s="58"/>
      <c r="B197" s="30"/>
      <c r="C197" s="56"/>
      <c r="D197" s="33"/>
      <c r="E197" s="170"/>
      <c r="F197" s="177"/>
      <c r="G197" s="170"/>
    </row>
    <row r="198" spans="1:7">
      <c r="A198" s="58"/>
      <c r="B198" s="30"/>
      <c r="C198" s="56"/>
      <c r="D198" s="33"/>
      <c r="E198" s="170"/>
      <c r="F198" s="170"/>
      <c r="G198" s="170"/>
    </row>
    <row r="199" spans="1:7">
      <c r="A199" s="58"/>
      <c r="B199" s="30"/>
      <c r="C199" s="56"/>
      <c r="D199" s="33"/>
      <c r="E199" s="170"/>
      <c r="F199" s="170"/>
      <c r="G199" s="170"/>
    </row>
    <row r="200" spans="1:7">
      <c r="A200" s="58"/>
      <c r="B200" s="30"/>
      <c r="C200" s="56"/>
      <c r="D200" s="33"/>
      <c r="E200" s="170"/>
      <c r="F200" s="177"/>
      <c r="G200" s="170"/>
    </row>
    <row r="201" spans="1:7">
      <c r="A201" s="58"/>
      <c r="B201" s="30"/>
      <c r="C201" s="48"/>
      <c r="D201" s="33"/>
      <c r="E201" s="170"/>
      <c r="F201" s="177"/>
      <c r="G201" s="170"/>
    </row>
    <row r="202" spans="1:7">
      <c r="A202" s="58"/>
      <c r="B202" s="30"/>
      <c r="C202" s="56"/>
      <c r="D202" s="33"/>
      <c r="E202" s="170"/>
      <c r="F202" s="177"/>
      <c r="G202" s="170"/>
    </row>
    <row r="203" spans="1:7">
      <c r="A203" s="58"/>
      <c r="B203" s="30"/>
      <c r="C203" s="56"/>
      <c r="D203" s="33"/>
      <c r="E203" s="170"/>
      <c r="F203" s="170"/>
      <c r="G203" s="170"/>
    </row>
    <row r="204" spans="1:7">
      <c r="A204" s="58"/>
      <c r="B204" s="30"/>
      <c r="C204" s="56"/>
      <c r="D204" s="33"/>
      <c r="E204" s="170"/>
      <c r="F204" s="177"/>
      <c r="G204" s="170"/>
    </row>
    <row r="205" spans="1:7">
      <c r="A205" s="58"/>
      <c r="B205" s="30"/>
      <c r="C205" s="56"/>
      <c r="D205" s="33"/>
      <c r="E205" s="170"/>
      <c r="F205" s="170"/>
      <c r="G205" s="170"/>
    </row>
    <row r="206" spans="1:7">
      <c r="A206"/>
      <c r="B206" s="30"/>
      <c r="C206" s="56"/>
      <c r="D206" s="51"/>
      <c r="E206" s="170"/>
      <c r="F206" s="176"/>
      <c r="G206" s="170"/>
    </row>
    <row r="207" spans="1:7" s="45" customFormat="1">
      <c r="A207" s="55"/>
      <c r="B207" s="30"/>
      <c r="C207" s="60"/>
      <c r="D207" s="51"/>
      <c r="E207" s="178"/>
      <c r="F207" s="177"/>
      <c r="G207" s="177"/>
    </row>
    <row r="208" spans="1:7" s="45" customFormat="1">
      <c r="A208" s="58"/>
      <c r="B208" s="55"/>
      <c r="C208" s="55"/>
      <c r="D208" s="54"/>
      <c r="E208" s="173"/>
      <c r="F208" s="173"/>
      <c r="G208" s="173"/>
    </row>
    <row r="209" spans="1:7" s="45" customFormat="1">
      <c r="A209" s="58"/>
      <c r="B209" s="30"/>
      <c r="C209" s="56"/>
      <c r="D209" s="51"/>
      <c r="E209" s="170"/>
      <c r="F209" s="176"/>
      <c r="G209" s="176"/>
    </row>
    <row r="210" spans="1:7">
      <c r="A210" s="58"/>
      <c r="B210" s="30"/>
      <c r="C210" s="56"/>
      <c r="D210" s="51"/>
      <c r="E210" s="170"/>
      <c r="F210" s="176"/>
      <c r="G210" s="176"/>
    </row>
    <row r="211" spans="1:7">
      <c r="A211"/>
      <c r="B211" s="30"/>
      <c r="C211" s="56"/>
      <c r="D211" s="51"/>
      <c r="E211" s="170"/>
      <c r="F211" s="176"/>
      <c r="G211" s="176"/>
    </row>
    <row r="212" spans="1:7">
      <c r="A212" s="55"/>
      <c r="B212" s="30"/>
      <c r="C212" s="60"/>
      <c r="D212" s="33"/>
      <c r="E212" s="176"/>
      <c r="F212" s="177"/>
      <c r="G212" s="177"/>
    </row>
    <row r="213" spans="1:7">
      <c r="A213" s="58"/>
      <c r="B213" s="55"/>
      <c r="C213" s="55"/>
      <c r="D213" s="54"/>
      <c r="E213" s="173"/>
      <c r="F213" s="173"/>
      <c r="G213" s="173"/>
    </row>
    <row r="214" spans="1:7">
      <c r="A214" s="58"/>
      <c r="B214" s="30"/>
      <c r="C214" s="56"/>
      <c r="D214" s="33"/>
      <c r="E214" s="179"/>
      <c r="F214" s="179"/>
      <c r="G214" s="176"/>
    </row>
    <row r="215" spans="1:7">
      <c r="A215" s="58"/>
      <c r="B215" s="30"/>
      <c r="C215" s="56"/>
      <c r="D215" s="33"/>
      <c r="E215" s="179"/>
      <c r="F215" s="179"/>
      <c r="G215" s="176"/>
    </row>
    <row r="216" spans="1:7" ht="24" customHeight="1">
      <c r="A216" s="58"/>
      <c r="B216" s="30"/>
      <c r="C216" s="56"/>
      <c r="D216" s="33"/>
      <c r="E216" s="170"/>
      <c r="F216" s="176"/>
      <c r="G216" s="176"/>
    </row>
    <row r="217" spans="1:7" ht="15" customHeight="1">
      <c r="A217" s="58"/>
      <c r="B217" s="30"/>
      <c r="C217" s="56"/>
      <c r="D217" s="33"/>
      <c r="E217" s="170"/>
      <c r="F217" s="176"/>
      <c r="G217" s="176"/>
    </row>
    <row r="218" spans="1:7">
      <c r="A218" s="58"/>
      <c r="B218" s="30"/>
      <c r="C218" s="56"/>
      <c r="D218" s="33"/>
      <c r="E218" s="170"/>
      <c r="F218" s="176"/>
      <c r="G218" s="176"/>
    </row>
    <row r="219" spans="1:7">
      <c r="A219" s="58"/>
      <c r="B219" s="30"/>
      <c r="C219" s="56"/>
      <c r="D219" s="51"/>
      <c r="E219" s="170"/>
      <c r="F219" s="170"/>
      <c r="G219" s="176"/>
    </row>
    <row r="220" spans="1:7">
      <c r="A220" s="58"/>
      <c r="B220" s="30"/>
      <c r="C220" s="56"/>
      <c r="D220" s="51"/>
      <c r="E220" s="170"/>
      <c r="F220" s="170"/>
      <c r="G220" s="176"/>
    </row>
    <row r="221" spans="1:7">
      <c r="A221" s="58"/>
      <c r="B221" s="30"/>
      <c r="C221" s="56"/>
      <c r="D221" s="51"/>
      <c r="E221" s="170"/>
      <c r="F221" s="170"/>
      <c r="G221" s="176"/>
    </row>
    <row r="222" spans="1:7">
      <c r="A222" s="58"/>
      <c r="B222" s="30"/>
      <c r="C222" s="56"/>
      <c r="D222" s="51"/>
      <c r="E222" s="170"/>
      <c r="F222" s="170"/>
      <c r="G222" s="176"/>
    </row>
    <row r="223" spans="1:7">
      <c r="A223" s="58"/>
      <c r="B223" s="52"/>
      <c r="C223" s="56"/>
      <c r="D223" s="51"/>
      <c r="E223" s="175"/>
      <c r="F223" s="178"/>
      <c r="G223" s="176"/>
    </row>
    <row r="224" spans="1:7">
      <c r="A224" s="58"/>
      <c r="B224" s="30"/>
      <c r="C224" s="56"/>
      <c r="D224" s="51"/>
      <c r="E224" s="170"/>
      <c r="F224" s="176"/>
      <c r="G224" s="176"/>
    </row>
    <row r="225" spans="1:7">
      <c r="A225" s="58"/>
      <c r="B225" s="30"/>
      <c r="C225" s="56"/>
      <c r="D225" s="51"/>
      <c r="E225" s="170"/>
      <c r="F225" s="176"/>
      <c r="G225" s="176"/>
    </row>
    <row r="226" spans="1:7">
      <c r="A226" s="58"/>
      <c r="B226" s="30"/>
      <c r="C226" s="56"/>
      <c r="D226" s="51"/>
      <c r="E226" s="170"/>
      <c r="F226" s="176"/>
      <c r="G226" s="176"/>
    </row>
    <row r="227" spans="1:7">
      <c r="A227" s="58"/>
      <c r="B227" s="30"/>
      <c r="C227" s="56"/>
      <c r="D227" s="51"/>
      <c r="E227" s="170"/>
      <c r="F227" s="176"/>
      <c r="G227" s="176"/>
    </row>
    <row r="228" spans="1:7">
      <c r="A228" s="58"/>
      <c r="B228" s="30"/>
      <c r="C228" s="56"/>
      <c r="D228" s="33"/>
      <c r="E228" s="170"/>
      <c r="F228" s="176"/>
      <c r="G228" s="176"/>
    </row>
    <row r="229" spans="1:7">
      <c r="A229" s="58"/>
      <c r="B229" s="30"/>
      <c r="C229" s="56"/>
      <c r="D229" s="33"/>
      <c r="E229" s="170"/>
      <c r="F229" s="176"/>
      <c r="G229" s="176"/>
    </row>
    <row r="230" spans="1:7">
      <c r="A230" s="58"/>
      <c r="B230" s="30"/>
      <c r="C230" s="56"/>
      <c r="D230" s="33"/>
      <c r="E230" s="170"/>
      <c r="F230" s="176"/>
      <c r="G230" s="176"/>
    </row>
    <row r="231" spans="1:7" ht="20">
      <c r="A231" s="66"/>
      <c r="B231" s="30"/>
      <c r="C231" s="56"/>
      <c r="D231" s="33"/>
      <c r="E231" s="170"/>
      <c r="F231" s="176"/>
      <c r="G231" s="176"/>
    </row>
    <row r="232" spans="1:7">
      <c r="A232" s="55"/>
      <c r="B232" s="30"/>
      <c r="C232" s="60"/>
      <c r="D232" s="33"/>
      <c r="E232" s="176"/>
      <c r="F232" s="177"/>
      <c r="G232" s="177"/>
    </row>
    <row r="233" spans="1:7">
      <c r="A233" s="58"/>
      <c r="B233" s="55"/>
      <c r="C233" s="55"/>
      <c r="D233" s="54"/>
      <c r="E233" s="173"/>
      <c r="F233" s="173"/>
      <c r="G233" s="173"/>
    </row>
    <row r="234" spans="1:7" ht="20">
      <c r="A234" s="59"/>
      <c r="B234" s="30"/>
      <c r="C234" s="56"/>
      <c r="D234" s="51"/>
      <c r="E234" s="170"/>
      <c r="F234" s="170"/>
      <c r="G234" s="170"/>
    </row>
    <row r="235" spans="1:7">
      <c r="A235" s="55"/>
      <c r="B235" s="30"/>
      <c r="C235" s="60"/>
      <c r="D235" s="51"/>
      <c r="E235" s="178"/>
      <c r="F235" s="170"/>
      <c r="G235" s="170"/>
    </row>
    <row r="236" spans="1:7">
      <c r="A236" s="67"/>
      <c r="B236" s="55"/>
      <c r="C236" s="55"/>
      <c r="D236" s="54"/>
      <c r="E236" s="173"/>
      <c r="F236" s="173"/>
      <c r="G236" s="173"/>
    </row>
    <row r="237" spans="1:7">
      <c r="A237" s="67"/>
      <c r="B237" s="52"/>
      <c r="C237" s="56"/>
      <c r="D237" s="51"/>
      <c r="E237" s="175"/>
      <c r="F237" s="175"/>
      <c r="G237" s="175"/>
    </row>
    <row r="238" spans="1:7">
      <c r="A238" s="67"/>
      <c r="B238" s="52"/>
      <c r="C238" s="49"/>
      <c r="D238" s="51"/>
      <c r="E238" s="175"/>
      <c r="F238" s="178"/>
      <c r="G238" s="178"/>
    </row>
    <row r="239" spans="1:7">
      <c r="A239" s="2"/>
      <c r="B239" s="52"/>
      <c r="C239" s="48"/>
      <c r="D239" s="51"/>
      <c r="E239" s="175"/>
      <c r="F239" s="178"/>
      <c r="G239" s="178"/>
    </row>
    <row r="240" spans="1:7">
      <c r="A240" s="55"/>
      <c r="C240" s="47"/>
      <c r="F240" s="177"/>
      <c r="G240" s="177"/>
    </row>
    <row r="241" spans="1:7">
      <c r="A241" s="58"/>
      <c r="B241" s="55"/>
      <c r="C241" s="55"/>
      <c r="D241" s="54"/>
      <c r="E241" s="173"/>
      <c r="F241" s="173"/>
      <c r="G241" s="173"/>
    </row>
    <row r="242" spans="1:7">
      <c r="A242" s="58"/>
      <c r="B242" s="30"/>
      <c r="C242" s="68"/>
      <c r="D242" s="33"/>
      <c r="E242" s="170"/>
      <c r="F242" s="170"/>
      <c r="G242" s="170"/>
    </row>
    <row r="243" spans="1:7">
      <c r="A243" s="58"/>
      <c r="B243" s="30"/>
      <c r="C243" s="62"/>
      <c r="D243" s="64"/>
      <c r="E243" s="170"/>
      <c r="F243" s="170"/>
      <c r="G243" s="170"/>
    </row>
    <row r="244" spans="1:7">
      <c r="A244" s="58"/>
      <c r="B244" s="30"/>
      <c r="C244" s="62"/>
      <c r="D244" s="64"/>
      <c r="E244" s="170"/>
      <c r="F244" s="170"/>
      <c r="G244" s="170"/>
    </row>
    <row r="245" spans="1:7">
      <c r="A245" s="58"/>
      <c r="B245" s="30"/>
      <c r="C245" s="62"/>
      <c r="D245" s="33"/>
      <c r="E245" s="170"/>
      <c r="F245" s="170"/>
      <c r="G245" s="170"/>
    </row>
    <row r="246" spans="1:7">
      <c r="A246" s="58"/>
      <c r="B246" s="30"/>
      <c r="C246" s="62"/>
      <c r="D246" s="33"/>
      <c r="E246" s="170"/>
      <c r="F246" s="170"/>
      <c r="G246" s="170"/>
    </row>
    <row r="247" spans="1:7">
      <c r="A247" s="58"/>
      <c r="B247" s="30"/>
      <c r="C247" s="62"/>
      <c r="D247" s="33"/>
      <c r="E247" s="170"/>
      <c r="F247" s="170"/>
      <c r="G247" s="170"/>
    </row>
    <row r="248" spans="1:7">
      <c r="A248" s="58"/>
      <c r="B248" s="30"/>
      <c r="C248" s="62"/>
      <c r="D248" s="33"/>
      <c r="E248" s="170"/>
      <c r="F248" s="170"/>
      <c r="G248" s="170"/>
    </row>
    <row r="249" spans="1:7">
      <c r="A249" s="17"/>
      <c r="B249" s="30"/>
      <c r="C249" s="62"/>
      <c r="D249" s="33"/>
      <c r="E249" s="170"/>
      <c r="F249" s="170"/>
      <c r="G249" s="170"/>
    </row>
    <row r="250" spans="1:7">
      <c r="A250" s="17"/>
      <c r="B250"/>
      <c r="C250" s="69"/>
      <c r="E250" s="159"/>
    </row>
    <row r="251" spans="1:7">
      <c r="A251" s="17"/>
      <c r="B251"/>
      <c r="C251" s="16"/>
      <c r="E251" s="159"/>
    </row>
    <row r="252" spans="1:7">
      <c r="A252" s="17"/>
      <c r="B252"/>
      <c r="C252" s="16"/>
      <c r="E252" s="159"/>
    </row>
    <row r="253" spans="1:7">
      <c r="A253" s="17"/>
      <c r="B253"/>
      <c r="C253" s="16"/>
      <c r="E253" s="159"/>
    </row>
    <row r="254" spans="1:7">
      <c r="A254" s="17"/>
      <c r="B254"/>
      <c r="C254" s="16"/>
      <c r="E254" s="159"/>
    </row>
    <row r="255" spans="1:7">
      <c r="A255" s="17"/>
      <c r="B255"/>
      <c r="C255" s="16"/>
      <c r="E255" s="159"/>
    </row>
    <row r="256" spans="1:7">
      <c r="A256" s="17"/>
      <c r="B256"/>
      <c r="C256" s="16"/>
      <c r="E256" s="159"/>
    </row>
    <row r="257" spans="1:5">
      <c r="A257" s="17"/>
      <c r="B257"/>
      <c r="C257" s="16"/>
      <c r="E257" s="159"/>
    </row>
    <row r="258" spans="1:5">
      <c r="A258" s="17"/>
      <c r="B258"/>
      <c r="C258" s="16"/>
      <c r="E258" s="159"/>
    </row>
    <row r="259" spans="1:5">
      <c r="A259" s="17"/>
      <c r="B259"/>
      <c r="C259" s="16"/>
      <c r="E259" s="159"/>
    </row>
    <row r="260" spans="1:5">
      <c r="A260" s="17"/>
      <c r="B260"/>
      <c r="C260" s="16"/>
      <c r="E260" s="159"/>
    </row>
    <row r="261" spans="1:5">
      <c r="A261" s="17"/>
      <c r="B261"/>
      <c r="C261" s="16"/>
      <c r="E261" s="159"/>
    </row>
    <row r="262" spans="1:5">
      <c r="A262" s="17"/>
      <c r="B262"/>
      <c r="C262" s="16"/>
      <c r="E262" s="159"/>
    </row>
    <row r="263" spans="1:5">
      <c r="A263" s="17"/>
      <c r="B263"/>
      <c r="C263" s="16"/>
      <c r="E263" s="159"/>
    </row>
    <row r="264" spans="1:5">
      <c r="A264" s="17"/>
      <c r="B264"/>
      <c r="C264" s="16"/>
      <c r="E264" s="159"/>
    </row>
    <row r="265" spans="1:5">
      <c r="A265" s="17"/>
      <c r="B265"/>
      <c r="C265" s="16"/>
      <c r="E265" s="159"/>
    </row>
    <row r="266" spans="1:5">
      <c r="A266" s="17"/>
      <c r="B266"/>
      <c r="C266" s="16"/>
      <c r="E266" s="159"/>
    </row>
    <row r="267" spans="1:5">
      <c r="A267" s="17"/>
      <c r="B267"/>
      <c r="C267" s="16"/>
      <c r="E267" s="159"/>
    </row>
    <row r="268" spans="1:5">
      <c r="A268" s="17"/>
      <c r="B268"/>
      <c r="C268" s="16"/>
      <c r="E268" s="159"/>
    </row>
    <row r="269" spans="1:5">
      <c r="A269" s="17"/>
      <c r="B269"/>
      <c r="C269" s="16"/>
      <c r="E269" s="159"/>
    </row>
    <row r="270" spans="1:5">
      <c r="A270" s="17"/>
      <c r="B270"/>
      <c r="C270" s="16"/>
      <c r="E270" s="159"/>
    </row>
    <row r="271" spans="1:5">
      <c r="A271" s="17"/>
      <c r="B271"/>
      <c r="C271" s="16"/>
      <c r="E271" s="159"/>
    </row>
    <row r="272" spans="1:5">
      <c r="A272" s="17"/>
      <c r="B272"/>
      <c r="C272" s="16"/>
      <c r="E272" s="159"/>
    </row>
    <row r="273" spans="1:5">
      <c r="A273" s="17"/>
      <c r="B273"/>
      <c r="C273" s="16"/>
      <c r="E273" s="159"/>
    </row>
    <row r="274" spans="1:5">
      <c r="A274" s="17"/>
      <c r="B274"/>
      <c r="C274" s="16"/>
      <c r="E274" s="159"/>
    </row>
    <row r="275" spans="1:5">
      <c r="A275" s="17"/>
      <c r="B275"/>
      <c r="C275" s="16"/>
      <c r="E275" s="159"/>
    </row>
    <row r="276" spans="1:5">
      <c r="A276" s="17"/>
      <c r="B276"/>
      <c r="C276" s="16"/>
      <c r="E276" s="159"/>
    </row>
    <row r="277" spans="1:5">
      <c r="A277" s="17"/>
      <c r="B277"/>
      <c r="C277" s="16"/>
      <c r="E277" s="159"/>
    </row>
    <row r="278" spans="1:5">
      <c r="A278" s="17"/>
      <c r="B278"/>
      <c r="C278" s="16"/>
      <c r="E278" s="159"/>
    </row>
    <row r="279" spans="1:5">
      <c r="A279" s="17"/>
      <c r="B279"/>
      <c r="C279" s="16"/>
      <c r="E279" s="159"/>
    </row>
    <row r="280" spans="1:5">
      <c r="A280" s="17"/>
      <c r="B280"/>
      <c r="C280" s="16"/>
      <c r="E280" s="159"/>
    </row>
    <row r="281" spans="1:5">
      <c r="A281" s="17"/>
      <c r="B281"/>
      <c r="C281" s="16"/>
      <c r="E281" s="159"/>
    </row>
    <row r="282" spans="1:5">
      <c r="A282" s="17"/>
      <c r="B282"/>
      <c r="C282" s="16"/>
      <c r="E282" s="159"/>
    </row>
    <row r="283" spans="1:5">
      <c r="A283" s="17"/>
      <c r="B283"/>
      <c r="C283" s="16"/>
      <c r="E283" s="159"/>
    </row>
    <row r="284" spans="1:5">
      <c r="A284" s="17"/>
      <c r="B284"/>
      <c r="C284" s="16"/>
      <c r="E284" s="159"/>
    </row>
    <row r="285" spans="1:5">
      <c r="A285" s="17"/>
      <c r="B285"/>
      <c r="C285" s="16"/>
      <c r="E285" s="159"/>
    </row>
    <row r="286" spans="1:5">
      <c r="A286" s="17"/>
      <c r="B286"/>
      <c r="C286" s="16"/>
      <c r="E286" s="159"/>
    </row>
    <row r="287" spans="1:5">
      <c r="A287" s="17"/>
      <c r="B287"/>
      <c r="C287" s="16"/>
      <c r="E287" s="159"/>
    </row>
    <row r="288" spans="1:5">
      <c r="A288" s="17"/>
      <c r="B288"/>
      <c r="C288" s="16"/>
      <c r="E288" s="159"/>
    </row>
    <row r="289" spans="1:5">
      <c r="A289" s="17"/>
      <c r="B289"/>
      <c r="C289" s="16"/>
      <c r="E289" s="159"/>
    </row>
    <row r="290" spans="1:5">
      <c r="A290" s="17"/>
      <c r="B290"/>
      <c r="C290" s="16"/>
      <c r="E290" s="159"/>
    </row>
    <row r="291" spans="1:5">
      <c r="A291" s="17"/>
      <c r="B291"/>
      <c r="C291" s="16"/>
      <c r="E291" s="159"/>
    </row>
    <row r="292" spans="1:5">
      <c r="A292" s="17"/>
      <c r="B292"/>
      <c r="C292" s="16"/>
      <c r="E292" s="159"/>
    </row>
    <row r="293" spans="1:5">
      <c r="A293" s="17"/>
      <c r="B293"/>
      <c r="C293" s="16"/>
      <c r="E293" s="159"/>
    </row>
    <row r="294" spans="1:5">
      <c r="A294" s="17"/>
      <c r="B294"/>
      <c r="C294" s="16"/>
      <c r="E294" s="159"/>
    </row>
    <row r="295" spans="1:5">
      <c r="A295" s="17"/>
      <c r="B295"/>
      <c r="C295" s="16"/>
      <c r="E295" s="159"/>
    </row>
    <row r="296" spans="1:5">
      <c r="A296" s="17"/>
      <c r="B296"/>
      <c r="C296" s="16"/>
      <c r="E296" s="159"/>
    </row>
    <row r="297" spans="1:5">
      <c r="A297" s="17"/>
      <c r="B297"/>
      <c r="C297" s="16"/>
      <c r="E297" s="159"/>
    </row>
    <row r="298" spans="1:5">
      <c r="A298" s="17"/>
      <c r="B298"/>
      <c r="C298" s="16"/>
      <c r="E298" s="159"/>
    </row>
    <row r="299" spans="1:5">
      <c r="A299" s="17"/>
      <c r="B299"/>
      <c r="C299" s="16"/>
      <c r="E299" s="159"/>
    </row>
    <row r="300" spans="1:5">
      <c r="A300" s="17"/>
      <c r="B300"/>
      <c r="C300" s="16"/>
      <c r="E300" s="159"/>
    </row>
    <row r="301" spans="1:5">
      <c r="A301" s="17"/>
      <c r="B301"/>
      <c r="C301" s="16"/>
      <c r="E301" s="159"/>
    </row>
    <row r="302" spans="1:5">
      <c r="A302" s="17"/>
      <c r="B302"/>
      <c r="C302" s="16"/>
      <c r="E302" s="159"/>
    </row>
    <row r="303" spans="1:5">
      <c r="A303" s="17"/>
      <c r="B303"/>
      <c r="C303" s="16"/>
      <c r="E303" s="159"/>
    </row>
    <row r="304" spans="1:5">
      <c r="A304" s="17"/>
      <c r="B304"/>
      <c r="C304" s="16"/>
      <c r="E304" s="159"/>
    </row>
    <row r="305" spans="1:5">
      <c r="A305" s="17"/>
      <c r="B305"/>
      <c r="C305" s="16"/>
      <c r="E305" s="159"/>
    </row>
    <row r="306" spans="1:5">
      <c r="A306" s="17"/>
      <c r="B306"/>
      <c r="C306" s="16"/>
      <c r="E306" s="159"/>
    </row>
    <row r="307" spans="1:5">
      <c r="A307" s="17"/>
      <c r="B307"/>
      <c r="C307" s="16"/>
      <c r="E307" s="159"/>
    </row>
    <row r="308" spans="1:5">
      <c r="A308" s="17"/>
      <c r="B308"/>
      <c r="C308" s="16"/>
      <c r="E308" s="159"/>
    </row>
    <row r="309" spans="1:5">
      <c r="A309" s="17"/>
      <c r="B309"/>
      <c r="C309" s="16"/>
      <c r="E309" s="159"/>
    </row>
    <row r="310" spans="1:5">
      <c r="A310" s="17"/>
      <c r="B310"/>
      <c r="C310" s="16"/>
      <c r="E310" s="159"/>
    </row>
    <row r="311" spans="1:5">
      <c r="A311" s="17"/>
      <c r="B311"/>
      <c r="C311" s="16"/>
      <c r="E311" s="159"/>
    </row>
    <row r="312" spans="1:5">
      <c r="A312" s="17"/>
      <c r="B312"/>
      <c r="C312" s="16"/>
      <c r="E312" s="159"/>
    </row>
    <row r="313" spans="1:5">
      <c r="A313" s="17"/>
      <c r="B313"/>
      <c r="C313" s="16"/>
      <c r="E313" s="159"/>
    </row>
    <row r="314" spans="1:5">
      <c r="A314" s="17"/>
      <c r="B314"/>
      <c r="C314" s="16"/>
      <c r="E314" s="159"/>
    </row>
    <row r="315" spans="1:5">
      <c r="A315" s="17"/>
      <c r="B315"/>
      <c r="C315" s="16"/>
      <c r="E315" s="159"/>
    </row>
    <row r="316" spans="1:5">
      <c r="A316" s="17"/>
      <c r="B316"/>
      <c r="C316" s="16"/>
      <c r="E316" s="159"/>
    </row>
    <row r="317" spans="1:5">
      <c r="A317" s="17"/>
      <c r="B317"/>
      <c r="C317" s="16"/>
      <c r="E317" s="159"/>
    </row>
    <row r="318" spans="1:5">
      <c r="A318" s="17"/>
      <c r="B318"/>
      <c r="C318" s="16"/>
      <c r="E318" s="159"/>
    </row>
    <row r="319" spans="1:5">
      <c r="A319" s="17"/>
      <c r="B319"/>
      <c r="C319" s="16"/>
      <c r="E319" s="159"/>
    </row>
    <row r="320" spans="1:5">
      <c r="A320" s="17"/>
      <c r="B320"/>
      <c r="C320" s="16"/>
      <c r="E320" s="159"/>
    </row>
    <row r="321" spans="1:5">
      <c r="A321" s="17"/>
      <c r="B321"/>
      <c r="C321" s="16"/>
      <c r="E321" s="159"/>
    </row>
    <row r="322" spans="1:5">
      <c r="A322" s="17"/>
      <c r="B322"/>
      <c r="C322" s="16"/>
      <c r="E322" s="159"/>
    </row>
    <row r="323" spans="1:5">
      <c r="A323" s="17"/>
      <c r="B323"/>
      <c r="C323" s="16"/>
      <c r="E323" s="159"/>
    </row>
    <row r="324" spans="1:5">
      <c r="A324" s="17"/>
      <c r="B324"/>
      <c r="C324" s="16"/>
      <c r="E324" s="159"/>
    </row>
    <row r="325" spans="1:5">
      <c r="A325" s="17"/>
      <c r="B325"/>
      <c r="C325" s="16"/>
      <c r="E325" s="159"/>
    </row>
    <row r="326" spans="1:5">
      <c r="A326" s="17"/>
      <c r="B326"/>
      <c r="C326" s="16"/>
      <c r="E326" s="159"/>
    </row>
    <row r="327" spans="1:5">
      <c r="A327" s="17"/>
      <c r="B327"/>
      <c r="C327" s="16"/>
      <c r="E327" s="159"/>
    </row>
    <row r="328" spans="1:5">
      <c r="A328" s="17"/>
      <c r="B328"/>
      <c r="C328" s="16"/>
      <c r="E328" s="159"/>
    </row>
    <row r="329" spans="1:5">
      <c r="A329" s="17"/>
      <c r="B329"/>
      <c r="C329" s="16"/>
      <c r="E329" s="159"/>
    </row>
    <row r="330" spans="1:5">
      <c r="A330" s="17"/>
      <c r="B330"/>
      <c r="C330" s="16"/>
      <c r="E330" s="159"/>
    </row>
    <row r="331" spans="1:5">
      <c r="A331" s="17"/>
      <c r="B331"/>
      <c r="C331" s="16"/>
      <c r="E331" s="159"/>
    </row>
    <row r="332" spans="1:5">
      <c r="A332" s="17"/>
      <c r="B332"/>
      <c r="C332" s="16"/>
      <c r="E332" s="159"/>
    </row>
    <row r="333" spans="1:5">
      <c r="A333" s="17"/>
      <c r="B333"/>
      <c r="C333" s="16"/>
      <c r="E333" s="159"/>
    </row>
    <row r="334" spans="1:5">
      <c r="A334" s="17"/>
      <c r="B334"/>
      <c r="C334" s="16"/>
      <c r="E334" s="159"/>
    </row>
    <row r="335" spans="1:5">
      <c r="A335" s="17"/>
      <c r="B335"/>
      <c r="C335" s="16"/>
      <c r="E335" s="159"/>
    </row>
    <row r="336" spans="1:5">
      <c r="A336" s="17"/>
      <c r="B336"/>
      <c r="C336" s="16"/>
      <c r="E336" s="159"/>
    </row>
    <row r="337" spans="1:5">
      <c r="A337" s="17"/>
      <c r="B337"/>
      <c r="C337" s="16"/>
      <c r="E337" s="159"/>
    </row>
    <row r="338" spans="1:5">
      <c r="A338" s="17"/>
      <c r="B338"/>
      <c r="C338" s="16"/>
      <c r="E338" s="159"/>
    </row>
    <row r="339" spans="1:5">
      <c r="A339" s="17"/>
      <c r="B339"/>
      <c r="C339" s="16"/>
      <c r="E339" s="159"/>
    </row>
    <row r="340" spans="1:5">
      <c r="A340" s="17"/>
      <c r="B340"/>
      <c r="C340" s="16"/>
      <c r="E340" s="159"/>
    </row>
    <row r="341" spans="1:5">
      <c r="A341" s="17"/>
      <c r="B341"/>
      <c r="C341" s="16"/>
      <c r="E341" s="159"/>
    </row>
    <row r="342" spans="1:5">
      <c r="A342" s="17"/>
      <c r="B342"/>
      <c r="C342" s="16"/>
      <c r="E342" s="159"/>
    </row>
    <row r="343" spans="1:5">
      <c r="A343" s="17"/>
      <c r="B343"/>
      <c r="C343" s="16"/>
      <c r="E343" s="159"/>
    </row>
    <row r="344" spans="1:5">
      <c r="A344" s="17"/>
      <c r="B344"/>
      <c r="C344" s="16"/>
      <c r="E344" s="159"/>
    </row>
    <row r="345" spans="1:5">
      <c r="A345" s="17"/>
      <c r="B345"/>
      <c r="C345" s="16"/>
      <c r="E345" s="159"/>
    </row>
    <row r="346" spans="1:5">
      <c r="A346" s="17"/>
      <c r="B346"/>
      <c r="C346" s="16"/>
      <c r="E346" s="159"/>
    </row>
    <row r="347" spans="1:5">
      <c r="A347" s="17"/>
      <c r="B347"/>
      <c r="C347" s="16"/>
      <c r="E347" s="159"/>
    </row>
    <row r="348" spans="1:5">
      <c r="A348" s="17"/>
      <c r="B348"/>
      <c r="C348" s="16"/>
      <c r="E348" s="159"/>
    </row>
    <row r="349" spans="1:5">
      <c r="A349" s="17"/>
      <c r="B349"/>
      <c r="C349" s="16"/>
      <c r="E349" s="159"/>
    </row>
    <row r="350" spans="1:5">
      <c r="A350" s="17"/>
      <c r="B350"/>
      <c r="C350" s="16"/>
      <c r="E350" s="159"/>
    </row>
    <row r="351" spans="1:5">
      <c r="A351" s="17"/>
      <c r="B351"/>
      <c r="C351" s="16"/>
      <c r="E351" s="159"/>
    </row>
    <row r="352" spans="1:5">
      <c r="B352"/>
      <c r="C352" s="16"/>
      <c r="E352" s="159"/>
    </row>
  </sheetData>
  <sheetProtection algorithmName="SHA-512" hashValue="1VyYVioqcBQ+dTP0bP/8+LnxY6tIJMs/ZI+DDVbvlmErGW9PRBai7vl2J9OK+RMDNPUiGWq1zIRWSMn6h7GY7A==" saltValue="j34cLkmiU0qYpCpyiqhkwA==" spinCount="100000" sheet="1" objects="1" scenarios="1"/>
  <phoneticPr fontId="12" type="noConversion"/>
  <conditionalFormatting sqref="E8:E90 E93:E120">
    <cfRule type="cellIs" dxfId="32" priority="5" operator="equal">
      <formula>"N"</formula>
    </cfRule>
    <cfRule type="cellIs" dxfId="31" priority="6" operator="equal">
      <formula>"J"</formula>
    </cfRule>
  </conditionalFormatting>
  <conditionalFormatting sqref="E123:E130">
    <cfRule type="cellIs" dxfId="30" priority="1" operator="equal">
      <formula>"N"</formula>
    </cfRule>
    <cfRule type="cellIs" dxfId="29" priority="2" operator="equal">
      <formula>"J"</formula>
    </cfRule>
  </conditionalFormatting>
  <conditionalFormatting sqref="E133:E143">
    <cfRule type="cellIs" dxfId="28" priority="9" operator="equal">
      <formula>"N"</formula>
    </cfRule>
    <cfRule type="cellIs" dxfId="27" priority="10" operator="equal">
      <formula>"J"</formula>
    </cfRule>
  </conditionalFormatting>
  <conditionalFormatting sqref="E157:E168">
    <cfRule type="cellIs" dxfId="26" priority="65" operator="equal">
      <formula>"N"</formula>
    </cfRule>
    <cfRule type="cellIs" dxfId="25" priority="66" operator="equal">
      <formula>"J"</formula>
    </cfRule>
  </conditionalFormatting>
  <conditionalFormatting sqref="E182:E191">
    <cfRule type="cellIs" dxfId="24" priority="59" operator="equal">
      <formula>"N"</formula>
    </cfRule>
    <cfRule type="cellIs" dxfId="23" priority="60" operator="equal">
      <formula>"J"</formula>
    </cfRule>
  </conditionalFormatting>
  <conditionalFormatting sqref="E209:E211">
    <cfRule type="cellIs" dxfId="22" priority="53" operator="equal">
      <formula>"N"</formula>
    </cfRule>
    <cfRule type="cellIs" dxfId="21" priority="54" operator="equal">
      <formula>"J"</formula>
    </cfRule>
  </conditionalFormatting>
  <conditionalFormatting sqref="E234">
    <cfRule type="cellIs" dxfId="20" priority="47" operator="equal">
      <formula>"N"</formula>
    </cfRule>
    <cfRule type="cellIs" dxfId="19" priority="48" operator="equal">
      <formula>"J"</formula>
    </cfRule>
  </conditionalFormatting>
  <conditionalFormatting sqref="E249">
    <cfRule type="cellIs" dxfId="18" priority="25" operator="equal">
      <formula>"N"</formula>
    </cfRule>
    <cfRule type="cellIs" dxfId="17" priority="26" operator="equal">
      <formula>"J"</formula>
    </cfRule>
  </conditionalFormatting>
  <dataValidations count="3">
    <dataValidation type="list" allowBlank="1" showInputMessage="1" showErrorMessage="1" sqref="D242:D249 D230:D231 D234 D209:D211 D182:D191 D237:D239 D171:D175 D194:D206 D216:D228 D157:D168 D177:D179 D131 D121:D122 D144:D154" xr:uid="{00000000-0002-0000-0100-000000000000}">
      <formula1>"Eis,Wens (J/N), Wens (open), Vraag"</formula1>
    </dataValidation>
    <dataValidation type="list" allowBlank="1" showInputMessage="1" showErrorMessage="1" sqref="E171:E175 E194:E206 E242:E249 E182:E191 E209:E211 E234 E237:E239 E214:E231 E157:E168 E177:E179 E8:E90 E123:E130 E133:E154 E93:E120" xr:uid="{BA0AEFFE-FAC8-4461-AD69-FE348F9E862B}">
      <formula1>"J,N"</formula1>
    </dataValidation>
    <dataValidation type="list" allowBlank="1" showInputMessage="1" showErrorMessage="1" sqref="D8:D90 D123:D130 D133:D143 D93:D120" xr:uid="{2A28566E-58EB-4FD5-BCE7-7F077C458CDF}">
      <formula1>"Eis,Wens (J/N),"</formula1>
    </dataValidation>
  </dataValidations>
  <pageMargins left="0.7" right="0.7" top="0.75" bottom="0.75" header="0.3" footer="0.3"/>
  <pageSetup paperSize="8" fitToHeight="0" orientation="landscape" horizontalDpi="1200" verticalDpi="1200" r:id="rId1"/>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BC17F-D55F-491D-B717-674557C71BBB}">
  <dimension ref="A1:I34"/>
  <sheetViews>
    <sheetView zoomScaleNormal="100" workbookViewId="0">
      <selection activeCell="F12" sqref="F12"/>
    </sheetView>
  </sheetViews>
  <sheetFormatPr defaultRowHeight="14.5"/>
  <cols>
    <col min="1" max="1" width="6.7265625" style="2" customWidth="1"/>
    <col min="2" max="2" width="3.54296875" style="2" customWidth="1"/>
    <col min="3" max="3" width="89.26953125" bestFit="1" customWidth="1"/>
    <col min="4" max="4" width="11.453125" customWidth="1"/>
    <col min="5" max="5" width="8.7265625" style="182" customWidth="1"/>
    <col min="6" max="6" width="72.7265625" style="159" customWidth="1"/>
  </cols>
  <sheetData>
    <row r="1" spans="1:6" ht="24" customHeight="1">
      <c r="A1" s="19"/>
      <c r="B1" s="19"/>
      <c r="C1" s="6" t="s">
        <v>11</v>
      </c>
      <c r="D1" s="6"/>
      <c r="E1" s="181"/>
    </row>
    <row r="2" spans="1:6" ht="21" customHeight="1">
      <c r="A2" s="19"/>
      <c r="B2" s="19"/>
      <c r="C2" s="7" t="str">
        <f>Overzicht!C2</f>
        <v>Patiënt Simulatoren</v>
      </c>
      <c r="D2" s="7"/>
      <c r="E2" s="181"/>
    </row>
    <row r="3" spans="1:6" ht="15" customHeight="1"/>
    <row r="4" spans="1:6" ht="21">
      <c r="A4" s="11"/>
      <c r="B4" s="10">
        <v>2</v>
      </c>
      <c r="C4" s="10" t="s">
        <v>5</v>
      </c>
      <c r="D4" s="10"/>
    </row>
    <row r="5" spans="1:6" ht="21" customHeight="1"/>
    <row r="6" spans="1:6" s="37" customFormat="1" ht="38.25" customHeight="1">
      <c r="A6" s="31" t="s">
        <v>13</v>
      </c>
      <c r="B6" s="40" t="s">
        <v>14</v>
      </c>
      <c r="C6" s="35" t="s">
        <v>158</v>
      </c>
      <c r="D6" s="35" t="s">
        <v>16</v>
      </c>
      <c r="E6" s="183" t="s">
        <v>17</v>
      </c>
      <c r="F6" s="183" t="s">
        <v>18</v>
      </c>
    </row>
    <row r="7" spans="1:6" ht="36">
      <c r="A7" s="83" t="s">
        <v>159</v>
      </c>
      <c r="B7" s="83">
        <v>1</v>
      </c>
      <c r="C7" s="70" t="s">
        <v>160</v>
      </c>
      <c r="D7" s="80" t="s">
        <v>22</v>
      </c>
      <c r="E7" s="162"/>
      <c r="F7" s="184"/>
    </row>
    <row r="8" spans="1:6" ht="24">
      <c r="A8" s="83" t="s">
        <v>159</v>
      </c>
      <c r="B8" s="83">
        <v>2</v>
      </c>
      <c r="C8" s="105" t="s">
        <v>161</v>
      </c>
      <c r="D8" s="80" t="s">
        <v>22</v>
      </c>
      <c r="E8" s="162"/>
      <c r="F8" s="185"/>
    </row>
    <row r="9" spans="1:6">
      <c r="A9"/>
      <c r="B9"/>
      <c r="C9" s="53"/>
    </row>
    <row r="10" spans="1:6" ht="26">
      <c r="A10" s="31" t="s">
        <v>13</v>
      </c>
      <c r="B10" s="40" t="s">
        <v>14</v>
      </c>
      <c r="C10" s="35" t="s">
        <v>162</v>
      </c>
      <c r="D10" s="35" t="s">
        <v>16</v>
      </c>
      <c r="E10" s="183" t="s">
        <v>17</v>
      </c>
      <c r="F10" s="183" t="s">
        <v>18</v>
      </c>
    </row>
    <row r="11" spans="1:6">
      <c r="A11" s="83" t="s">
        <v>163</v>
      </c>
      <c r="B11" s="83">
        <v>1</v>
      </c>
      <c r="C11" s="70" t="s">
        <v>164</v>
      </c>
      <c r="D11" s="80" t="s">
        <v>22</v>
      </c>
      <c r="E11" s="162"/>
      <c r="F11" s="184"/>
    </row>
    <row r="12" spans="1:6">
      <c r="A12" s="83" t="s">
        <v>163</v>
      </c>
      <c r="B12" s="83">
        <v>2</v>
      </c>
      <c r="C12" s="70" t="s">
        <v>165</v>
      </c>
      <c r="D12" s="80" t="s">
        <v>22</v>
      </c>
      <c r="E12" s="162"/>
      <c r="F12" s="185"/>
    </row>
    <row r="13" spans="1:6">
      <c r="A13"/>
      <c r="B13"/>
    </row>
    <row r="14" spans="1:6" ht="15.75" customHeight="1"/>
    <row r="15" spans="1:6" ht="15.75" customHeight="1">
      <c r="C15" s="74"/>
      <c r="F15" s="186"/>
    </row>
    <row r="16" spans="1:6" ht="15.75" customHeight="1">
      <c r="C16" s="74"/>
    </row>
    <row r="17" spans="1:9" ht="15.75" customHeight="1">
      <c r="C17" s="71"/>
    </row>
    <row r="18" spans="1:9" ht="15.75" customHeight="1">
      <c r="C18" s="71"/>
    </row>
    <row r="19" spans="1:9" ht="15.75" customHeight="1">
      <c r="C19" s="71"/>
    </row>
    <row r="20" spans="1:9" ht="15.75" customHeight="1">
      <c r="C20" s="71"/>
    </row>
    <row r="21" spans="1:9" ht="15.75" customHeight="1">
      <c r="C21" s="71"/>
    </row>
    <row r="22" spans="1:9" ht="15.75" customHeight="1">
      <c r="C22" s="72"/>
    </row>
    <row r="23" spans="1:9" ht="15.75" customHeight="1">
      <c r="C23" s="73"/>
    </row>
    <row r="24" spans="1:9" ht="15.75" customHeight="1">
      <c r="C24" s="74"/>
      <c r="D24" s="8"/>
      <c r="E24" s="187"/>
      <c r="F24" s="177"/>
    </row>
    <row r="25" spans="1:9">
      <c r="C25" s="74"/>
      <c r="D25" s="8"/>
      <c r="E25" s="187"/>
      <c r="F25" s="177"/>
      <c r="I25" s="5"/>
    </row>
    <row r="26" spans="1:9" s="8" customFormat="1" ht="13.5" customHeight="1">
      <c r="A26" s="2"/>
      <c r="B26" s="2"/>
      <c r="C26" s="74"/>
      <c r="E26" s="187"/>
      <c r="F26" s="177"/>
    </row>
    <row r="27" spans="1:9" s="8" customFormat="1">
      <c r="A27" s="2"/>
      <c r="B27" s="2"/>
      <c r="C27" s="75"/>
      <c r="E27" s="187"/>
      <c r="F27" s="177"/>
    </row>
    <row r="28" spans="1:9" s="8" customFormat="1">
      <c r="A28" s="2"/>
      <c r="B28" s="2"/>
      <c r="C28" s="75"/>
      <c r="E28" s="187"/>
      <c r="F28" s="177"/>
    </row>
    <row r="29" spans="1:9" s="8" customFormat="1">
      <c r="A29" s="2"/>
      <c r="B29" s="2"/>
      <c r="C29" s="75"/>
      <c r="E29" s="187"/>
      <c r="F29" s="177"/>
    </row>
    <row r="30" spans="1:9" s="8" customFormat="1">
      <c r="A30" s="2"/>
      <c r="B30" s="2"/>
      <c r="C30" s="76"/>
      <c r="E30" s="187"/>
      <c r="F30" s="177"/>
    </row>
    <row r="31" spans="1:9" s="8" customFormat="1" ht="14">
      <c r="A31" s="2"/>
      <c r="B31" s="2"/>
      <c r="C31" s="74"/>
      <c r="E31" s="187"/>
      <c r="F31" s="177"/>
    </row>
    <row r="32" spans="1:9" s="8" customFormat="1">
      <c r="A32" s="2"/>
      <c r="B32" s="2"/>
      <c r="C32" s="78"/>
      <c r="D32"/>
      <c r="E32" s="182"/>
      <c r="F32" s="159"/>
    </row>
    <row r="33" spans="3:3">
      <c r="C33" s="78"/>
    </row>
    <row r="34" spans="3:3">
      <c r="C34" s="77"/>
    </row>
  </sheetData>
  <sheetProtection algorithmName="SHA-512" hashValue="AoNteCT8B4+9GV7MZrsUJRQ/JllSkgzTbwJ1dS576L0ySb5BYpTS/8djXXzdi/sTIWaM5ujR+pTk1TcGJssYUQ==" saltValue="0w/4IUuvUQQ/knU2Mkeclg==" spinCount="100000" sheet="1" objects="1" scenarios="1"/>
  <phoneticPr fontId="12" type="noConversion"/>
  <conditionalFormatting sqref="E7:E8">
    <cfRule type="cellIs" dxfId="16" priority="3" operator="equal">
      <formula>"N"</formula>
    </cfRule>
    <cfRule type="cellIs" dxfId="15" priority="4" operator="equal">
      <formula>"J"</formula>
    </cfRule>
  </conditionalFormatting>
  <conditionalFormatting sqref="E11:E12">
    <cfRule type="cellIs" dxfId="14" priority="1" operator="equal">
      <formula>"N"</formula>
    </cfRule>
    <cfRule type="cellIs" dxfId="13" priority="2" operator="equal">
      <formula>"J"</formula>
    </cfRule>
  </conditionalFormatting>
  <conditionalFormatting sqref="F7">
    <cfRule type="endsWith" dxfId="12" priority="11" operator="endsWith" text="!">
      <formula>RIGHT(F7,LEN("!"))="!"</formula>
    </cfRule>
  </conditionalFormatting>
  <conditionalFormatting sqref="F11">
    <cfRule type="endsWith" dxfId="11" priority="5" operator="endsWith" text="!">
      <formula>RIGHT(F11,LEN("!"))="!"</formula>
    </cfRule>
  </conditionalFormatting>
  <dataValidations count="2">
    <dataValidation type="list" allowBlank="1" showInputMessage="1" showErrorMessage="1" sqref="D7:D8 D11:D12" xr:uid="{CF45BF47-30D8-4CD3-A1A2-B362562C6E80}">
      <formula1>"Eis,Wens (J/N),"</formula1>
    </dataValidation>
    <dataValidation type="list" allowBlank="1" showInputMessage="1" showErrorMessage="1" sqref="E7:E8 E11:E12" xr:uid="{3D4C8C08-7298-4376-AA53-B0FA8D1A36CB}">
      <formula1>"J,N"</formula1>
    </dataValidation>
  </dataValidations>
  <pageMargins left="0.7" right="0.7" top="0.75" bottom="0.75" header="0.3" footer="0.3"/>
  <pageSetup paperSize="8" orientation="landscape" horizontalDpi="1200" verticalDpi="1200" r:id="rId1"/>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50559-708E-4AD6-A6AA-AA7374CE6E54}">
  <sheetPr>
    <pageSetUpPr fitToPage="1"/>
  </sheetPr>
  <dimension ref="A1:F27"/>
  <sheetViews>
    <sheetView zoomScaleNormal="100" workbookViewId="0">
      <selection activeCell="C5" sqref="C5"/>
    </sheetView>
  </sheetViews>
  <sheetFormatPr defaultColWidth="9.26953125" defaultRowHeight="14.5"/>
  <cols>
    <col min="1" max="1" width="8.81640625" customWidth="1"/>
    <col min="2" max="2" width="5.1796875" style="15" customWidth="1"/>
    <col min="3" max="3" width="72.7265625" customWidth="1"/>
    <col min="4" max="4" width="16.26953125" customWidth="1"/>
    <col min="5" max="5" width="13.54296875" style="159" customWidth="1"/>
    <col min="6" max="6" width="72.7265625" style="159" customWidth="1"/>
    <col min="7" max="7" width="2.453125" customWidth="1"/>
  </cols>
  <sheetData>
    <row r="1" spans="1:6" ht="24" customHeight="1">
      <c r="A1" s="19"/>
      <c r="B1" s="19"/>
      <c r="C1" s="6" t="s">
        <v>11</v>
      </c>
      <c r="D1" s="23"/>
      <c r="E1" s="155"/>
      <c r="F1" s="181"/>
    </row>
    <row r="2" spans="1:6" ht="21.65" customHeight="1">
      <c r="A2" s="19"/>
      <c r="B2" s="19"/>
      <c r="C2" s="7" t="str">
        <f>Overzicht!C2</f>
        <v>Patiënt Simulatoren</v>
      </c>
      <c r="D2" s="24"/>
      <c r="E2" s="157"/>
      <c r="F2" s="181"/>
    </row>
    <row r="3" spans="1:6" ht="15" customHeight="1">
      <c r="E3" s="156"/>
    </row>
    <row r="4" spans="1:6" ht="21">
      <c r="B4" s="10">
        <v>3</v>
      </c>
      <c r="C4" s="21" t="s">
        <v>6</v>
      </c>
      <c r="F4" s="156"/>
    </row>
    <row r="5" spans="1:6" ht="21" customHeight="1">
      <c r="E5" s="156"/>
    </row>
    <row r="6" spans="1:6" s="37" customFormat="1" ht="38.25" customHeight="1">
      <c r="A6" s="82" t="s">
        <v>13</v>
      </c>
      <c r="B6" s="40" t="s">
        <v>14</v>
      </c>
      <c r="C6" s="35" t="s">
        <v>166</v>
      </c>
      <c r="D6" s="35" t="s">
        <v>16</v>
      </c>
      <c r="E6" s="183" t="s">
        <v>17</v>
      </c>
      <c r="F6" s="183" t="s">
        <v>18</v>
      </c>
    </row>
    <row r="7" spans="1:6" ht="14.5" customHeight="1">
      <c r="A7" s="91" t="s">
        <v>167</v>
      </c>
      <c r="B7" s="83">
        <v>1</v>
      </c>
      <c r="C7" s="79" t="s">
        <v>168</v>
      </c>
      <c r="D7" s="80" t="s">
        <v>22</v>
      </c>
      <c r="E7" s="162"/>
      <c r="F7" s="189"/>
    </row>
    <row r="8" spans="1:6">
      <c r="A8" s="91" t="s">
        <v>167</v>
      </c>
      <c r="B8" s="83">
        <v>2</v>
      </c>
      <c r="C8" s="81" t="s">
        <v>169</v>
      </c>
      <c r="D8" s="80" t="s">
        <v>22</v>
      </c>
      <c r="E8" s="162"/>
      <c r="F8" s="189"/>
    </row>
    <row r="9" spans="1:6">
      <c r="A9" s="197" t="s">
        <v>167</v>
      </c>
      <c r="B9" s="198">
        <v>3</v>
      </c>
      <c r="C9" s="199" t="s">
        <v>170</v>
      </c>
      <c r="D9" s="200" t="s">
        <v>22</v>
      </c>
      <c r="E9" s="162"/>
      <c r="F9" s="189"/>
    </row>
    <row r="10" spans="1:6" ht="24">
      <c r="A10" s="91" t="s">
        <v>167</v>
      </c>
      <c r="B10" s="83">
        <v>4</v>
      </c>
      <c r="C10" s="79" t="s">
        <v>171</v>
      </c>
      <c r="D10" s="80" t="s">
        <v>22</v>
      </c>
      <c r="E10" s="162"/>
      <c r="F10" s="189"/>
    </row>
    <row r="11" spans="1:6" ht="24">
      <c r="A11" s="91" t="s">
        <v>167</v>
      </c>
      <c r="B11" s="83">
        <v>5</v>
      </c>
      <c r="C11" s="79" t="s">
        <v>172</v>
      </c>
      <c r="D11" s="80" t="s">
        <v>22</v>
      </c>
      <c r="E11" s="162"/>
      <c r="F11" s="189"/>
    </row>
    <row r="12" spans="1:6">
      <c r="A12" s="91" t="s">
        <v>167</v>
      </c>
      <c r="B12" s="83">
        <v>6</v>
      </c>
      <c r="C12" s="79" t="s">
        <v>173</v>
      </c>
      <c r="D12" s="80" t="s">
        <v>22</v>
      </c>
      <c r="E12" s="162"/>
      <c r="F12" s="189"/>
    </row>
    <row r="13" spans="1:6" ht="14.5" customHeight="1">
      <c r="A13" s="91" t="s">
        <v>167</v>
      </c>
      <c r="B13" s="83">
        <v>7</v>
      </c>
      <c r="C13" s="81" t="s">
        <v>174</v>
      </c>
      <c r="D13" s="80" t="s">
        <v>22</v>
      </c>
      <c r="E13" s="162"/>
      <c r="F13" s="189"/>
    </row>
    <row r="14" spans="1:6">
      <c r="A14" s="91" t="s">
        <v>167</v>
      </c>
      <c r="B14" s="83">
        <v>8</v>
      </c>
      <c r="C14" s="81" t="s">
        <v>175</v>
      </c>
      <c r="D14" s="80" t="s">
        <v>22</v>
      </c>
      <c r="E14" s="162"/>
      <c r="F14" s="189"/>
    </row>
    <row r="15" spans="1:6" ht="14.5" customHeight="1">
      <c r="A15" s="91" t="s">
        <v>167</v>
      </c>
      <c r="B15" s="83">
        <v>9</v>
      </c>
      <c r="C15" s="81" t="s">
        <v>176</v>
      </c>
      <c r="D15" s="80" t="s">
        <v>22</v>
      </c>
      <c r="E15" s="162"/>
      <c r="F15" s="189"/>
    </row>
    <row r="16" spans="1:6" ht="15" customHeight="1">
      <c r="A16" s="91" t="s">
        <v>167</v>
      </c>
      <c r="B16" s="83">
        <v>10</v>
      </c>
      <c r="C16" s="79" t="s">
        <v>177</v>
      </c>
      <c r="D16" s="80" t="s">
        <v>22</v>
      </c>
      <c r="E16" s="162"/>
      <c r="F16" s="189"/>
    </row>
    <row r="17" spans="1:6" ht="24">
      <c r="A17" s="91" t="s">
        <v>167</v>
      </c>
      <c r="B17" s="83">
        <v>11</v>
      </c>
      <c r="C17" s="79" t="s">
        <v>178</v>
      </c>
      <c r="D17" s="80" t="s">
        <v>22</v>
      </c>
      <c r="E17" s="162"/>
      <c r="F17" s="189"/>
    </row>
    <row r="18" spans="1:6" s="8" customFormat="1" ht="24">
      <c r="A18" s="91" t="s">
        <v>167</v>
      </c>
      <c r="B18" s="83">
        <v>12</v>
      </c>
      <c r="C18" s="79" t="s">
        <v>179</v>
      </c>
      <c r="D18" s="80" t="s">
        <v>22</v>
      </c>
      <c r="E18" s="162"/>
      <c r="F18" s="189"/>
    </row>
    <row r="19" spans="1:6" ht="24">
      <c r="A19" s="91" t="s">
        <v>167</v>
      </c>
      <c r="B19" s="83">
        <v>13</v>
      </c>
      <c r="C19" s="79" t="s">
        <v>180</v>
      </c>
      <c r="D19" s="80" t="s">
        <v>22</v>
      </c>
      <c r="E19" s="162"/>
      <c r="F19" s="189"/>
    </row>
    <row r="20" spans="1:6" ht="24">
      <c r="A20" s="91" t="s">
        <v>167</v>
      </c>
      <c r="B20" s="83">
        <v>14</v>
      </c>
      <c r="C20" s="79" t="s">
        <v>181</v>
      </c>
      <c r="D20" s="80" t="s">
        <v>22</v>
      </c>
      <c r="E20" s="162"/>
      <c r="F20" s="189"/>
    </row>
    <row r="21" spans="1:6" ht="36">
      <c r="A21" s="91" t="s">
        <v>167</v>
      </c>
      <c r="B21" s="83">
        <v>15</v>
      </c>
      <c r="C21" s="79" t="s">
        <v>182</v>
      </c>
      <c r="D21" s="80" t="s">
        <v>22</v>
      </c>
      <c r="E21" s="162"/>
      <c r="F21" s="189"/>
    </row>
    <row r="22" spans="1:6" ht="23.5" customHeight="1">
      <c r="A22" s="197" t="s">
        <v>167</v>
      </c>
      <c r="B22" s="198">
        <v>16</v>
      </c>
      <c r="C22" s="199" t="s">
        <v>183</v>
      </c>
      <c r="D22" s="200" t="s">
        <v>22</v>
      </c>
      <c r="E22" s="162"/>
      <c r="F22" s="189"/>
    </row>
    <row r="23" spans="1:6" ht="23.5" customHeight="1">
      <c r="A23" s="197" t="s">
        <v>167</v>
      </c>
      <c r="B23" s="198">
        <v>17</v>
      </c>
      <c r="C23" s="199" t="s">
        <v>184</v>
      </c>
      <c r="D23" s="200" t="s">
        <v>22</v>
      </c>
      <c r="E23" s="162"/>
      <c r="F23" s="184"/>
    </row>
    <row r="24" spans="1:6" ht="36">
      <c r="A24" s="91" t="s">
        <v>167</v>
      </c>
      <c r="B24" s="83">
        <v>18</v>
      </c>
      <c r="C24" s="79" t="s">
        <v>185</v>
      </c>
      <c r="D24" s="80" t="s">
        <v>22</v>
      </c>
      <c r="E24" s="162"/>
      <c r="F24" s="189"/>
    </row>
    <row r="25" spans="1:6" ht="24">
      <c r="A25" s="91" t="s">
        <v>167</v>
      </c>
      <c r="B25" s="83">
        <v>19</v>
      </c>
      <c r="C25" s="79" t="s">
        <v>186</v>
      </c>
      <c r="D25" s="80" t="s">
        <v>22</v>
      </c>
      <c r="E25" s="162"/>
      <c r="F25" s="184"/>
    </row>
    <row r="26" spans="1:6" s="37" customFormat="1" ht="13.5" customHeight="1">
      <c r="A26" s="91" t="s">
        <v>167</v>
      </c>
      <c r="B26" s="83">
        <v>20</v>
      </c>
      <c r="C26" s="79" t="s">
        <v>187</v>
      </c>
      <c r="D26" s="80" t="s">
        <v>22</v>
      </c>
      <c r="E26" s="162"/>
      <c r="F26" s="189"/>
    </row>
    <row r="27" spans="1:6" ht="24">
      <c r="A27" s="91" t="s">
        <v>167</v>
      </c>
      <c r="B27" s="83">
        <v>21</v>
      </c>
      <c r="C27" s="79" t="s">
        <v>188</v>
      </c>
      <c r="D27" s="80" t="s">
        <v>22</v>
      </c>
      <c r="E27" s="162"/>
      <c r="F27" s="184"/>
    </row>
  </sheetData>
  <sheetProtection algorithmName="SHA-512" hashValue="LQsDssH1mTKQJ31pk4EPB/G3dx350MqX15wKr9OqLHunezGvtK9SA9DrHDMgVlS8oqjsqF+TL6MTa5iYqVfSsA==" saltValue="N1Q0NQnyRWmJIDZ/XB68wA==" spinCount="100000" sheet="1" objects="1" scenarios="1"/>
  <phoneticPr fontId="12" type="noConversion"/>
  <conditionalFormatting sqref="E7:E27">
    <cfRule type="cellIs" dxfId="10" priority="1" operator="equal">
      <formula>"N"</formula>
    </cfRule>
    <cfRule type="cellIs" dxfId="9" priority="2" operator="equal">
      <formula>"J"</formula>
    </cfRule>
  </conditionalFormatting>
  <conditionalFormatting sqref="F7:F27">
    <cfRule type="endsWith" dxfId="8" priority="6" operator="endsWith" text="!">
      <formula>RIGHT(F7,LEN("!"))="!"</formula>
    </cfRule>
  </conditionalFormatting>
  <dataValidations count="2">
    <dataValidation type="list" allowBlank="1" showInputMessage="1" showErrorMessage="1" sqref="D7:D27" xr:uid="{E12A0A0E-5F54-4F18-99A0-C54B37E1E90D}">
      <formula1>"Eis,Wens (J/N),"</formula1>
    </dataValidation>
    <dataValidation type="list" allowBlank="1" showInputMessage="1" showErrorMessage="1" sqref="E7:E27" xr:uid="{6BBF2361-7D8C-49DE-96AD-FE5DA9F1A123}">
      <formula1>"J,N"</formula1>
    </dataValidation>
  </dataValidations>
  <pageMargins left="0.7" right="0.7" top="0.75" bottom="0.75" header="0.3" footer="0.3"/>
  <pageSetup paperSize="9" scale="70" fitToHeight="0" orientation="landscape" horizontalDpi="1200" verticalDpi="1200" r:id="rId1"/>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FB17B-EBAF-4E0B-9E1C-649225FC83EF}">
  <dimension ref="A1:F28"/>
  <sheetViews>
    <sheetView zoomScaleNormal="100" workbookViewId="0">
      <selection activeCell="C16" sqref="C16"/>
    </sheetView>
  </sheetViews>
  <sheetFormatPr defaultRowHeight="14.5"/>
  <cols>
    <col min="1" max="1" width="6.7265625" customWidth="1"/>
    <col min="2" max="2" width="3.54296875" customWidth="1"/>
    <col min="3" max="3" width="72.7265625" customWidth="1"/>
    <col min="4" max="4" width="11.26953125" customWidth="1"/>
    <col min="5" max="5" width="11.453125" style="159" customWidth="1"/>
    <col min="6" max="6" width="72.7265625" style="159" customWidth="1"/>
    <col min="7" max="7" width="2.453125" customWidth="1"/>
  </cols>
  <sheetData>
    <row r="1" spans="1:6" ht="24" customHeight="1">
      <c r="A1" s="19"/>
      <c r="B1" s="19"/>
      <c r="C1" s="6" t="s">
        <v>11</v>
      </c>
      <c r="D1" s="23"/>
      <c r="E1" s="155"/>
      <c r="F1" s="181"/>
    </row>
    <row r="2" spans="1:6" ht="21" customHeight="1">
      <c r="A2" s="19"/>
      <c r="B2" s="19"/>
      <c r="C2" s="7" t="str">
        <f>Overzicht!C2</f>
        <v>Patiënt Simulatoren</v>
      </c>
      <c r="D2" s="24"/>
      <c r="E2" s="157"/>
      <c r="F2" s="181"/>
    </row>
    <row r="3" spans="1:6" ht="15" customHeight="1">
      <c r="E3" s="156"/>
    </row>
    <row r="4" spans="1:6" ht="21">
      <c r="B4" s="10">
        <v>4</v>
      </c>
      <c r="C4" s="10" t="s">
        <v>7</v>
      </c>
      <c r="F4" s="156"/>
    </row>
    <row r="5" spans="1:6" ht="21">
      <c r="B5" s="10"/>
      <c r="C5" s="10"/>
      <c r="F5" s="156"/>
    </row>
    <row r="6" spans="1:6" s="37" customFormat="1" ht="38.25" customHeight="1">
      <c r="A6" s="31" t="s">
        <v>13</v>
      </c>
      <c r="B6" s="36" t="s">
        <v>14</v>
      </c>
      <c r="C6" s="31" t="s">
        <v>189</v>
      </c>
      <c r="D6" s="31" t="s">
        <v>16</v>
      </c>
      <c r="E6" s="160" t="s">
        <v>17</v>
      </c>
      <c r="F6" s="161" t="s">
        <v>18</v>
      </c>
    </row>
    <row r="7" spans="1:6" ht="24">
      <c r="A7" s="92" t="s">
        <v>190</v>
      </c>
      <c r="B7" s="83">
        <v>1</v>
      </c>
      <c r="C7" s="81" t="s">
        <v>191</v>
      </c>
      <c r="D7" s="83" t="s">
        <v>22</v>
      </c>
      <c r="E7" s="163"/>
      <c r="F7" s="191"/>
    </row>
    <row r="8" spans="1:6" ht="24">
      <c r="A8" s="92" t="s">
        <v>190</v>
      </c>
      <c r="B8" s="83">
        <v>2</v>
      </c>
      <c r="C8" s="81" t="s">
        <v>192</v>
      </c>
      <c r="D8" s="83" t="s">
        <v>22</v>
      </c>
      <c r="E8" s="163"/>
      <c r="F8" s="191"/>
    </row>
    <row r="9" spans="1:6">
      <c r="A9" s="92" t="s">
        <v>190</v>
      </c>
      <c r="B9" s="84">
        <v>3</v>
      </c>
      <c r="C9" s="85" t="s">
        <v>193</v>
      </c>
      <c r="D9" s="84" t="s">
        <v>22</v>
      </c>
      <c r="E9" s="168"/>
      <c r="F9" s="192"/>
    </row>
    <row r="11" spans="1:6">
      <c r="A11" s="8"/>
      <c r="B11" s="8"/>
      <c r="C11" s="86"/>
      <c r="D11" s="8"/>
    </row>
    <row r="12" spans="1:6">
      <c r="A12" s="8"/>
      <c r="B12" s="8"/>
      <c r="C12" s="8"/>
      <c r="D12" s="8"/>
    </row>
    <row r="13" spans="1:6">
      <c r="A13" s="8"/>
      <c r="B13" s="8"/>
      <c r="C13" s="8"/>
      <c r="D13" s="8"/>
    </row>
    <row r="14" spans="1:6">
      <c r="A14" s="8"/>
      <c r="B14" s="8"/>
      <c r="C14" s="8"/>
      <c r="D14" s="8"/>
      <c r="E14" s="177"/>
    </row>
    <row r="15" spans="1:6">
      <c r="A15" s="8"/>
      <c r="B15" s="8"/>
      <c r="C15" s="8"/>
      <c r="D15" s="8"/>
      <c r="E15" s="177"/>
    </row>
    <row r="16" spans="1:6">
      <c r="B16" s="8"/>
      <c r="C16" s="8"/>
      <c r="D16" s="8"/>
      <c r="E16" s="177"/>
    </row>
    <row r="17" spans="5:5">
      <c r="E17" s="177"/>
    </row>
    <row r="18" spans="5:5">
      <c r="E18" s="177"/>
    </row>
    <row r="19" spans="5:5">
      <c r="E19" s="177"/>
    </row>
    <row r="20" spans="5:5">
      <c r="E20" s="177"/>
    </row>
    <row r="21" spans="5:5">
      <c r="E21" s="177"/>
    </row>
    <row r="22" spans="5:5">
      <c r="E22" s="177"/>
    </row>
    <row r="23" spans="5:5">
      <c r="E23" s="177"/>
    </row>
    <row r="24" spans="5:5">
      <c r="E24" s="177"/>
    </row>
    <row r="25" spans="5:5">
      <c r="E25" s="177"/>
    </row>
    <row r="26" spans="5:5">
      <c r="E26" s="177"/>
    </row>
    <row r="27" spans="5:5">
      <c r="E27" s="177"/>
    </row>
    <row r="28" spans="5:5">
      <c r="E28" s="177"/>
    </row>
  </sheetData>
  <sheetProtection algorithmName="SHA-512" hashValue="cb47oNv2BYFFDD821w/6fad8NMdn74sYhWKnQ8h+H25nkrRiadu9tMR7mhTxPfOeE5PXZjPeCE805mf5u1o0Lg==" saltValue="7Opa7y7gg8CGtmUwcRp2Zg==" spinCount="100000" sheet="1" objects="1" scenarios="1"/>
  <phoneticPr fontId="12" type="noConversion"/>
  <conditionalFormatting sqref="E7:E9">
    <cfRule type="cellIs" dxfId="7" priority="6" operator="equal">
      <formula>"N"</formula>
    </cfRule>
    <cfRule type="cellIs" dxfId="6" priority="7" operator="equal">
      <formula>"J"</formula>
    </cfRule>
  </conditionalFormatting>
  <conditionalFormatting sqref="F7:F9">
    <cfRule type="endsWith" dxfId="5" priority="10" operator="endsWith" text="!">
      <formula>RIGHT(F7,LEN("!"))="!"</formula>
    </cfRule>
  </conditionalFormatting>
  <dataValidations count="2">
    <dataValidation type="list" allowBlank="1" showInputMessage="1" showErrorMessage="1" sqref="E7:E9" xr:uid="{600D583F-59E0-4247-A02A-C2DBC08A3B69}">
      <formula1>"J,N"</formula1>
    </dataValidation>
    <dataValidation type="list" allowBlank="1" showInputMessage="1" showErrorMessage="1" sqref="D7:D9" xr:uid="{3A842E0F-B00F-46A7-942E-15684C6D5F0A}">
      <formula1>"Eis,Wens (J/N), "</formula1>
    </dataValidation>
  </dataValidations>
  <pageMargins left="0.7" right="0.7" top="0.75" bottom="0.75" header="0.3" footer="0.3"/>
  <pageSetup paperSize="8" orientation="landscape" horizontalDpi="1200" verticalDpi="1200"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2E2AC-439B-466B-8E69-B589F3BBDB1E}">
  <dimension ref="A1:F25"/>
  <sheetViews>
    <sheetView zoomScaleNormal="100" workbookViewId="0">
      <selection activeCell="F19" sqref="F19"/>
    </sheetView>
  </sheetViews>
  <sheetFormatPr defaultColWidth="9" defaultRowHeight="14.5"/>
  <cols>
    <col min="1" max="1" width="6.7265625" style="2" customWidth="1"/>
    <col min="2" max="2" width="3.54296875" style="2" customWidth="1"/>
    <col min="3" max="3" width="72.7265625" customWidth="1"/>
    <col min="4" max="4" width="11.26953125" customWidth="1"/>
    <col min="5" max="5" width="11.453125" style="159" customWidth="1"/>
    <col min="6" max="6" width="80.26953125" style="159" bestFit="1" customWidth="1"/>
    <col min="7" max="7" width="2.453125" customWidth="1"/>
  </cols>
  <sheetData>
    <row r="1" spans="1:6" ht="24" customHeight="1">
      <c r="A1" s="19"/>
      <c r="B1" s="19"/>
      <c r="C1" s="6" t="s">
        <v>11</v>
      </c>
      <c r="D1" s="23"/>
      <c r="E1" s="155"/>
    </row>
    <row r="2" spans="1:6" ht="21" customHeight="1">
      <c r="A2" s="19"/>
      <c r="B2" s="19"/>
      <c r="C2" s="7" t="str">
        <f>Overzicht!C2</f>
        <v>Patiënt Simulatoren</v>
      </c>
      <c r="D2" s="24"/>
      <c r="E2" s="157"/>
    </row>
    <row r="3" spans="1:6">
      <c r="F3" s="156"/>
    </row>
    <row r="4" spans="1:6" ht="21">
      <c r="A4" s="11"/>
      <c r="B4" s="20">
        <v>5</v>
      </c>
      <c r="C4" s="10" t="s">
        <v>194</v>
      </c>
      <c r="F4" s="156"/>
    </row>
    <row r="5" spans="1:6">
      <c r="F5" s="156"/>
    </row>
    <row r="6" spans="1:6" s="38" customFormat="1" ht="26">
      <c r="A6" s="36" t="s">
        <v>13</v>
      </c>
      <c r="B6" s="31" t="s">
        <v>14</v>
      </c>
      <c r="C6" s="31" t="s">
        <v>195</v>
      </c>
      <c r="D6" s="31" t="s">
        <v>16</v>
      </c>
      <c r="E6" s="160" t="s">
        <v>17</v>
      </c>
      <c r="F6" s="161" t="s">
        <v>18</v>
      </c>
    </row>
    <row r="7" spans="1:6" ht="14.5" customHeight="1">
      <c r="A7" s="106" t="s">
        <v>196</v>
      </c>
      <c r="B7" s="107">
        <v>1</v>
      </c>
      <c r="C7" s="108" t="s">
        <v>197</v>
      </c>
      <c r="D7" s="109" t="s">
        <v>22</v>
      </c>
      <c r="E7" s="180"/>
      <c r="F7" s="188"/>
    </row>
    <row r="8" spans="1:6" ht="24">
      <c r="A8" s="110" t="s">
        <v>196</v>
      </c>
      <c r="B8" s="104">
        <v>2</v>
      </c>
      <c r="C8" s="101" t="s">
        <v>198</v>
      </c>
      <c r="D8" s="93" t="s">
        <v>22</v>
      </c>
      <c r="E8" s="162"/>
      <c r="F8" s="189"/>
    </row>
    <row r="9" spans="1:6" ht="24">
      <c r="A9" s="106" t="s">
        <v>196</v>
      </c>
      <c r="B9" s="107">
        <v>3</v>
      </c>
      <c r="C9" s="108" t="s">
        <v>199</v>
      </c>
      <c r="D9" s="109" t="s">
        <v>22</v>
      </c>
      <c r="E9" s="193"/>
      <c r="F9" s="190"/>
    </row>
    <row r="10" spans="1:6" ht="36">
      <c r="A10" s="110" t="s">
        <v>196</v>
      </c>
      <c r="B10" s="104">
        <v>4</v>
      </c>
      <c r="C10" s="101" t="s">
        <v>200</v>
      </c>
      <c r="D10" s="93" t="s">
        <v>22</v>
      </c>
      <c r="E10" s="162"/>
      <c r="F10" s="189"/>
    </row>
    <row r="11" spans="1:6" ht="18.5">
      <c r="A11" s="39"/>
      <c r="C11" s="46"/>
      <c r="D11" s="32"/>
      <c r="E11" s="170"/>
    </row>
    <row r="12" spans="1:6" s="38" customFormat="1" ht="26">
      <c r="A12" s="36" t="s">
        <v>13</v>
      </c>
      <c r="B12" s="31" t="s">
        <v>14</v>
      </c>
      <c r="C12" s="31" t="s">
        <v>195</v>
      </c>
      <c r="D12" s="31" t="s">
        <v>16</v>
      </c>
      <c r="E12" s="160" t="s">
        <v>17</v>
      </c>
      <c r="F12" s="161" t="s">
        <v>18</v>
      </c>
    </row>
    <row r="13" spans="1:6" ht="24">
      <c r="A13" s="102" t="s">
        <v>201</v>
      </c>
      <c r="B13" s="104">
        <v>1</v>
      </c>
      <c r="C13" s="100" t="s">
        <v>202</v>
      </c>
      <c r="D13" s="93" t="s">
        <v>22</v>
      </c>
      <c r="E13" s="162"/>
      <c r="F13" s="194"/>
    </row>
    <row r="14" spans="1:6" ht="36">
      <c r="A14" s="102" t="s">
        <v>201</v>
      </c>
      <c r="B14" s="104">
        <v>2</v>
      </c>
      <c r="C14" s="100" t="s">
        <v>203</v>
      </c>
      <c r="D14" s="93" t="s">
        <v>26</v>
      </c>
      <c r="E14" s="162"/>
      <c r="F14" s="195"/>
    </row>
    <row r="15" spans="1:6" ht="24">
      <c r="A15" s="102" t="s">
        <v>201</v>
      </c>
      <c r="B15" s="104">
        <v>3</v>
      </c>
      <c r="C15" s="100" t="s">
        <v>204</v>
      </c>
      <c r="D15" s="93" t="s">
        <v>22</v>
      </c>
      <c r="E15" s="162"/>
      <c r="F15" s="195"/>
    </row>
    <row r="16" spans="1:6">
      <c r="A16" s="102" t="s">
        <v>201</v>
      </c>
      <c r="B16" s="104">
        <v>4</v>
      </c>
      <c r="C16" s="100" t="s">
        <v>205</v>
      </c>
      <c r="D16" s="93" t="s">
        <v>22</v>
      </c>
      <c r="E16" s="162"/>
      <c r="F16" s="195"/>
    </row>
    <row r="17" spans="1:6" ht="24">
      <c r="A17" s="102" t="s">
        <v>201</v>
      </c>
      <c r="B17" s="104">
        <v>5</v>
      </c>
      <c r="C17" s="100" t="s">
        <v>206</v>
      </c>
      <c r="D17" s="93" t="s">
        <v>22</v>
      </c>
      <c r="E17" s="162"/>
      <c r="F17" s="195"/>
    </row>
    <row r="18" spans="1:6">
      <c r="A18" s="102" t="s">
        <v>201</v>
      </c>
      <c r="B18" s="104">
        <v>6</v>
      </c>
      <c r="C18" s="100" t="s">
        <v>207</v>
      </c>
      <c r="D18" s="93" t="s">
        <v>22</v>
      </c>
      <c r="E18" s="162"/>
      <c r="F18" s="195"/>
    </row>
    <row r="19" spans="1:6" ht="36">
      <c r="A19" s="102" t="s">
        <v>201</v>
      </c>
      <c r="B19" s="104">
        <v>7</v>
      </c>
      <c r="C19" s="115" t="s">
        <v>208</v>
      </c>
      <c r="D19" s="93" t="s">
        <v>22</v>
      </c>
      <c r="E19" s="162"/>
      <c r="F19" s="195"/>
    </row>
    <row r="20" spans="1:6" s="8" customFormat="1" ht="24">
      <c r="A20" s="102" t="s">
        <v>201</v>
      </c>
      <c r="B20" s="104">
        <v>8</v>
      </c>
      <c r="C20" s="115" t="s">
        <v>209</v>
      </c>
      <c r="D20" s="93" t="s">
        <v>22</v>
      </c>
      <c r="E20" s="162"/>
      <c r="F20" s="195"/>
    </row>
    <row r="21" spans="1:6" s="8" customFormat="1" ht="24">
      <c r="A21" s="102" t="s">
        <v>201</v>
      </c>
      <c r="B21" s="104">
        <v>9</v>
      </c>
      <c r="C21" s="201" t="s">
        <v>210</v>
      </c>
      <c r="D21" s="103" t="s">
        <v>22</v>
      </c>
      <c r="E21" s="162"/>
      <c r="F21" s="196"/>
    </row>
    <row r="22" spans="1:6">
      <c r="A22" s="88"/>
      <c r="B22"/>
      <c r="C22" s="8"/>
    </row>
    <row r="23" spans="1:6" ht="26">
      <c r="A23" s="31" t="s">
        <v>13</v>
      </c>
      <c r="B23" s="36" t="s">
        <v>14</v>
      </c>
      <c r="C23" s="31" t="s">
        <v>211</v>
      </c>
      <c r="D23" s="31" t="s">
        <v>16</v>
      </c>
      <c r="E23" s="160" t="s">
        <v>17</v>
      </c>
      <c r="F23" s="161" t="s">
        <v>18</v>
      </c>
    </row>
    <row r="24" spans="1:6">
      <c r="A24" s="99" t="s">
        <v>212</v>
      </c>
      <c r="B24" s="83">
        <v>1</v>
      </c>
      <c r="C24" s="79" t="s">
        <v>213</v>
      </c>
      <c r="D24" s="94" t="s">
        <v>22</v>
      </c>
      <c r="E24" s="162"/>
      <c r="F24" s="189"/>
    </row>
    <row r="25" spans="1:6">
      <c r="A25" s="99" t="s">
        <v>212</v>
      </c>
      <c r="B25" s="83">
        <v>2</v>
      </c>
      <c r="C25" s="79" t="s">
        <v>214</v>
      </c>
      <c r="D25" s="94" t="s">
        <v>22</v>
      </c>
      <c r="E25" s="162"/>
      <c r="F25" s="189"/>
    </row>
  </sheetData>
  <sheetProtection algorithmName="SHA-512" hashValue="v0JYqQCLM3rahzc3c2o2KGL7m2AAFYuYqU4nYz5ZUaTE2+E73QSY1H5K4QfxSi0xwo3sJFZhBeJ1ywuQrqUjFw==" saltValue="wvJqfQ49zARfzyur2Cl5Hg==" spinCount="100000" sheet="1" objects="1" scenarios="1"/>
  <phoneticPr fontId="12" type="noConversion"/>
  <conditionalFormatting sqref="E7:E10 E13:E21 E24:E25 E25:F25">
    <cfRule type="cellIs" dxfId="4" priority="2" operator="equal">
      <formula>"N"</formula>
    </cfRule>
    <cfRule type="cellIs" dxfId="3" priority="3" operator="equal">
      <formula>"J"</formula>
    </cfRule>
  </conditionalFormatting>
  <conditionalFormatting sqref="F7:F10 F13:F21">
    <cfRule type="endsWith" dxfId="2" priority="1" operator="endsWith" text="!">
      <formula>RIGHT(F7,LEN("!"))="!"</formula>
    </cfRule>
  </conditionalFormatting>
  <conditionalFormatting sqref="F24">
    <cfRule type="endsWith" dxfId="1" priority="9" operator="endsWith" text="!">
      <formula>RIGHT(F24,LEN("!"))="!"</formula>
    </cfRule>
  </conditionalFormatting>
  <dataValidations count="3">
    <dataValidation type="list" allowBlank="1" showInputMessage="1" showErrorMessage="1" sqref="E11" xr:uid="{EF0BB589-181F-47B9-A4BE-DFF81D3192C1}">
      <formula1>"Eis, Vraag, Wens"</formula1>
    </dataValidation>
    <dataValidation type="list" allowBlank="1" showInputMessage="1" showErrorMessage="1" sqref="E7:E10 E13:E21 E25:F25 E24" xr:uid="{A7B53F29-2065-4FB4-8651-A47EC42DCB2D}">
      <formula1>"J,N"</formula1>
    </dataValidation>
    <dataValidation type="list" allowBlank="1" showInputMessage="1" showErrorMessage="1" sqref="D7:D10 D13:D21 D24:D25" xr:uid="{54BD749E-960F-4EE3-B5F1-31EA553F9B3A}">
      <formula1>"Eis,Wens (J/N), "</formula1>
    </dataValidation>
  </dataValidations>
  <pageMargins left="0.7" right="0.7" top="0.75" bottom="0.75" header="0.3" footer="0.3"/>
  <pageSetup paperSize="8" orientation="landscape" horizontalDpi="1200" verticalDpi="1200"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FA32-7102-4545-A7F4-61A7F517DD33}">
  <dimension ref="A1:I34"/>
  <sheetViews>
    <sheetView topLeftCell="A7" zoomScaleNormal="100" workbookViewId="0">
      <selection activeCell="F13" sqref="F13"/>
    </sheetView>
  </sheetViews>
  <sheetFormatPr defaultColWidth="9" defaultRowHeight="14.5"/>
  <cols>
    <col min="1" max="1" width="6.7265625" style="2" customWidth="1"/>
    <col min="2" max="2" width="3.54296875" style="2" customWidth="1"/>
    <col min="3" max="3" width="72.7265625" customWidth="1"/>
    <col min="4" max="4" width="11.26953125" customWidth="1"/>
    <col min="5" max="5" width="11.453125" style="53" customWidth="1"/>
    <col min="6" max="8" width="20.54296875" customWidth="1"/>
    <col min="9" max="9" width="24.453125" customWidth="1"/>
  </cols>
  <sheetData>
    <row r="1" spans="1:9" ht="24" customHeight="1">
      <c r="A1" s="19"/>
      <c r="B1" s="19"/>
      <c r="C1" s="6" t="s">
        <v>215</v>
      </c>
      <c r="D1" s="23"/>
      <c r="E1" s="117"/>
    </row>
    <row r="2" spans="1:9" ht="21" customHeight="1">
      <c r="A2" s="19"/>
      <c r="B2" s="19"/>
      <c r="C2" s="7" t="str">
        <f>Overzicht!C2</f>
        <v>Patiënt Simulatoren</v>
      </c>
      <c r="D2" s="24"/>
      <c r="E2" s="118"/>
    </row>
    <row r="4" spans="1:9" ht="21">
      <c r="A4" s="11"/>
      <c r="B4" s="20">
        <v>6</v>
      </c>
      <c r="C4" s="10" t="s">
        <v>9</v>
      </c>
    </row>
    <row r="5" spans="1:9" ht="24">
      <c r="C5" s="137" t="s">
        <v>216</v>
      </c>
      <c r="D5" s="138"/>
      <c r="E5" s="139"/>
      <c r="F5" s="140" t="s">
        <v>217</v>
      </c>
      <c r="G5" s="141"/>
      <c r="H5" s="142"/>
    </row>
    <row r="6" spans="1:9">
      <c r="C6" s="143"/>
      <c r="D6" s="44"/>
      <c r="E6" s="144"/>
      <c r="F6" s="145" t="s">
        <v>26</v>
      </c>
      <c r="G6" s="146" t="s">
        <v>218</v>
      </c>
      <c r="H6" s="147">
        <v>1</v>
      </c>
    </row>
    <row r="7" spans="1:9">
      <c r="C7" s="148" t="s">
        <v>219</v>
      </c>
      <c r="D7" s="149">
        <v>300</v>
      </c>
      <c r="E7" s="150"/>
      <c r="F7" s="149"/>
      <c r="G7" s="151" t="s">
        <v>220</v>
      </c>
      <c r="H7" s="152">
        <v>0</v>
      </c>
    </row>
    <row r="8" spans="1:9">
      <c r="C8" s="2"/>
      <c r="D8" s="2"/>
      <c r="E8" s="2"/>
      <c r="F8" s="2"/>
      <c r="G8" s="2"/>
      <c r="H8" s="2"/>
    </row>
    <row r="9" spans="1:9" s="38" customFormat="1" ht="26">
      <c r="A9" s="31" t="s">
        <v>13</v>
      </c>
      <c r="B9" s="36" t="s">
        <v>14</v>
      </c>
      <c r="C9" s="31" t="s">
        <v>9</v>
      </c>
      <c r="D9" s="31" t="s">
        <v>16</v>
      </c>
      <c r="E9" s="119" t="s">
        <v>17</v>
      </c>
      <c r="F9" s="202" t="s">
        <v>221</v>
      </c>
      <c r="G9" s="120" t="s">
        <v>222</v>
      </c>
      <c r="H9" s="31" t="s">
        <v>223</v>
      </c>
      <c r="I9" s="31" t="s">
        <v>224</v>
      </c>
    </row>
    <row r="10" spans="1:9" ht="24">
      <c r="A10" s="128" t="str">
        <f>'Functionele Eisen'!A11</f>
        <v>1.1</v>
      </c>
      <c r="B10" s="128">
        <f>'Functionele Eisen'!B11</f>
        <v>4</v>
      </c>
      <c r="C10" s="128" t="str">
        <f>'Functionele Eisen'!C11</f>
        <v>De simulatoren (met eventuele toebehoren) kunnen de volgende (fysiologische) parameters meten:
- PAP: cuve en getal</v>
      </c>
      <c r="D10" s="94" t="str">
        <f>'Functionele Eisen'!D11</f>
        <v>Wens (J/N)</v>
      </c>
      <c r="E10" s="94">
        <f>'Functionele Eisen'!E11</f>
        <v>0</v>
      </c>
      <c r="F10" s="34">
        <v>1</v>
      </c>
      <c r="G10" s="134">
        <f>Tabel611[[#This Row],[Weging ]]/$F$34</f>
        <v>2.7027027027027029E-2</v>
      </c>
      <c r="H10" s="135">
        <f>Tabel611[[#This Row],[Weging '[%']]]*$D$7</f>
        <v>8.1081081081081088</v>
      </c>
      <c r="I10" s="135">
        <f>IF(Tabel611[[#This Row],[Voldoet J/N]]=$G$6,Tabel611[[#This Row],[Maximaal aantal te behalen punten]],0)</f>
        <v>0</v>
      </c>
    </row>
    <row r="11" spans="1:9">
      <c r="A11" s="129" t="str">
        <f>'Functionele Eisen'!A29</f>
        <v>1.1</v>
      </c>
      <c r="B11" s="129">
        <f>'Functionele Eisen'!B29</f>
        <v>22</v>
      </c>
      <c r="C11" s="129" t="str">
        <f>'Functionele Eisen'!C29</f>
        <v xml:space="preserve">Simuleert tandbeschadiging </v>
      </c>
      <c r="D11" s="131" t="str">
        <f>'Functionele Eisen'!D29</f>
        <v>Wens (J/N)</v>
      </c>
      <c r="E11" s="131">
        <f>'Functionele Eisen'!E29</f>
        <v>0</v>
      </c>
      <c r="F11" s="34">
        <v>1</v>
      </c>
      <c r="G11" s="134">
        <f>Tabel611[[#This Row],[Weging ]]/$F$34</f>
        <v>2.7027027027027029E-2</v>
      </c>
      <c r="H11" s="135">
        <f>Tabel611[[#This Row],[Weging '[%']]]*$D$7</f>
        <v>8.1081081081081088</v>
      </c>
      <c r="I11" s="135">
        <f>IF(Tabel611[[#This Row],[Voldoet J/N]]=$G$6,Tabel611[[#This Row],[Maximaal aantal te behalen punten]],0)</f>
        <v>0</v>
      </c>
    </row>
    <row r="12" spans="1:9">
      <c r="A12" s="129" t="str">
        <f>'Functionele Eisen'!A44</f>
        <v>1.1</v>
      </c>
      <c r="B12" s="129">
        <f>'Functionele Eisen'!B44</f>
        <v>37</v>
      </c>
      <c r="C12" s="129" t="str">
        <f>'Functionele Eisen'!C44</f>
        <v>Mogelijkheid tot pneumothorax draineren</v>
      </c>
      <c r="D12" s="131" t="str">
        <f>'Functionele Eisen'!D44</f>
        <v>Wens (J/N)</v>
      </c>
      <c r="E12" s="131">
        <f>'Functionele Eisen'!E44</f>
        <v>0</v>
      </c>
      <c r="F12" s="34">
        <v>1</v>
      </c>
      <c r="G12" s="134">
        <f>Tabel611[[#This Row],[Weging ]]/$F$34</f>
        <v>2.7027027027027029E-2</v>
      </c>
      <c r="H12" s="135">
        <f>Tabel611[[#This Row],[Weging '[%']]]*$D$7</f>
        <v>8.1081081081081088</v>
      </c>
      <c r="I12" s="135">
        <f>IF(Tabel611[[#This Row],[Voldoet J/N]]=$G$6,Tabel611[[#This Row],[Maximaal aantal te behalen punten]],0)</f>
        <v>0</v>
      </c>
    </row>
    <row r="13" spans="1:9">
      <c r="A13" s="129" t="str">
        <f>'Functionele Eisen'!A46</f>
        <v>1.1</v>
      </c>
      <c r="B13" s="129">
        <f>'Functionele Eisen'!B46</f>
        <v>39</v>
      </c>
      <c r="C13" s="129" t="str">
        <f>'Functionele Eisen'!C46</f>
        <v>Naaldthoracocentese is mogelijk midclaviculair en midaxillair</v>
      </c>
      <c r="D13" s="131" t="str">
        <f>'Functionele Eisen'!D46</f>
        <v>Wens (J/N)</v>
      </c>
      <c r="E13" s="131">
        <f>'Functionele Eisen'!E46</f>
        <v>0</v>
      </c>
      <c r="F13" s="34">
        <v>1</v>
      </c>
      <c r="G13" s="134">
        <f>Tabel611[[#This Row],[Weging ]]/$F$34</f>
        <v>2.7027027027027029E-2</v>
      </c>
      <c r="H13" s="135">
        <f>Tabel611[[#This Row],[Weging '[%']]]*$D$7</f>
        <v>8.1081081081081088</v>
      </c>
      <c r="I13" s="135">
        <f>IF(Tabel611[[#This Row],[Voldoet J/N]]=$G$6,Tabel611[[#This Row],[Maximaal aantal te behalen punten]],0)</f>
        <v>0</v>
      </c>
    </row>
    <row r="14" spans="1:9">
      <c r="A14" s="129" t="str">
        <f>'Functionele Eisen'!A58</f>
        <v>1.1</v>
      </c>
      <c r="B14" s="129">
        <f>'Functionele Eisen'!B58</f>
        <v>51</v>
      </c>
      <c r="C14" s="129" t="str">
        <f>'Functionele Eisen'!C58</f>
        <v>ECG ritme is aanpasbaar: spitse T toppen, breed QRS, dying heart</v>
      </c>
      <c r="D14" s="131" t="str">
        <f>'Functionele Eisen'!D58</f>
        <v>Wens (J/N)</v>
      </c>
      <c r="E14" s="131">
        <f>'Functionele Eisen'!E58</f>
        <v>0</v>
      </c>
      <c r="F14" s="34">
        <v>2</v>
      </c>
      <c r="G14" s="134">
        <f>Tabel611[[#This Row],[Weging ]]/$F$34</f>
        <v>5.4054054054054057E-2</v>
      </c>
      <c r="H14" s="135">
        <f>Tabel611[[#This Row],[Weging '[%']]]*$D$7</f>
        <v>16.216216216216218</v>
      </c>
      <c r="I14" s="135">
        <f>IF(Tabel611[[#This Row],[Voldoet J/N]]=$G$6,Tabel611[[#This Row],[Maximaal aantal te behalen punten]],0)</f>
        <v>0</v>
      </c>
    </row>
    <row r="15" spans="1:9" s="8" customFormat="1" ht="12">
      <c r="A15" s="129" t="str">
        <f>'Functionele Eisen'!A62</f>
        <v>1.1</v>
      </c>
      <c r="B15" s="129">
        <f>'Functionele Eisen'!B62</f>
        <v>55</v>
      </c>
      <c r="C15" s="129" t="str">
        <f>'Functionele Eisen'!C62</f>
        <v>Arterielijn is plaatsbaar in de radialis</v>
      </c>
      <c r="D15" s="131" t="str">
        <f>'Functionele Eisen'!D62</f>
        <v>Wens (J/N)</v>
      </c>
      <c r="E15" s="131">
        <f>'Functionele Eisen'!E62</f>
        <v>0</v>
      </c>
      <c r="F15" s="34">
        <v>2</v>
      </c>
      <c r="G15" s="134">
        <f>Tabel611[[#This Row],[Weging ]]/$F$34</f>
        <v>5.4054054054054057E-2</v>
      </c>
      <c r="H15" s="135">
        <f>Tabel611[[#This Row],[Weging '[%']]]*$D$7</f>
        <v>16.216216216216218</v>
      </c>
      <c r="I15" s="135">
        <f>IF(Tabel611[[#This Row],[Voldoet J/N]]=$G$6,Tabel611[[#This Row],[Maximaal aantal te behalen punten]],0)</f>
        <v>0</v>
      </c>
    </row>
    <row r="16" spans="1:9" s="8" customFormat="1" ht="12">
      <c r="A16" s="129" t="str">
        <f>'Functionele Eisen'!A67</f>
        <v>1.1</v>
      </c>
      <c r="B16" s="129">
        <f>'Functionele Eisen'!B67</f>
        <v>60</v>
      </c>
      <c r="C16" s="129" t="str">
        <f>'Functionele Eisen'!C67</f>
        <v>Pulse pressure variation kan worden getoond naast arterielijn curve</v>
      </c>
      <c r="D16" s="131" t="str">
        <f>'Functionele Eisen'!D67</f>
        <v>Wens (J/N)</v>
      </c>
      <c r="E16" s="131">
        <f>'Functionele Eisen'!E67</f>
        <v>0</v>
      </c>
      <c r="F16" s="34">
        <v>1</v>
      </c>
      <c r="G16" s="134">
        <f>Tabel611[[#This Row],[Weging ]]/$F$34</f>
        <v>2.7027027027027029E-2</v>
      </c>
      <c r="H16" s="135">
        <f>Tabel611[[#This Row],[Weging '[%']]]*$D$7</f>
        <v>8.1081081081081088</v>
      </c>
      <c r="I16" s="135">
        <f>IF(Tabel611[[#This Row],[Voldoet J/N]]=$G$6,Tabel611[[#This Row],[Maximaal aantal te behalen punten]],0)</f>
        <v>0</v>
      </c>
    </row>
    <row r="17" spans="1:9" s="8" customFormat="1" ht="12">
      <c r="A17" s="129" t="str">
        <f>'Functionele Eisen'!A69</f>
        <v>1.1</v>
      </c>
      <c r="B17" s="129">
        <f>'Functionele Eisen'!B69</f>
        <v>62</v>
      </c>
      <c r="C17" s="129" t="str">
        <f>'Functionele Eisen'!C69</f>
        <v>Botnaald toegang is mogelijk in humerus of tibiaplateau</v>
      </c>
      <c r="D17" s="131" t="str">
        <f>'Functionele Eisen'!D69</f>
        <v>Wens (J/N)</v>
      </c>
      <c r="E17" s="131">
        <f>'Functionele Eisen'!E69</f>
        <v>0</v>
      </c>
      <c r="F17" s="34">
        <v>2</v>
      </c>
      <c r="G17" s="134">
        <f>Tabel611[[#This Row],[Weging ]]/$F$34</f>
        <v>5.4054054054054057E-2</v>
      </c>
      <c r="H17" s="135">
        <f>Tabel611[[#This Row],[Weging '[%']]]*$D$7</f>
        <v>16.216216216216218</v>
      </c>
      <c r="I17" s="135">
        <f>IF(Tabel611[[#This Row],[Voldoet J/N]]=$G$6,Tabel611[[#This Row],[Maximaal aantal te behalen punten]],0)</f>
        <v>0</v>
      </c>
    </row>
    <row r="18" spans="1:9" s="8" customFormat="1" ht="12">
      <c r="A18" s="129" t="str">
        <f>'Functionele Eisen'!A70</f>
        <v>1.1</v>
      </c>
      <c r="B18" s="129">
        <f>'Functionele Eisen'!B70</f>
        <v>63</v>
      </c>
      <c r="C18" s="129" t="str">
        <f>'Functionele Eisen'!C70</f>
        <v>CVL toegang is mogelijk in hals</v>
      </c>
      <c r="D18" s="131" t="str">
        <f>'Functionele Eisen'!D70</f>
        <v>Wens (J/N)</v>
      </c>
      <c r="E18" s="131">
        <f>'Functionele Eisen'!E70</f>
        <v>0</v>
      </c>
      <c r="F18" s="34">
        <v>1</v>
      </c>
      <c r="G18" s="134">
        <f>Tabel611[[#This Row],[Weging ]]/$F$34</f>
        <v>2.7027027027027029E-2</v>
      </c>
      <c r="H18" s="135">
        <f>Tabel611[[#This Row],[Weging '[%']]]*$D$7</f>
        <v>8.1081081081081088</v>
      </c>
      <c r="I18" s="135">
        <f>IF(Tabel611[[#This Row],[Voldoet J/N]]=$G$6,Tabel611[[#This Row],[Maximaal aantal te behalen punten]],0)</f>
        <v>0</v>
      </c>
    </row>
    <row r="19" spans="1:9" s="8" customFormat="1" ht="24">
      <c r="A19" s="129" t="str">
        <f>'Functionele Eisen'!A77</f>
        <v>1.1</v>
      </c>
      <c r="B19" s="129">
        <f>'Functionele Eisen'!B77</f>
        <v>70</v>
      </c>
      <c r="C19" s="130" t="str">
        <f>'Functionele Eisen'!C77</f>
        <v>Bij het uitvoeren van defibrillatie en/ of pacen op de simulatoren moet geen gebruikt gemaakt worden van disposable defib pads</v>
      </c>
      <c r="D19" s="131" t="str">
        <f>'Functionele Eisen'!D77</f>
        <v>Wens (J/N)</v>
      </c>
      <c r="E19" s="131">
        <f>'Functionele Eisen'!E77</f>
        <v>0</v>
      </c>
      <c r="F19" s="29">
        <v>4</v>
      </c>
      <c r="G19" s="134">
        <f>Tabel611[[#This Row],[Weging ]]/$F$34</f>
        <v>0.10810810810810811</v>
      </c>
      <c r="H19" s="135">
        <f>Tabel611[[#This Row],[Weging '[%']]]*$D$7</f>
        <v>32.432432432432435</v>
      </c>
      <c r="I19" s="135">
        <f>IF(Tabel611[[#This Row],[Voldoet J/N]]=$G$6,Tabel611[[#This Row],[Maximaal aantal te behalen punten]],0)</f>
        <v>0</v>
      </c>
    </row>
    <row r="20" spans="1:9" s="8" customFormat="1" ht="12">
      <c r="A20" s="129" t="str">
        <f>'Functionele Eisen'!A86</f>
        <v>1.1</v>
      </c>
      <c r="B20" s="129">
        <f>'Functionele Eisen'!B86</f>
        <v>79</v>
      </c>
      <c r="C20" s="129" t="str">
        <f>'Functionele Eisen'!C86</f>
        <v xml:space="preserve">Buigbare armen en romp </v>
      </c>
      <c r="D20" s="131" t="str">
        <f>'Functionele Eisen'!D86</f>
        <v>Wens (J/N)</v>
      </c>
      <c r="E20" s="131">
        <f>'Functionele Eisen'!E86</f>
        <v>0</v>
      </c>
      <c r="F20" s="34">
        <v>3</v>
      </c>
      <c r="G20" s="134">
        <f>Tabel611[[#This Row],[Weging ]]/$F$34</f>
        <v>8.1081081081081086E-2</v>
      </c>
      <c r="H20" s="135">
        <f>Tabel611[[#This Row],[Weging '[%']]]*$D$7</f>
        <v>24.324324324324326</v>
      </c>
      <c r="I20" s="135">
        <f>IF(Tabel611[[#This Row],[Voldoet J/N]]=$G$6,Tabel611[[#This Row],[Maximaal aantal te behalen punten]],0)</f>
        <v>0</v>
      </c>
    </row>
    <row r="21" spans="1:9" s="8" customFormat="1" ht="28.5" customHeight="1">
      <c r="A21" s="129" t="str">
        <f>'Functionele Eisen'!A88</f>
        <v>1.1</v>
      </c>
      <c r="B21" s="129">
        <f>'Functionele Eisen'!B88</f>
        <v>81</v>
      </c>
      <c r="C21" s="130" t="str">
        <f>'Functionele Eisen'!C88</f>
        <v>De monitor is in te stellen zoals in het LUMC gebruikte monitoren voor: parameters ECG, saturatie, (arteriele en non invasieve) bloeddruk, pols, BIS en temperatuur. (huidige monitor betreft Philips)</v>
      </c>
      <c r="D21" s="131" t="str">
        <f>'Functionele Eisen'!D88</f>
        <v>Wens (J/N)</v>
      </c>
      <c r="E21" s="131">
        <f>'Functionele Eisen'!E88</f>
        <v>0</v>
      </c>
      <c r="F21" s="34">
        <v>3</v>
      </c>
      <c r="G21" s="134">
        <f>Tabel611[[#This Row],[Weging ]]/$F$34</f>
        <v>8.1081081081081086E-2</v>
      </c>
      <c r="H21" s="135">
        <f>Tabel611[[#This Row],[Weging '[%']]]*$D$7</f>
        <v>24.324324324324326</v>
      </c>
      <c r="I21" s="135">
        <f>IF(Tabel611[[#This Row],[Voldoet J/N]]=$G$6,Tabel611[[#This Row],[Maximaal aantal te behalen punten]],0)</f>
        <v>0</v>
      </c>
    </row>
    <row r="22" spans="1:9" s="8" customFormat="1" ht="12">
      <c r="A22" s="129" t="str">
        <f>'Functionele Eisen'!A93</f>
        <v>1.2</v>
      </c>
      <c r="B22" s="129">
        <f>'Functionele Eisen'!B93</f>
        <v>1</v>
      </c>
      <c r="C22" s="129" t="str">
        <f>'Functionele Eisen'!C93</f>
        <v>Kan de volgende (fysiologische) parameters meten:
- BIS: curve en getal</v>
      </c>
      <c r="D22" s="131" t="str">
        <f>'Functionele Eisen'!D93</f>
        <v>Wens (J/N)</v>
      </c>
      <c r="E22" s="131">
        <f>'Functionele Eisen'!E93</f>
        <v>0</v>
      </c>
      <c r="F22" s="33">
        <v>1</v>
      </c>
      <c r="G22" s="134">
        <f>Tabel611[[#This Row],[Weging ]]/$F$34</f>
        <v>2.7027027027027029E-2</v>
      </c>
      <c r="H22" s="135">
        <f>Tabel611[[#This Row],[Weging '[%']]]*$D$7</f>
        <v>8.1081081081081088</v>
      </c>
      <c r="I22" s="135">
        <f>IF(Tabel611[[#This Row],[Voldoet J/N]]=$G$6,Tabel611[[#This Row],[Maximaal aantal te behalen punten]],0)</f>
        <v>0</v>
      </c>
    </row>
    <row r="23" spans="1:9" s="8" customFormat="1" ht="36">
      <c r="A23" s="129" t="str">
        <f>'Functionele Eisen'!A94</f>
        <v>1.2</v>
      </c>
      <c r="B23" s="129">
        <f>'Functionele Eisen'!B94</f>
        <v>2</v>
      </c>
      <c r="C23" s="130" t="str">
        <f>'Functionele Eisen'!C94</f>
        <v>Kan de volgende (fysiologische) parameters meten:
- kunnen meten op de beademingsmachine: effort van patient tussen 0 en -50 cmH2O (negatieve druk aangezien het eigen inspanning is)</v>
      </c>
      <c r="D23" s="131" t="str">
        <f>'Functionele Eisen'!D94</f>
        <v>Wens (J/N)</v>
      </c>
      <c r="E23" s="131">
        <f>'Functionele Eisen'!E94</f>
        <v>0</v>
      </c>
      <c r="F23" s="34">
        <v>1</v>
      </c>
      <c r="G23" s="134">
        <f>Tabel611[[#This Row],[Weging ]]/$F$34</f>
        <v>2.7027027027027029E-2</v>
      </c>
      <c r="H23" s="135">
        <f>Tabel611[[#This Row],[Weging '[%']]]*$D$7</f>
        <v>8.1081081081081088</v>
      </c>
      <c r="I23" s="135">
        <f>IF(Tabel611[[#This Row],[Voldoet J/N]]=$G$6,Tabel611[[#This Row],[Maximaal aantal te behalen punten]],0)</f>
        <v>0</v>
      </c>
    </row>
    <row r="24" spans="1:9" s="8" customFormat="1" ht="24">
      <c r="A24" s="99" t="str">
        <f>'Functionele Eisen'!A95</f>
        <v>1.2</v>
      </c>
      <c r="B24" s="99">
        <f>'Functionele Eisen'!B95</f>
        <v>3</v>
      </c>
      <c r="C24" s="70" t="str">
        <f>'Functionele Eisen'!C95</f>
        <v xml:space="preserve">Kan de volgende (fysiologische) parameters meten:
- kunnen meten op beademingsmachine: spirometrie (druk volume curve) </v>
      </c>
      <c r="D24" s="131" t="str">
        <f>'Functionele Eisen'!D95</f>
        <v>Wens (J/N)</v>
      </c>
      <c r="E24" s="131">
        <f>'Functionele Eisen'!E95</f>
        <v>0</v>
      </c>
      <c r="F24" s="29">
        <v>1</v>
      </c>
      <c r="G24" s="153">
        <f>Tabel611[[#This Row],[Weging ]]/$F$34</f>
        <v>2.7027027027027029E-2</v>
      </c>
      <c r="H24" s="135">
        <f>Tabel611[[#This Row],[Weging '[%']]]*$D$7</f>
        <v>8.1081081081081088</v>
      </c>
      <c r="I24" s="135">
        <f>IF(Tabel611[[#This Row],[Voldoet J/N]]=$G$6,Tabel611[[#This Row],[Maximaal aantal te behalen punten]],0)</f>
        <v>0</v>
      </c>
    </row>
    <row r="25" spans="1:9" s="8" customFormat="1" ht="12">
      <c r="A25" s="129" t="str">
        <f>'Functionele Eisen'!A100</f>
        <v>1.2</v>
      </c>
      <c r="B25" s="129">
        <f>'Functionele Eisen'!B100</f>
        <v>8</v>
      </c>
      <c r="C25" s="129" t="str">
        <f>'Functionele Eisen'!C100</f>
        <v>Intubatiegraad aanpasbaar: vocht (bloed/ braaksel) in keel</v>
      </c>
      <c r="D25" s="131" t="str">
        <f>'Functionele Eisen'!D100</f>
        <v>Wens (J/N)</v>
      </c>
      <c r="E25" s="131">
        <f>'Functionele Eisen'!E100</f>
        <v>0</v>
      </c>
      <c r="F25" s="34">
        <v>1</v>
      </c>
      <c r="G25" s="134">
        <f>Tabel611[[#This Row],[Weging ]]/$F$34</f>
        <v>2.7027027027027029E-2</v>
      </c>
      <c r="H25" s="135">
        <f>Tabel611[[#This Row],[Weging '[%']]]*$D$7</f>
        <v>8.1081081081081088</v>
      </c>
      <c r="I25" s="135">
        <f>IF(Tabel611[[#This Row],[Voldoet J/N]]=$G$6,Tabel611[[#This Row],[Maximaal aantal te behalen punten]],0)</f>
        <v>0</v>
      </c>
    </row>
    <row r="26" spans="1:9" s="8" customFormat="1" ht="12">
      <c r="A26" s="129" t="str">
        <f>'Functionele Eisen'!A102</f>
        <v>1.2</v>
      </c>
      <c r="B26" s="129">
        <f>'Functionele Eisen'!B102</f>
        <v>10</v>
      </c>
      <c r="C26" s="129" t="str">
        <f>'Functionele Eisen'!C102</f>
        <v>Fiberscopie mogelijk tot in bronchien</v>
      </c>
      <c r="D26" s="131" t="str">
        <f>'Functionele Eisen'!D102</f>
        <v>Wens (J/N)</v>
      </c>
      <c r="E26" s="131">
        <f>'Functionele Eisen'!E102</f>
        <v>0</v>
      </c>
      <c r="F26" s="34">
        <v>1</v>
      </c>
      <c r="G26" s="134">
        <f>Tabel611[[#This Row],[Weging ]]/$F$34</f>
        <v>2.7027027027027029E-2</v>
      </c>
      <c r="H26" s="135">
        <f>Tabel611[[#This Row],[Weging '[%']]]*$D$7</f>
        <v>8.1081081081081088</v>
      </c>
      <c r="I26" s="135">
        <f>IF(Tabel611[[#This Row],[Voldoet J/N]]=$G$6,Tabel611[[#This Row],[Maximaal aantal te behalen punten]],0)</f>
        <v>0</v>
      </c>
    </row>
    <row r="27" spans="1:9" s="8" customFormat="1" ht="12">
      <c r="A27" s="129" t="str">
        <f>'Functionele Eisen'!A103</f>
        <v>1.2</v>
      </c>
      <c r="B27" s="129">
        <f>'Functionele Eisen'!B103</f>
        <v>11</v>
      </c>
      <c r="C27" s="129" t="str">
        <f>'Functionele Eisen'!C103</f>
        <v>Capnografie zichtbaar op ventilator</v>
      </c>
      <c r="D27" s="131" t="str">
        <f>'Functionele Eisen'!D103</f>
        <v>Wens (J/N)</v>
      </c>
      <c r="E27" s="131">
        <f>'Functionele Eisen'!E103</f>
        <v>0</v>
      </c>
      <c r="F27" s="34">
        <v>2</v>
      </c>
      <c r="G27" s="134">
        <f>Tabel611[[#This Row],[Weging ]]/$F$34</f>
        <v>5.4054054054054057E-2</v>
      </c>
      <c r="H27" s="135">
        <f>Tabel611[[#This Row],[Weging '[%']]]*$D$7</f>
        <v>16.216216216216218</v>
      </c>
      <c r="I27" s="135">
        <f>IF(Tabel611[[#This Row],[Voldoet J/N]]=$G$6,Tabel611[[#This Row],[Maximaal aantal te behalen punten]],0)</f>
        <v>0</v>
      </c>
    </row>
    <row r="28" spans="1:9" s="8" customFormat="1" ht="12">
      <c r="A28" s="99" t="str">
        <f>'Functionele Eisen'!A105</f>
        <v>1.2</v>
      </c>
      <c r="B28" s="99">
        <f>'Functionele Eisen'!B105</f>
        <v>13</v>
      </c>
      <c r="C28" s="99" t="str">
        <f>'Functionele Eisen'!C105</f>
        <v>Capnografiecurve aanpasbaar: co2 stapeling</v>
      </c>
      <c r="D28" s="131" t="str">
        <f>'Functionele Eisen'!D105</f>
        <v>Wens (J/N)</v>
      </c>
      <c r="E28" s="131">
        <f>'Functionele Eisen'!E105</f>
        <v>0</v>
      </c>
      <c r="F28" s="29">
        <v>1</v>
      </c>
      <c r="G28" s="153">
        <f>Tabel611[[#This Row],[Weging ]]/$F$34</f>
        <v>2.7027027027027029E-2</v>
      </c>
      <c r="H28" s="135">
        <f>Tabel611[[#This Row],[Weging '[%']]]*$D$7</f>
        <v>8.1081081081081088</v>
      </c>
      <c r="I28" s="135">
        <f>IF(Tabel611[[#This Row],[Voldoet J/N]]=$G$6,Tabel611[[#This Row],[Maximaal aantal te behalen punten]],0)</f>
        <v>0</v>
      </c>
    </row>
    <row r="29" spans="1:9" s="8" customFormat="1" ht="12">
      <c r="A29" s="99" t="str">
        <f>'Functionele Eisen'!A111</f>
        <v>1.2</v>
      </c>
      <c r="B29" s="99">
        <f>'Functionele Eisen'!B111</f>
        <v>19</v>
      </c>
      <c r="C29" s="99" t="str">
        <f>'Functionele Eisen'!C111</f>
        <v>Het is mogelijk om autoPEEP te simuleren</v>
      </c>
      <c r="D29" s="131" t="str">
        <f>'Functionele Eisen'!D111</f>
        <v>Wens (J/N)</v>
      </c>
      <c r="E29" s="131">
        <f>'Functionele Eisen'!E111</f>
        <v>0</v>
      </c>
      <c r="F29" s="29">
        <v>1</v>
      </c>
      <c r="G29" s="153">
        <f>Tabel611[[#This Row],[Weging ]]/$F$34</f>
        <v>2.7027027027027029E-2</v>
      </c>
      <c r="H29" s="135">
        <f>Tabel611[[#This Row],[Weging '[%']]]*$D$7</f>
        <v>8.1081081081081088</v>
      </c>
      <c r="I29" s="135">
        <f>IF(Tabel611[[#This Row],[Voldoet J/N]]=$G$6,Tabel611[[#This Row],[Maximaal aantal te behalen punten]],0)</f>
        <v>0</v>
      </c>
    </row>
    <row r="30" spans="1:9" s="8" customFormat="1" ht="12.65" customHeight="1">
      <c r="A30" s="129" t="str">
        <f>'Functionele Eisen'!A114</f>
        <v>1.2</v>
      </c>
      <c r="B30" s="129">
        <f>'Functionele Eisen'!B114</f>
        <v>22</v>
      </c>
      <c r="C30" s="129" t="str">
        <f>'Functionele Eisen'!C114</f>
        <v>Thoraxweerstand aanpasbaar bijv 10 tot 120 cmH2O/L/s</v>
      </c>
      <c r="D30" s="131" t="str">
        <f>'Functionele Eisen'!D114</f>
        <v>Wens (J/N)</v>
      </c>
      <c r="E30" s="131">
        <f>'Functionele Eisen'!E114</f>
        <v>0</v>
      </c>
      <c r="F30" s="34">
        <v>1</v>
      </c>
      <c r="G30" s="134">
        <f>Tabel611[[#This Row],[Weging ]]/$F$34</f>
        <v>2.7027027027027029E-2</v>
      </c>
      <c r="H30" s="135">
        <f>Tabel611[[#This Row],[Weging '[%']]]*$D$7</f>
        <v>8.1081081081081088</v>
      </c>
      <c r="I30" s="135">
        <f>IF(Tabel611[[#This Row],[Voldoet J/N]]=$G$6,Tabel611[[#This Row],[Maximaal aantal te behalen punten]],0)</f>
        <v>0</v>
      </c>
    </row>
    <row r="31" spans="1:9" s="8" customFormat="1" ht="12">
      <c r="A31" s="129" t="str">
        <f>'Functionele Eisen'!A116</f>
        <v>1.2</v>
      </c>
      <c r="B31" s="129">
        <f>'Functionele Eisen'!B116</f>
        <v>24</v>
      </c>
      <c r="C31" s="129" t="str">
        <f>'Functionele Eisen'!C116</f>
        <v>Inspiratietijd en expiratietijd aanpasbaar 0-20sec</v>
      </c>
      <c r="D31" s="131" t="str">
        <f>'Functionele Eisen'!D116</f>
        <v>Wens (J/N)</v>
      </c>
      <c r="E31" s="131">
        <f>'Functionele Eisen'!E116</f>
        <v>0</v>
      </c>
      <c r="F31" s="34">
        <v>1</v>
      </c>
      <c r="G31" s="134">
        <f>Tabel611[[#This Row],[Weging ]]/$F$34</f>
        <v>2.7027027027027029E-2</v>
      </c>
      <c r="H31" s="135">
        <f>Tabel611[[#This Row],[Weging '[%']]]*$D$7</f>
        <v>8.1081081081081088</v>
      </c>
      <c r="I31" s="135">
        <f>IF(Tabel611[[#This Row],[Voldoet J/N]]=$G$6,Tabel611[[#This Row],[Maximaal aantal te behalen punten]],0)</f>
        <v>0</v>
      </c>
    </row>
    <row r="32" spans="1:9" ht="36">
      <c r="A32" s="129" t="str">
        <f>'Communicatie,Onderhoud,Training'!A14</f>
        <v>5.2</v>
      </c>
      <c r="B32" s="129">
        <f>'Communicatie,Onderhoud,Training'!B14</f>
        <v>2</v>
      </c>
      <c r="C32" s="130" t="str">
        <f>'Communicatie,Onderhoud,Training'!C14</f>
        <v>Opdrachtnemer biedt een technische levensduur van de apparatuur van tien (10) jaar na oplevering in het LUMC door Opdrachtnemer. Tegen dezelfde jaarlijkse prijscondities zoals aangeboden in de bijlage Prijzenblad.</v>
      </c>
      <c r="D32" s="131" t="str">
        <f>'Communicatie,Onderhoud,Training'!D14</f>
        <v>Wens (J/N)</v>
      </c>
      <c r="E32" s="131">
        <f>'Communicatie,Onderhoud,Training'!E14</f>
        <v>0</v>
      </c>
      <c r="F32" s="34">
        <v>4</v>
      </c>
      <c r="G32" s="134">
        <f>Tabel611[[#This Row],[Weging ]]/$F$34</f>
        <v>0.10810810810810811</v>
      </c>
      <c r="H32" s="135">
        <f>Tabel611[[#This Row],[Weging '[%']]]*$D$7</f>
        <v>32.432432432432435</v>
      </c>
      <c r="I32" s="135">
        <f>IF(Tabel611[[#This Row],[Voldoet J/N]]=$G$6,Tabel611[[#This Row],[Maximaal aantal te behalen punten]],0)</f>
        <v>0</v>
      </c>
    </row>
    <row r="34" spans="6:9">
      <c r="F34" s="121">
        <f>SUM(F10:F32)</f>
        <v>37</v>
      </c>
      <c r="G34" s="133">
        <f>SUM(G10:G32)</f>
        <v>0.99999999999999978</v>
      </c>
      <c r="H34" s="132">
        <f>SUM(H10:H32)</f>
        <v>300</v>
      </c>
      <c r="I34" s="136">
        <f>SUM(Tabel611[Aantal behaalde punten Inschrijver (K1)])</f>
        <v>0</v>
      </c>
    </row>
  </sheetData>
  <sheetProtection algorithmName="SHA-512" hashValue="JH+fCs3eqS8P8gfmo0wSoXNe1UXYreA1RGNu+bUaa4Av1lOA1taaP9uauBl7qugnncj/6QuYt6/HUaNF+x6KJQ==" saltValue="Xx1vmQX0iGJUZl/Vo8RzyA==" spinCount="100000" sheet="1" objects="1" scenarios="1"/>
  <phoneticPr fontId="12" type="noConversion"/>
  <conditionalFormatting sqref="F10:F21 F23:F32">
    <cfRule type="endsWith" dxfId="0" priority="30" operator="endsWith" text="!">
      <formula>RIGHT(F10,LEN("!"))="!"</formula>
    </cfRule>
  </conditionalFormatting>
  <pageMargins left="0.7" right="0.7" top="0.75" bottom="0.75" header="0.3" footer="0.3"/>
  <pageSetup paperSize="8" orientation="landscape" horizontalDpi="1200" verticalDpi="12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AA404-3F40-4D55-8951-4CC830E460D6}">
  <sheetPr codeName="Sheet6"/>
  <dimension ref="A1:A3"/>
  <sheetViews>
    <sheetView workbookViewId="0"/>
  </sheetViews>
  <sheetFormatPr defaultRowHeight="14.5"/>
  <sheetData>
    <row r="1" spans="1:1">
      <c r="A1" s="4" t="s">
        <v>225</v>
      </c>
    </row>
    <row r="2" spans="1:1">
      <c r="A2" s="4" t="s">
        <v>226</v>
      </c>
    </row>
    <row r="3" spans="1:1">
      <c r="A3" s="4" t="s">
        <v>227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M D A A B Q S w M E F A A C A A g A y X L o U g K r x z 2 j A A A A 9 Q A A A B I A H A B D b 2 5 m a W c v U G F j a 2 F n Z S 5 4 b W w g o h g A K K A U A A A A A A A A A A A A A A A A A A A A A A A A A A A A h Y + x D o I w G I R f h X S n L e h A y E 8 Z X M G Y m B j X p l R s h B 9 D i + X d H H w k X 0 G M o m 6 O d 9 9 d c n e / 3 i A f 2 y a 4 6 N 6 a D j M S U U 4 C j a q r D N Y Z G d w h T E g u Y C P V S d Y 6 m M J o 0 9 G a j B y d O 6 e M e e + p X 9 C u r 1 n M e c T 2 Z b F V R 9 3 K 0 K B 1 E p U m n 1 b 1 v 0 U E 7 F 5 j R E y T J U 3 4 N A n Y 7 E F p 8 M v j i T 3 p j w m r o X F D r w U 2 4 b o A N k t g 7 w v i A V B L A w Q U A A I A C A D J c u h 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X L o U i i K R 7 g O A A A A E Q A A A B M A H A B G b 3 J t d W x h c y 9 T Z W N 0 a W 9 u M S 5 t I K I Y A C i g F A A A A A A A A A A A A A A A A A A A A A A A A A A A A C t O T S 7 J z M 9 T C I b Q h t Y A U E s B A i 0 A F A A C A A g A y X L o U g K r x z 2 j A A A A 9 Q A A A B I A A A A A A A A A A A A A A A A A A A A A A E N v b m Z p Z y 9 Q Y W N r Y W d l L n h t b F B L A Q I t A B Q A A g A I A M l y 6 F I P y u m r p A A A A O k A A A A T A A A A A A A A A A A A A A A A A O 8 A A A B b Q 2 9 u d G V u d F 9 U e X B l c 1 0 u e G 1 s U E s B A i 0 A F A A C A A g A y X L o 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h h Q Y o 2 h h d M s m Q n / 4 Y 9 7 e Q A A A A A A g A A A A A A A 2 Y A A M A A A A A Q A A A A o X S F i n C h J U t G + 1 K Z 6 k F g C w A A A A A E g A A A o A A A A B A A A A C i A g Y 2 z e K q w c z m Q f c w d a o O U A A A A N n L 5 5 n l I S 0 W Z A h g M q f 0 3 2 c 5 5 0 5 s v m 3 w F H x 5 2 e d f 7 m Q u g Y m A I 1 t k c v / U u 7 E a 0 m K t e f O 6 d s h F Q 8 q c Z W I n N m F t n b g V f D 9 z n T F Y e U k / 2 G s D l T V 4 F A A A A P / V y 9 f W 2 N g p K I 9 Y / F Z q M U Q Z H O k z < / 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17FAA35124EE64FA831888FEA7E2267" ma:contentTypeVersion="13" ma:contentTypeDescription="Een nieuw document maken." ma:contentTypeScope="" ma:versionID="85a0ee3bf459bdfd473981ac51e3ee3e">
  <xsd:schema xmlns:xsd="http://www.w3.org/2001/XMLSchema" xmlns:xs="http://www.w3.org/2001/XMLSchema" xmlns:p="http://schemas.microsoft.com/office/2006/metadata/properties" xmlns:ns3="d4611ed2-71af-4948-a6b6-d80b09da3cc9" xmlns:ns4="2a9f6249-7bf1-460a-804b-93ad8c526761" targetNamespace="http://schemas.microsoft.com/office/2006/metadata/properties" ma:root="true" ma:fieldsID="c9b65fc10970fd48e3f0bcd9551305e1" ns3:_="" ns4:_="">
    <xsd:import namespace="d4611ed2-71af-4948-a6b6-d80b09da3cc9"/>
    <xsd:import namespace="2a9f6249-7bf1-460a-804b-93ad8c52676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611ed2-71af-4948-a6b6-d80b09da3cc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9f6249-7bf1-460a-804b-93ad8c5267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411B7-A297-46B0-B162-2D4DBB0A9E1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8183E48-7BEF-49E9-9696-455941147E91}">
  <ds:schemaRefs>
    <ds:schemaRef ds:uri="http://schemas.microsoft.com/DataMashup"/>
  </ds:schemaRefs>
</ds:datastoreItem>
</file>

<file path=customXml/itemProps3.xml><?xml version="1.0" encoding="utf-8"?>
<ds:datastoreItem xmlns:ds="http://schemas.openxmlformats.org/officeDocument/2006/customXml" ds:itemID="{120A649D-61D8-4372-80D0-314DEFFAC6DA}">
  <ds:schemaRefs>
    <ds:schemaRef ds:uri="http://schemas.microsoft.com/sharepoint/v3/contenttype/forms"/>
  </ds:schemaRefs>
</ds:datastoreItem>
</file>

<file path=customXml/itemProps4.xml><?xml version="1.0" encoding="utf-8"?>
<ds:datastoreItem xmlns:ds="http://schemas.openxmlformats.org/officeDocument/2006/customXml" ds:itemID="{601ED77D-9C13-4983-9B27-6F91FC1B2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611ed2-71af-4948-a6b6-d80b09da3cc9"/>
    <ds:schemaRef ds:uri="2a9f6249-7bf1-460a-804b-93ad8c5267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Overzicht</vt:lpstr>
      <vt:lpstr>Functionele Eisen</vt:lpstr>
      <vt:lpstr>Wetten en voorschriften</vt:lpstr>
      <vt:lpstr>ICT en Netwerk</vt:lpstr>
      <vt:lpstr>Levering</vt:lpstr>
      <vt:lpstr>Communicatie,Onderhoud,Training</vt:lpstr>
      <vt:lpstr>Wensen</vt:lpstr>
      <vt:lpstr>'Communicatie,Onderhoud,Training'!Afdrukbereik</vt:lpstr>
      <vt:lpstr>'ICT en Netwerk'!Afdrukbereik</vt:lpstr>
      <vt:lpstr>Levering!Afdrukbereik</vt:lpstr>
      <vt:lpstr>Overzicht!Afdrukbereik</vt:lpstr>
      <vt:lpstr>Wensen!Afdrukbereik</vt:lpstr>
      <vt:lpstr>'Wetten en voorschriften'!Afdrukbereik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Lange, A.J. van (RADI)</dc:creator>
  <cp:keywords/>
  <dc:description/>
  <cp:lastModifiedBy>Es, C.J.C. van (FB-INKOOP)</cp:lastModifiedBy>
  <cp:revision/>
  <dcterms:created xsi:type="dcterms:W3CDTF">2021-07-05T11:43:53Z</dcterms:created>
  <dcterms:modified xsi:type="dcterms:W3CDTF">2025-10-28T08:31:50Z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0x010100F17FAA35124EE64FA831888FEA7E2267</vt:lpwstr>
  </property>
</Properties>
</file>