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unitedqualitybv.sharepoint.com/klanten/Docs/Zoetermeer/EA OGC Levering (1245)/06. Bestanden voor publicatie/"/>
    </mc:Choice>
  </mc:AlternateContent>
  <xr:revisionPtr revIDLastSave="140" documentId="8_{62A410B5-BBBA-4A48-8864-3E8FA96FB1C7}" xr6:coauthVersionLast="47" xr6:coauthVersionMax="47" xr10:uidLastSave="{7733DED5-2CD1-4A35-9E2A-D1797C6178ED}"/>
  <bookViews>
    <workbookView xWindow="-28920" yWindow="-5985" windowWidth="29040" windowHeight="15720" tabRatio="822" activeTab="2" xr2:uid="{F7286BD4-3099-4AA2-B8AD-9779860AFF82}"/>
  </bookViews>
  <sheets>
    <sheet name="Voorblad" sheetId="8" r:id="rId1"/>
    <sheet name="P1 Prijsinvulformulier" sheetId="24" r:id="rId2"/>
    <sheet name="P2 Prijsinvulformulier" sheetId="25" r:id="rId3"/>
  </sheets>
  <definedNames>
    <definedName name="_xlnm.Print_Area" localSheetId="1">'P1 Prijsinvulformulier'!$A$1:$F$97</definedName>
    <definedName name="_xlnm.Print_Area" localSheetId="2">'P2 Prijsinvulformulier'!$A$1:$F$28</definedName>
    <definedName name="_xlnm.Print_Area" localSheetId="0">Voorblad!$A$1:$H$35</definedName>
    <definedName name="_xlnm.Print_Titles" localSheetId="1">'P1 Prijsinvulformulier'!$1:$1</definedName>
    <definedName name="_xlnm.Print_Titles" localSheetId="2">'P2 Prijsinvulformulier'!$1:$1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5" i="24" l="1"/>
  <c r="F76" i="24"/>
  <c r="F71" i="24"/>
  <c r="F74" i="24"/>
  <c r="E20" i="25"/>
  <c r="E19" i="25"/>
  <c r="E18" i="25"/>
  <c r="E55" i="24"/>
  <c r="E53" i="24" l="1"/>
  <c r="E67" i="24" l="1"/>
  <c r="E66" i="24"/>
  <c r="E82" i="24" l="1"/>
  <c r="E81" i="24"/>
  <c r="F68" i="24"/>
  <c r="F65" i="24"/>
  <c r="F53" i="24" l="1"/>
  <c r="F54" i="24"/>
  <c r="F55" i="24"/>
  <c r="F80" i="24"/>
  <c r="F79" i="24"/>
  <c r="F66" i="24"/>
  <c r="F67" i="24"/>
  <c r="F8" i="24"/>
  <c r="F6" i="24"/>
  <c r="F33" i="24"/>
  <c r="F46" i="24"/>
  <c r="F6" i="25" l="1"/>
  <c r="F82" i="24"/>
  <c r="F51" i="24"/>
  <c r="F52" i="24"/>
  <c r="F43" i="24"/>
  <c r="F42" i="24"/>
  <c r="F41" i="24"/>
  <c r="F40" i="24"/>
  <c r="F37" i="24"/>
  <c r="F31" i="24"/>
  <c r="F32" i="24"/>
  <c r="F10" i="24" l="1"/>
  <c r="F15" i="24"/>
  <c r="F12" i="24"/>
  <c r="F11" i="24"/>
  <c r="F22" i="24"/>
  <c r="F36" i="24"/>
  <c r="F24" i="24" l="1"/>
  <c r="C89" i="24" s="1"/>
  <c r="F4" i="25"/>
  <c r="F7" i="25"/>
  <c r="F5" i="25"/>
  <c r="F10" i="25"/>
  <c r="F11" i="25"/>
  <c r="F12" i="25"/>
  <c r="F13" i="25"/>
  <c r="F14" i="25"/>
  <c r="F17" i="25"/>
  <c r="F18" i="25"/>
  <c r="F19" i="25"/>
  <c r="F20" i="25"/>
  <c r="F22" i="25" l="1"/>
  <c r="F4" i="24"/>
  <c r="F5" i="24"/>
  <c r="F7" i="24"/>
  <c r="F9" i="24"/>
  <c r="F50" i="24"/>
  <c r="F81" i="24"/>
  <c r="F84" i="24" l="1"/>
  <c r="C91" i="24" s="1"/>
  <c r="F57" i="24"/>
  <c r="C90" i="24" s="1"/>
  <c r="F17" i="24"/>
  <c r="C88" i="24" s="1"/>
  <c r="C92" i="24" l="1"/>
</calcChain>
</file>

<file path=xl/sharedStrings.xml><?xml version="1.0" encoding="utf-8"?>
<sst xmlns="http://schemas.openxmlformats.org/spreadsheetml/2006/main" count="165" uniqueCount="148">
  <si>
    <t>Software</t>
  </si>
  <si>
    <t>Betonput</t>
  </si>
  <si>
    <t>Datacommunicatie</t>
  </si>
  <si>
    <t>In te vullen door inschrijver</t>
  </si>
  <si>
    <t>Naam inschrijver:</t>
  </si>
  <si>
    <t xml:space="preserve">Percelen </t>
  </si>
  <si>
    <t>Aanbiedzuil</t>
  </si>
  <si>
    <t>Nieuwe locatie</t>
  </si>
  <si>
    <t>Inschrijfprijs</t>
  </si>
  <si>
    <t>* De genoemde aantallen zijn fictief over de gehele looptijd van het contract en er kunnen geen rechten aan worden ontleend.
* De prijzen zoals ingevuld op het prijs invul formulier zijn inclusief alle kosten voortkomend uit het programma van eisen en de kwalitatie gunningscriteria.
* Bij opbrengsten dient inschrijver de prijs in te vullen met een "min" teken t.b.v. een juiste prijsberekening.</t>
  </si>
  <si>
    <t>Levering en verwerking van vulzand prijs per ton op de plaatsingslocatie (transport inclusief levering en verwerking)</t>
  </si>
  <si>
    <t>Subtotalen (AxB) excl. BTW</t>
  </si>
  <si>
    <t>Aantal (B)</t>
  </si>
  <si>
    <t>Prijs* per eenheid (A) excl. BTW</t>
  </si>
  <si>
    <t>Prijzen van losse onderdelen (exclusief montage):</t>
  </si>
  <si>
    <t>Gebruik software, inclusief helpdesk; prijs per jaar (in te vullen prijs voor alle toegangscontrolesystemen tezamen, ongeacht het aantal systemen)</t>
  </si>
  <si>
    <t>Gebruiksgereed maken software, inclusief éénmalige opleiding (in te vullen prijs voor alle toegangscontrolesystemen tezamen, ongeacht het aantal systemen)</t>
  </si>
  <si>
    <t>Prijs* per stuk(A) excl. BTW</t>
  </si>
  <si>
    <t>Totaal perceel 1</t>
  </si>
  <si>
    <t>* De genoemde aantallen zijn fictief over de gehele looptijd van het contract en er kunnen geen rechten aan worden ontleend.
** De prijzen zoals ingevuld op het prijs invul formulier zijn inclusief alle kosten voortkomend uit het programma van eisen en de kwalitatieve gunningscriteria.
** Bij opbrengsten dient inschrijver de prijs in te vullen met een "min" teken t.b.v. een juiste prijsberekening.</t>
  </si>
  <si>
    <t>Uurtarief bij werkzaamheden buiten de normale arbeidstijd (maximaal 50% opslag ten opzichte van het standaard uurtarief)</t>
  </si>
  <si>
    <t>Uurtarief bij buitencontractuele werkzaamheden gedurende de normale arbeidstijd (maandag - vrijdag 07.00 - 19.00 uur)</t>
  </si>
  <si>
    <t>Voorrijkosten bij calamiteiten</t>
  </si>
  <si>
    <r>
      <t xml:space="preserve">Prijs van het reparatie- en onderhouds- en keuringcontract voor 10 jaar per perscontainer. De prijs dient te worden ingevuld over de volledige looptijd van 10 jaar (dus 120x het maandtarief) (voorbeeld: tarief </t>
    </r>
    <r>
      <rPr>
        <sz val="9"/>
        <color indexed="8"/>
        <rFont val="Calibri"/>
        <family val="2"/>
      </rPr>
      <t>€ 50</t>
    </r>
    <r>
      <rPr>
        <sz val="9"/>
        <color indexed="8"/>
        <rFont val="Century Gothic"/>
        <family val="2"/>
      </rPr>
      <t xml:space="preserve">,- per maand. In te vullen bedrag 120 x </t>
    </r>
    <r>
      <rPr>
        <sz val="9"/>
        <color indexed="8"/>
        <rFont val="Calibri"/>
        <family val="2"/>
      </rPr>
      <t>€</t>
    </r>
    <r>
      <rPr>
        <sz val="9"/>
        <color indexed="8"/>
        <rFont val="Century Gothic"/>
        <family val="2"/>
      </rPr>
      <t xml:space="preserve">50,- = </t>
    </r>
    <r>
      <rPr>
        <sz val="9"/>
        <color indexed="8"/>
        <rFont val="Calibri"/>
        <family val="2"/>
      </rPr>
      <t>€</t>
    </r>
    <r>
      <rPr>
        <sz val="9"/>
        <color indexed="8"/>
        <rFont val="Century Gothic"/>
        <family val="2"/>
      </rPr>
      <t xml:space="preserve"> 6.000,=)</t>
    </r>
  </si>
  <si>
    <t>Reparatie onderhoudscontract</t>
  </si>
  <si>
    <t>Overige eenmalige kosten welke niet onder de hier genoemde kosten zijn inbegrepen (opgave per perscontainer)</t>
  </si>
  <si>
    <t>Maandelijkse vaste kosten per perscontainer inzake de datacommunicatie</t>
  </si>
  <si>
    <t>Gebruik software, inclusief helpdesk voor 10 jaar; prijs per jaar (in te vullen prijs voor alle perscontainers tezamen, ongeacht het aantal systemen)</t>
  </si>
  <si>
    <t>Gebruik gereed maken software, inclusief instructie aan minimaal 5 personen (in te vullen prijs voor alle perscontainers  tezamen, ongeacht het aantal systemen)</t>
  </si>
  <si>
    <t>Software en overige kosten</t>
  </si>
  <si>
    <t>ONDERGRONDSE PERSONTAINERS</t>
  </si>
  <si>
    <t>Naam inschrijver:….........................</t>
  </si>
  <si>
    <t>Prijs invulformulier Perceel 1</t>
  </si>
  <si>
    <t>Totaal onderdeel 1a</t>
  </si>
  <si>
    <t>Totaal onderdeel 1b</t>
  </si>
  <si>
    <t>ONDERDEEL 1d PLAATSING</t>
  </si>
  <si>
    <t>Plaatsing van de inzamelmiddelen</t>
  </si>
  <si>
    <t>Totaal onderdeel 1c</t>
  </si>
  <si>
    <t>Totaal onderdeel 1d</t>
  </si>
  <si>
    <t>ONDERDEEL 1a ONDERGRONDSE CONTAINERS EN AANBIEDZUIL</t>
  </si>
  <si>
    <t>Ondergrondse containers</t>
  </si>
  <si>
    <t>Leveren aanbiedzuil inclusief sokkel</t>
  </si>
  <si>
    <t>Leveren GFT-containerbehuizing voor een 240 liter minicontainer inclusief betonplaat</t>
  </si>
  <si>
    <t>Koppeling (STOSAG) met AfvalRis/AMCS software (eenmalige initiële kosten)</t>
  </si>
  <si>
    <t>Jaarlijkse kosten onderhoud koppeling (STOSAG) met AfvalRis/AMCS software</t>
  </si>
  <si>
    <t>Leveren van een elektronisch slot voor een GFT-containerbehuizing op een locatie waar geen aanbiedzuil is geplaatst</t>
  </si>
  <si>
    <t>Overige werkzaamheden</t>
  </si>
  <si>
    <t>Gebruiksklaar opleveren van een ondergrondse perscontainer restafval inclusief aanpassing invalbeveiliging en geplaatst in een bestaande betonput inclusief montage toegangscontrole en vulgraad detectie</t>
  </si>
  <si>
    <t xml:space="preserve">Meerprijs aanvraag nuts (elektriciteit) indien op de locatie geen stroomvoorziening aanwezig is, inclusief plaatsing stroomkast </t>
  </si>
  <si>
    <t>Gebruiksklaar opleveren van een ondergrondse perscontainer papier en karton (OPK)  inclusief aanpassing invalbeveiliging en geplaatst in een bestaande betonput inclusief montage toegangscontrole en vulgraad detectie</t>
  </si>
  <si>
    <t>Inschrijfprijs perceel 2</t>
  </si>
  <si>
    <t>Inschrijfprijs perceel 1</t>
  </si>
  <si>
    <t>Prijs invulformulier Perceel 2</t>
  </si>
  <si>
    <t>Overig</t>
  </si>
  <si>
    <t>Prijs per ton af te voeren bodemmateriaal (transport, stort/verwerkingskosten zijn inbegrepen)</t>
  </si>
  <si>
    <t>Prijs aanleveren elektronica set ten behoeve van een perscontainer inclusief aansluiting op de aanbiedzuil</t>
  </si>
  <si>
    <t>Leveren van 1.000 druppels</t>
  </si>
  <si>
    <t>Nieuwe locatie (alles in elementenverharding)</t>
  </si>
  <si>
    <t>Gebruiksklaar opleveren van een ondergrondse perscontainer PBD  inclusief aanpassing invalbeveiliging en geplaatst in een bestaande betonput inclusief montage toegangscontrole en vulgraad detectie</t>
  </si>
  <si>
    <t>Leveren en installeren toegangscontrolesystemen in een aanbiedzuil, ondergrondse container restafval en een GFT-containerbehuizing of een GFT ondergrondse container (op één locatie)</t>
  </si>
  <si>
    <t xml:space="preserve">Maandelijkse abonnementskosten voor de aanbiedzuil op een nieuwe locatie, waarbij één aanbiedzuil is geplaatst </t>
  </si>
  <si>
    <t>Plaatsen en aansluiten van een de onderstaande middelen op één locatie (volledig gebruiksklaar opgeleverd):
- ondergrondse container met nieuwe betonput
- plaatsen van een GFT containerbehuizing
- plaatsen van een aanbiedzuil</t>
  </si>
  <si>
    <t>Plaatsen van een nieuwe extra GFT- containerbehuizing, in elementenverharding (gebruiksklaar opgeleverd), tegelijkertijd geplaatst met de aanbiedzuil en overige inzamelmiddelen op één locatie</t>
  </si>
  <si>
    <t>Plaatsen van een nieuwe extra ondergrondse container met een nieuwe betonput, in elementenverharding (gebruiksklaar opgeleverd), tegelijkertijd geplaatst met de aanbiedzuil en overige inzamelmiddelen op één locatie</t>
  </si>
  <si>
    <t xml:space="preserve">Leveren van een elektronisch slot voor een ondergrondse container </t>
  </si>
  <si>
    <t>Bestaande locatie (alles in elementenverharding)</t>
  </si>
  <si>
    <t>Vervangen van een bestaande ondergrondse container door een nieuwe (betonput blijft gehandhaafd)</t>
  </si>
  <si>
    <t>Overige periodieke kosten welke niet onder de hier genoemde kosten zijn inbegrepen (opgave per perscontainer per maand)</t>
  </si>
  <si>
    <t>1a-01</t>
  </si>
  <si>
    <t>1a-02</t>
  </si>
  <si>
    <t>1a-03</t>
  </si>
  <si>
    <t>1a-04</t>
  </si>
  <si>
    <t>1a-05</t>
  </si>
  <si>
    <t>1a-06</t>
  </si>
  <si>
    <t>1a-07</t>
  </si>
  <si>
    <t>1a-08</t>
  </si>
  <si>
    <t>1a-09</t>
  </si>
  <si>
    <t>1a-10</t>
  </si>
  <si>
    <t>1b-01</t>
  </si>
  <si>
    <t>1c-03</t>
  </si>
  <si>
    <t>1c-04</t>
  </si>
  <si>
    <t>1c-05</t>
  </si>
  <si>
    <t>1c-06</t>
  </si>
  <si>
    <t>1c-07</t>
  </si>
  <si>
    <t>1c-08</t>
  </si>
  <si>
    <t>1c-09</t>
  </si>
  <si>
    <t>1c-10</t>
  </si>
  <si>
    <t>1c-11</t>
  </si>
  <si>
    <t>1c-12</t>
  </si>
  <si>
    <t>1c-13</t>
  </si>
  <si>
    <t>1c-14</t>
  </si>
  <si>
    <t>1c-15</t>
  </si>
  <si>
    <t>1c-16</t>
  </si>
  <si>
    <t>1d-01</t>
  </si>
  <si>
    <t>1d-02</t>
  </si>
  <si>
    <t>1d-03</t>
  </si>
  <si>
    <t>1d-04</t>
  </si>
  <si>
    <t>1d-05</t>
  </si>
  <si>
    <t>1d-06</t>
  </si>
  <si>
    <t>1d-07</t>
  </si>
  <si>
    <t>1d-08</t>
  </si>
  <si>
    <t>1d-09</t>
  </si>
  <si>
    <t>2-01</t>
  </si>
  <si>
    <t>2-02</t>
  </si>
  <si>
    <t>2-03</t>
  </si>
  <si>
    <t>2-04</t>
  </si>
  <si>
    <t>2-05</t>
  </si>
  <si>
    <t>2-06</t>
  </si>
  <si>
    <t>2-07</t>
  </si>
  <si>
    <t>2-08</t>
  </si>
  <si>
    <t>2-09</t>
  </si>
  <si>
    <t>2-10</t>
  </si>
  <si>
    <t>2-11</t>
  </si>
  <si>
    <t>2-12</t>
  </si>
  <si>
    <t>2-13</t>
  </si>
  <si>
    <t>Leveren ondergrondse containers; Restafval compleet inclusief invalbeveiliging, exclusief betonput</t>
  </si>
  <si>
    <t>Leveren ondergrondse containers; OPK compleet inclusief invalbeveiliging, exclusief betonput</t>
  </si>
  <si>
    <t>Leveren ondergrondse containers; GFT compleet inclusief invalbeveiliging, exclusief betonput</t>
  </si>
  <si>
    <t>Leveren ondergrondse containers; PBD compleet inclusief invalbeveiliging, exclusief betonput</t>
  </si>
  <si>
    <t>Leveren ondergrondse containers; Glas compleet inclusief invalbeveiliging, exclusief betonput</t>
  </si>
  <si>
    <t>Leveren ondergrondse containers; Textiel compleet inclusief invalbeveiliging, exclusief betonput</t>
  </si>
  <si>
    <t>Maandelijkse abonnementskosten op een nieuwe locatie voor een inzamelmiddel  waarbij een inzamelmiddel wordt geplaatst bij een aanbiedzuil
(indien inschrijver de inzamelmiddelen door middel van een kosteloze verbinding de verbinding tussen de inzamelmiddelen  en de aanbiedzuil realiseert, dient door inschrijver hier nul te worden ingevuld - de opdrachtgever heeft dan ook geen kosten aan deze verbinding)</t>
  </si>
  <si>
    <t>Leveren van een complete toegangscontrolesysteemset  van een aanbiedzuil</t>
  </si>
  <si>
    <t>Batterijen set voor een aanbiedzuil (indien er een vaste stroomverbinding op alle locaties wordt gerealiseerd door inschrijver dient hier nul te worden ingevuld)</t>
  </si>
  <si>
    <t>Batterijen set voor een ondergrondse container (indien er een vaste stroomverbinding op alle locaties wordt gerealiseerd door inschrijver dient hier nul te worden ingevuld)</t>
  </si>
  <si>
    <t>Batterijen set voor een GFT containerbehuizing (indien er een vaste stroomverbinding op alle locaties wordt gerealiseerd door inschrijver dient hier nul te worden ingevuld)</t>
  </si>
  <si>
    <t>ONDERDEEL 1b GFT-CONTAINERBEHUIZING</t>
  </si>
  <si>
    <t>ONDERDEEL 1c TOEGANGSCONTROLE</t>
  </si>
  <si>
    <t>Meerprijs voor leveren en installeren van de elektronische componenten van toegangscontrolesysteem in een ondergrondse container restafval bij uitbreiding van een nieuwe locatie met één extra ondergrondse container restafval of GFT (prijs per extra ondergrondse container)</t>
  </si>
  <si>
    <t>Locatie verwijderen</t>
  </si>
  <si>
    <t>Bestaande container en betonput verwijderen, locatie opvullen met zand</t>
  </si>
  <si>
    <t>1d-10</t>
  </si>
  <si>
    <t>Bestaande aanbiedzuil verwijderen, locatie opvullen met zand</t>
  </si>
  <si>
    <t>Bestaande GFT-containerbehuizing verwijderen. Locatie opvullen met zand</t>
  </si>
  <si>
    <t>1d-11</t>
  </si>
  <si>
    <t>1d-12</t>
  </si>
  <si>
    <t>Plaatsen van een nieuwe extra betonput (ten behoeve van een perscontainer) , in elementenverharding (de plaatsing van de perscontainer wordt door de leverancier van de perscontainer gerealiseerd), tegelijkertijd geplaatst met de aanbiedzuil en overige inzamelmiddelen op één locatie</t>
  </si>
  <si>
    <t>Optionele geluid dempende maatregelen zoals beschreven en eis E-1a.73</t>
  </si>
  <si>
    <t>Meerprijs PBD inwerpzuil uitvoeren met versmalde RVS trommel in plaats van klep (zie eis E-1a.46)</t>
  </si>
  <si>
    <t>1c-01</t>
  </si>
  <si>
    <t>1c-02</t>
  </si>
  <si>
    <t>Meerprijs vervoeren van een ondergrondse container vanaf de locatie van de opdrachtgever naar de plaatsingslocatie (zie eis E-1d.28)</t>
  </si>
  <si>
    <t>Meerprijs vervoeren van een betonput vanaf de locatie van de opdrachtgever naar de plaatsingslocatie (zie eis E-1d.28)</t>
  </si>
  <si>
    <t>Zaaknummer: 2025-024420</t>
  </si>
  <si>
    <t>Perceel 1:
Leveren en plaatsen ondergrondse containers, GFT-containerbehuizingen, aanbiedzuilen en toegangscontrolesystemen</t>
  </si>
  <si>
    <t xml:space="preserve">Perceel 2: 
Leveren, plaatsen, reinigen, onderhouden, repareren en keuren van ondergrondse perscontainers </t>
  </si>
  <si>
    <t>Europese aanbesteding
Het leveren en plaatsen van ondergrondse (pers)containers en GFT-containerbehuizingen, betonputten en toegangscontrolesystemen</t>
  </si>
  <si>
    <t>Inhoud:
Prijsinvulformulier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</si>
</sst>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 #,##0.00_-;_-[$€]\ * #,##0.00\-;_-[$€]\ * &quot;-&quot;??_-;_-@_-"/>
    <numFmt numFmtId="167" formatCode="_(&quot;€&quot;* #,##0.00_);_(&quot;€&quot;* \(#,##0.00\);_(&quot;€&quot;* &quot;-&quot;??_);_(@_)"/>
    <numFmt numFmtId="168" formatCode="_ [$€-413]\ * #,##0.00_ ;_ [$€-413]\ * \-#,##0.00_ ;_ [$€-413]\ * &quot;-&quot;??_ ;_ @_ "/>
  </numFmts>
  <fonts count="53" x14ac:knownFonts="1">
    <font>
      <sz val="10"/>
      <color theme="1"/>
      <name val="Century Gothic"/>
      <family val="2"/>
    </font>
    <font>
      <sz val="9"/>
      <color theme="1"/>
      <name val="Century Gothic"/>
      <family val="2"/>
    </font>
    <font>
      <sz val="10"/>
      <color indexed="8"/>
      <name val="Century Gothic"/>
      <family val="2"/>
    </font>
    <font>
      <sz val="9"/>
      <color indexed="8"/>
      <name val="Century Gothic"/>
      <family val="2"/>
    </font>
    <font>
      <sz val="10"/>
      <name val="Arial"/>
      <family val="2"/>
    </font>
    <font>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b/>
      <sz val="9"/>
      <color indexed="9"/>
      <name val="Century Gothic"/>
      <family val="2"/>
    </font>
    <font>
      <sz val="10"/>
      <name val="Arial"/>
      <family val="2"/>
    </font>
    <font>
      <b/>
      <sz val="9"/>
      <name val="Century Gothic"/>
      <family val="2"/>
    </font>
    <font>
      <sz val="8"/>
      <name val="Century Gothic"/>
      <family val="2"/>
    </font>
    <font>
      <sz val="10"/>
      <color theme="1"/>
      <name val="Century Gothic"/>
      <family val="2"/>
    </font>
    <font>
      <b/>
      <sz val="10"/>
      <color theme="0"/>
      <name val="Century Gothic"/>
      <family val="2"/>
    </font>
    <font>
      <u/>
      <sz val="10"/>
      <color theme="10"/>
      <name val="Arial"/>
      <family val="2"/>
    </font>
    <font>
      <sz val="9"/>
      <color theme="1"/>
      <name val="Century Gothic"/>
      <family val="2"/>
    </font>
    <font>
      <sz val="11"/>
      <color theme="1"/>
      <name val="Calibri"/>
      <family val="2"/>
      <scheme val="minor"/>
    </font>
    <font>
      <sz val="9"/>
      <color theme="1"/>
      <name val="Verdana"/>
      <family val="2"/>
    </font>
    <font>
      <sz val="10"/>
      <color theme="1"/>
      <name val="Arial"/>
      <family val="2"/>
    </font>
    <font>
      <b/>
      <sz val="10"/>
      <color theme="1"/>
      <name val="Century Gothic"/>
      <family val="2"/>
    </font>
    <font>
      <sz val="9"/>
      <color rgb="FFFF0000"/>
      <name val="Century Gothic"/>
      <family val="2"/>
    </font>
    <font>
      <b/>
      <sz val="9"/>
      <color theme="0"/>
      <name val="Century Gothic"/>
      <family val="2"/>
    </font>
    <font>
      <strike/>
      <sz val="9"/>
      <color theme="1"/>
      <name val="Century Gothic"/>
      <family val="2"/>
    </font>
    <font>
      <b/>
      <sz val="9"/>
      <color theme="1"/>
      <name val="Century Gothic"/>
      <family val="2"/>
    </font>
    <font>
      <b/>
      <sz val="9"/>
      <color rgb="FFFF0000"/>
      <name val="Century Gothic"/>
      <family val="2"/>
    </font>
    <font>
      <b/>
      <u/>
      <sz val="9"/>
      <color theme="1"/>
      <name val="Century Gothic"/>
      <family val="2"/>
    </font>
    <font>
      <b/>
      <sz val="14"/>
      <color theme="1"/>
      <name val="Century Gothic"/>
      <family val="2"/>
    </font>
    <font>
      <b/>
      <sz val="12"/>
      <color theme="1"/>
      <name val="Century Gothic"/>
      <family val="2"/>
    </font>
    <font>
      <b/>
      <sz val="12"/>
      <color indexed="9"/>
      <name val="Century Gothic"/>
      <family val="2"/>
    </font>
    <font>
      <b/>
      <sz val="16"/>
      <color indexed="9"/>
      <name val="Century Gothic"/>
      <family val="2"/>
    </font>
    <font>
      <b/>
      <sz val="9"/>
      <name val="Arial"/>
      <family val="2"/>
    </font>
    <font>
      <b/>
      <sz val="12"/>
      <name val="Arial"/>
      <family val="2"/>
    </font>
    <font>
      <b/>
      <sz val="16"/>
      <color theme="1"/>
      <name val="Century Gothic"/>
      <family val="2"/>
    </font>
    <font>
      <sz val="9"/>
      <color indexed="8"/>
      <name val="Calibri"/>
      <family val="2"/>
    </font>
    <font>
      <b/>
      <sz val="16"/>
      <color theme="0"/>
      <name val="Century Gothic"/>
      <family val="2"/>
    </font>
    <font>
      <sz val="10"/>
      <color rgb="FFFF0000"/>
      <name val="Century Gothic"/>
      <family val="2"/>
    </font>
    <font>
      <strike/>
      <sz val="10"/>
      <color theme="1"/>
      <name val="Century Gothic"/>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theme="0"/>
        <bgColor indexed="64"/>
      </patternFill>
    </fill>
    <fill>
      <patternFill patternType="solid">
        <fgColor rgb="FFFFFFCC"/>
        <bgColor indexed="64"/>
      </patternFill>
    </fill>
    <fill>
      <patternFill patternType="solid">
        <fgColor rgb="FFFF00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s>
  <cellStyleXfs count="1049">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164"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3"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3" fillId="23" borderId="7" applyNumberFormat="0" applyFont="0" applyAlignment="0" applyProtection="0"/>
    <xf numFmtId="0" fontId="23"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8" fillId="0" borderId="0" applyFont="0" applyFill="0" applyBorder="0" applyAlignment="0" applyProtection="0"/>
    <xf numFmtId="9" fontId="4" fillId="0" borderId="0" applyFont="0" applyFill="0" applyBorder="0" applyAlignment="0" applyProtection="0"/>
    <xf numFmtId="9" fontId="28"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32" fillId="0" borderId="0"/>
    <xf numFmtId="0" fontId="4" fillId="0" borderId="0"/>
    <xf numFmtId="0" fontId="4" fillId="0" borderId="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32" fillId="0" borderId="0"/>
    <xf numFmtId="0" fontId="32" fillId="0" borderId="0"/>
    <xf numFmtId="0" fontId="32" fillId="0" borderId="0"/>
    <xf numFmtId="0" fontId="32" fillId="0" borderId="0"/>
    <xf numFmtId="0" fontId="4" fillId="0" borderId="0"/>
    <xf numFmtId="0" fontId="32" fillId="0" borderId="0"/>
    <xf numFmtId="0" fontId="32" fillId="0" borderId="0"/>
    <xf numFmtId="0" fontId="32" fillId="0" borderId="0"/>
    <xf numFmtId="0" fontId="32" fillId="0" borderId="0"/>
    <xf numFmtId="0" fontId="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8" fillId="0" borderId="0"/>
    <xf numFmtId="0" fontId="33" fillId="0" borderId="0"/>
    <xf numFmtId="0" fontId="4" fillId="0" borderId="0"/>
    <xf numFmtId="0" fontId="4" fillId="0" borderId="0"/>
    <xf numFmtId="0" fontId="7"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0" borderId="0"/>
    <xf numFmtId="0" fontId="4" fillId="0" borderId="0"/>
    <xf numFmtId="0" fontId="4" fillId="0" borderId="0"/>
    <xf numFmtId="0" fontId="4" fillId="0" borderId="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4" fillId="0" borderId="0"/>
    <xf numFmtId="0" fontId="4" fillId="0" borderId="0"/>
    <xf numFmtId="0" fontId="28" fillId="0" borderId="0"/>
    <xf numFmtId="0" fontId="4" fillId="0" borderId="0"/>
    <xf numFmtId="0" fontId="4" fillId="0" borderId="0"/>
    <xf numFmtId="0" fontId="4" fillId="0" borderId="0"/>
    <xf numFmtId="0" fontId="28" fillId="0" borderId="0"/>
    <xf numFmtId="0" fontId="4" fillId="0" borderId="0"/>
    <xf numFmtId="0" fontId="4" fillId="0" borderId="0"/>
    <xf numFmtId="0" fontId="4" fillId="0" borderId="0"/>
    <xf numFmtId="0" fontId="28" fillId="0" borderId="0"/>
    <xf numFmtId="0" fontId="4" fillId="0" borderId="0"/>
    <xf numFmtId="0" fontId="4" fillId="0" borderId="0"/>
    <xf numFmtId="0" fontId="4" fillId="0" borderId="0"/>
    <xf numFmtId="0" fontId="28" fillId="0" borderId="0"/>
    <xf numFmtId="0" fontId="4" fillId="0" borderId="0"/>
    <xf numFmtId="0" fontId="4" fillId="0" borderId="0"/>
    <xf numFmtId="0" fontId="4" fillId="0" borderId="0"/>
    <xf numFmtId="0" fontId="4" fillId="0" borderId="0"/>
    <xf numFmtId="0" fontId="4" fillId="0" borderId="0"/>
    <xf numFmtId="0" fontId="28" fillId="0" borderId="0"/>
    <xf numFmtId="0" fontId="4" fillId="0" borderId="0"/>
    <xf numFmtId="0" fontId="4" fillId="0" borderId="0"/>
    <xf numFmtId="0" fontId="4" fillId="0" borderId="0"/>
    <xf numFmtId="0" fontId="4" fillId="0" borderId="0"/>
    <xf numFmtId="0" fontId="28" fillId="0" borderId="0"/>
    <xf numFmtId="0" fontId="3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4" fillId="0" borderId="0"/>
    <xf numFmtId="0" fontId="25"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28" fillId="0" borderId="0"/>
    <xf numFmtId="0" fontId="4" fillId="0" borderId="0"/>
    <xf numFmtId="0" fontId="4" fillId="0" borderId="0"/>
    <xf numFmtId="0" fontId="28" fillId="0" borderId="0"/>
    <xf numFmtId="0" fontId="4" fillId="0" borderId="0"/>
    <xf numFmtId="0" fontId="4" fillId="0" borderId="0"/>
    <xf numFmtId="0" fontId="4" fillId="0" borderId="0"/>
    <xf numFmtId="0" fontId="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44" fontId="4" fillId="0" borderId="0" applyFont="0" applyFill="0" applyBorder="0" applyAlignment="0" applyProtection="0"/>
    <xf numFmtId="164" fontId="4" fillId="0" borderId="0" applyFont="0" applyFill="0" applyBorder="0" applyAlignment="0" applyProtection="0"/>
    <xf numFmtId="44" fontId="28" fillId="0" borderId="0" applyFont="0" applyFill="0" applyBorder="0" applyAlignment="0" applyProtection="0"/>
    <xf numFmtId="44" fontId="2" fillId="0" borderId="0" applyFont="0" applyFill="0" applyBorder="0" applyAlignment="0" applyProtection="0"/>
    <xf numFmtId="44" fontId="28"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28"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4" fontId="28"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44" fontId="28"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28"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164" fontId="4" fillId="0" borderId="0" applyFont="0" applyFill="0" applyBorder="0" applyAlignment="0" applyProtection="0"/>
    <xf numFmtId="44" fontId="31" fillId="0" borderId="0" applyFont="0" applyFill="0" applyBorder="0" applyAlignment="0" applyProtection="0"/>
    <xf numFmtId="44" fontId="3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4" fontId="28" fillId="0" borderId="0" applyFont="0" applyFill="0" applyBorder="0" applyAlignment="0" applyProtection="0"/>
    <xf numFmtId="9" fontId="28" fillId="0" borderId="0" applyFont="0" applyFill="0" applyBorder="0" applyAlignment="0" applyProtection="0"/>
    <xf numFmtId="0" fontId="4" fillId="0" borderId="0"/>
  </cellStyleXfs>
  <cellXfs count="150">
    <xf numFmtId="0" fontId="0" fillId="0" borderId="0" xfId="0"/>
    <xf numFmtId="164" fontId="28" fillId="0" borderId="0" xfId="451" applyFont="1" applyBorder="1" applyProtection="1"/>
    <xf numFmtId="164" fontId="46" fillId="0" borderId="21" xfId="451" applyFont="1" applyBorder="1" applyAlignment="1" applyProtection="1">
      <alignment horizontal="right" vertical="center"/>
    </xf>
    <xf numFmtId="164" fontId="1" fillId="0" borderId="16" xfId="451" applyFont="1" applyBorder="1" applyAlignment="1" applyProtection="1">
      <alignment horizontal="left" vertical="center"/>
    </xf>
    <xf numFmtId="44" fontId="1" fillId="26" borderId="16" xfId="1046" applyFont="1" applyFill="1" applyBorder="1" applyAlignment="1" applyProtection="1">
      <alignment vertical="center"/>
      <protection locked="0"/>
    </xf>
    <xf numFmtId="164" fontId="1" fillId="0" borderId="16" xfId="451" applyFont="1" applyBorder="1" applyProtection="1"/>
    <xf numFmtId="164" fontId="1" fillId="26" borderId="16" xfId="451" applyFont="1" applyFill="1" applyBorder="1" applyProtection="1">
      <protection locked="0"/>
    </xf>
    <xf numFmtId="164" fontId="47" fillId="0" borderId="0" xfId="451" applyFont="1" applyBorder="1" applyProtection="1"/>
    <xf numFmtId="164" fontId="46" fillId="0" borderId="0" xfId="451" applyFont="1" applyBorder="1" applyProtection="1"/>
    <xf numFmtId="164" fontId="46" fillId="0" borderId="10" xfId="451" applyFont="1" applyBorder="1" applyAlignment="1" applyProtection="1">
      <alignment horizontal="right" vertical="center"/>
    </xf>
    <xf numFmtId="164" fontId="1" fillId="0" borderId="24" xfId="451" applyFont="1" applyBorder="1" applyProtection="1"/>
    <xf numFmtId="164" fontId="1" fillId="0" borderId="19" xfId="451" applyFont="1" applyBorder="1" applyProtection="1"/>
    <xf numFmtId="164" fontId="1" fillId="26" borderId="12" xfId="451" applyFont="1" applyFill="1" applyBorder="1" applyProtection="1">
      <protection locked="0"/>
    </xf>
    <xf numFmtId="164" fontId="1" fillId="0" borderId="20" xfId="451" applyFont="1" applyFill="1" applyBorder="1" applyProtection="1"/>
    <xf numFmtId="164" fontId="1" fillId="0" borderId="14" xfId="451" applyFont="1" applyFill="1" applyBorder="1" applyProtection="1"/>
    <xf numFmtId="9" fontId="1" fillId="0" borderId="0" xfId="1047" applyFont="1" applyBorder="1" applyProtection="1"/>
    <xf numFmtId="164" fontId="1" fillId="0" borderId="24" xfId="451" applyFont="1" applyFill="1" applyBorder="1" applyAlignment="1" applyProtection="1">
      <alignment vertical="center"/>
    </xf>
    <xf numFmtId="164" fontId="1" fillId="0" borderId="24" xfId="451" applyFont="1" applyBorder="1" applyAlignment="1" applyProtection="1">
      <alignment vertical="center"/>
    </xf>
    <xf numFmtId="164" fontId="1" fillId="26" borderId="16" xfId="451" applyFont="1" applyFill="1" applyBorder="1" applyAlignment="1" applyProtection="1">
      <alignment vertical="center"/>
      <protection locked="0"/>
    </xf>
    <xf numFmtId="164" fontId="1" fillId="0" borderId="16" xfId="451" applyFont="1" applyBorder="1" applyAlignment="1" applyProtection="1">
      <alignment vertical="center"/>
    </xf>
    <xf numFmtId="164" fontId="1" fillId="0" borderId="19" xfId="451" applyFont="1" applyBorder="1" applyAlignment="1" applyProtection="1">
      <alignment vertical="center"/>
    </xf>
    <xf numFmtId="164" fontId="1" fillId="26" borderId="12" xfId="451" applyFont="1" applyFill="1" applyBorder="1" applyAlignment="1" applyProtection="1">
      <alignment vertical="center"/>
      <protection locked="0"/>
    </xf>
    <xf numFmtId="164" fontId="1" fillId="0" borderId="19" xfId="451" applyFont="1" applyFill="1" applyBorder="1" applyProtection="1"/>
    <xf numFmtId="164" fontId="1" fillId="0" borderId="16" xfId="451" applyFont="1" applyFill="1" applyBorder="1" applyAlignment="1" applyProtection="1">
      <alignment vertical="center"/>
    </xf>
    <xf numFmtId="164" fontId="1" fillId="0" borderId="16" xfId="451" applyFont="1" applyFill="1" applyBorder="1" applyAlignment="1" applyProtection="1">
      <alignment horizontal="left" vertical="center"/>
    </xf>
    <xf numFmtId="164" fontId="1" fillId="0" borderId="14" xfId="451" applyFont="1" applyFill="1" applyBorder="1" applyAlignment="1" applyProtection="1">
      <alignment horizontal="left" vertical="center"/>
    </xf>
    <xf numFmtId="164" fontId="1" fillId="26" borderId="16" xfId="451" applyFont="1" applyFill="1" applyBorder="1" applyAlignment="1" applyProtection="1">
      <alignment horizontal="left" vertical="center"/>
      <protection locked="0"/>
    </xf>
    <xf numFmtId="164" fontId="1" fillId="0" borderId="24" xfId="451" applyFont="1" applyFill="1" applyBorder="1" applyProtection="1"/>
    <xf numFmtId="164" fontId="1" fillId="26" borderId="13" xfId="451" applyFont="1" applyFill="1" applyBorder="1" applyProtection="1">
      <protection locked="0"/>
    </xf>
    <xf numFmtId="0" fontId="48" fillId="0" borderId="0" xfId="0" applyFont="1" applyAlignment="1">
      <alignment horizontal="left" vertical="center"/>
    </xf>
    <xf numFmtId="0" fontId="1" fillId="0" borderId="0" xfId="0" applyFont="1"/>
    <xf numFmtId="0" fontId="44" fillId="24" borderId="21"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4" fillId="0" borderId="0" xfId="0" applyFont="1" applyAlignment="1">
      <alignment horizontal="center" vertical="center" wrapText="1"/>
    </xf>
    <xf numFmtId="0" fontId="1" fillId="0" borderId="12" xfId="0" applyFont="1" applyBorder="1" applyAlignment="1">
      <alignment horizontal="center" vertical="center"/>
    </xf>
    <xf numFmtId="0" fontId="26" fillId="0" borderId="0" xfId="0" applyFont="1"/>
    <xf numFmtId="0" fontId="46" fillId="0" borderId="0" xfId="0" applyFont="1"/>
    <xf numFmtId="0" fontId="1" fillId="0" borderId="17" xfId="0" applyFont="1" applyBorder="1" applyAlignment="1">
      <alignment vertical="center"/>
    </xf>
    <xf numFmtId="0" fontId="1" fillId="0" borderId="17" xfId="0" applyFont="1" applyBorder="1" applyAlignment="1">
      <alignment horizontal="right" vertical="center"/>
    </xf>
    <xf numFmtId="1" fontId="1" fillId="0" borderId="12" xfId="0" applyNumberFormat="1" applyFont="1" applyBorder="1" applyAlignment="1">
      <alignment horizontal="center" vertical="center"/>
    </xf>
    <xf numFmtId="0" fontId="1" fillId="0" borderId="16"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right" vertical="center"/>
    </xf>
    <xf numFmtId="1" fontId="1" fillId="0" borderId="16" xfId="0" applyNumberFormat="1" applyFont="1" applyBorder="1" applyAlignment="1">
      <alignment horizontal="center" vertical="center"/>
    </xf>
    <xf numFmtId="0" fontId="36" fillId="0" borderId="0" xfId="0" applyFont="1"/>
    <xf numFmtId="164" fontId="1" fillId="0" borderId="16" xfId="451" applyFont="1" applyFill="1" applyBorder="1" applyProtection="1"/>
    <xf numFmtId="0" fontId="39" fillId="0" borderId="0" xfId="0" applyFont="1" applyAlignment="1">
      <alignment vertical="center"/>
    </xf>
    <xf numFmtId="0" fontId="1" fillId="0" borderId="14" xfId="0" applyFont="1" applyBorder="1" applyAlignment="1">
      <alignment horizontal="center" vertical="center"/>
    </xf>
    <xf numFmtId="0" fontId="1" fillId="0" borderId="18" xfId="0" applyFont="1" applyBorder="1"/>
    <xf numFmtId="0" fontId="1" fillId="0" borderId="18" xfId="0" applyFont="1" applyBorder="1" applyAlignment="1">
      <alignment wrapText="1"/>
    </xf>
    <xf numFmtId="0" fontId="1" fillId="0" borderId="0" xfId="0" applyFont="1" applyAlignment="1">
      <alignment horizontal="center" vertical="center"/>
    </xf>
    <xf numFmtId="0" fontId="37" fillId="0" borderId="0" xfId="0" applyFont="1" applyAlignment="1">
      <alignment vertical="center" wrapText="1"/>
    </xf>
    <xf numFmtId="0" fontId="0" fillId="0" borderId="0" xfId="0" applyAlignment="1">
      <alignment horizontal="center" vertical="center"/>
    </xf>
    <xf numFmtId="0" fontId="47" fillId="0" borderId="0" xfId="0" applyFont="1" applyAlignment="1">
      <alignment horizontal="right"/>
    </xf>
    <xf numFmtId="0" fontId="26" fillId="0" borderId="0" xfId="0" applyFont="1" applyAlignment="1">
      <alignment horizontal="center" vertical="center" wrapText="1"/>
    </xf>
    <xf numFmtId="0" fontId="1" fillId="0" borderId="13" xfId="0" applyFont="1" applyBorder="1" applyAlignment="1">
      <alignment wrapText="1"/>
    </xf>
    <xf numFmtId="0" fontId="1" fillId="0" borderId="24" xfId="0" applyFont="1" applyBorder="1" applyAlignment="1">
      <alignment wrapText="1"/>
    </xf>
    <xf numFmtId="0" fontId="1" fillId="0" borderId="17" xfId="0" applyFont="1" applyBorder="1" applyAlignment="1">
      <alignment horizontal="center" vertical="center"/>
    </xf>
    <xf numFmtId="0" fontId="46" fillId="0" borderId="17" xfId="0" applyFont="1" applyBorder="1" applyAlignment="1">
      <alignment horizontal="right"/>
    </xf>
    <xf numFmtId="0" fontId="39" fillId="0" borderId="17" xfId="0" applyFont="1" applyBorder="1" applyAlignment="1">
      <alignment vertical="center"/>
    </xf>
    <xf numFmtId="164" fontId="1" fillId="0" borderId="12" xfId="451" applyFont="1" applyFill="1" applyBorder="1" applyProtection="1"/>
    <xf numFmtId="0" fontId="1" fillId="0" borderId="13" xfId="0" applyFont="1" applyBorder="1" applyAlignment="1">
      <alignment horizontal="left" vertical="center" wrapText="1"/>
    </xf>
    <xf numFmtId="0" fontId="1" fillId="0" borderId="24" xfId="0" applyFont="1" applyBorder="1" applyAlignment="1">
      <alignment horizontal="left" vertical="center" wrapText="1"/>
    </xf>
    <xf numFmtId="0" fontId="1" fillId="0" borderId="0" xfId="0" applyFont="1" applyAlignment="1">
      <alignment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 fillId="0" borderId="0" xfId="0" applyFont="1" applyAlignment="1">
      <alignment horizontal="left" vertical="center"/>
    </xf>
    <xf numFmtId="0" fontId="39" fillId="0" borderId="0" xfId="0" applyFont="1"/>
    <xf numFmtId="0" fontId="41" fillId="0" borderId="0" xfId="0" applyFont="1" applyAlignment="1">
      <alignment vertical="center"/>
    </xf>
    <xf numFmtId="0" fontId="1" fillId="0" borderId="24" xfId="0" applyFont="1" applyBorder="1" applyAlignment="1">
      <alignment vertical="center"/>
    </xf>
    <xf numFmtId="0" fontId="1" fillId="0" borderId="13" xfId="0" applyFont="1" applyBorder="1" applyAlignment="1">
      <alignment vertical="center"/>
    </xf>
    <xf numFmtId="0" fontId="1" fillId="0" borderId="24" xfId="0" applyFont="1" applyBorder="1"/>
    <xf numFmtId="0" fontId="1" fillId="0" borderId="0" xfId="0" applyFont="1" applyAlignment="1">
      <alignment vertical="center" wrapText="1"/>
    </xf>
    <xf numFmtId="0" fontId="0" fillId="0" borderId="18" xfId="0" applyBorder="1" applyAlignment="1">
      <alignment horizontal="center" vertical="center"/>
    </xf>
    <xf numFmtId="0" fontId="5" fillId="0" borderId="0" xfId="0" applyFont="1" applyAlignment="1">
      <alignment horizontal="center" vertical="center" wrapText="1"/>
    </xf>
    <xf numFmtId="0" fontId="46" fillId="0" borderId="22" xfId="0" applyFont="1" applyBorder="1"/>
    <xf numFmtId="0" fontId="1" fillId="0" borderId="11" xfId="0" applyFont="1" applyBorder="1" applyAlignment="1">
      <alignment horizontal="center" vertical="center"/>
    </xf>
    <xf numFmtId="0" fontId="46" fillId="0" borderId="11" xfId="0" applyFont="1" applyBorder="1"/>
    <xf numFmtId="0" fontId="39" fillId="0" borderId="15" xfId="0" applyFont="1" applyBorder="1" applyAlignment="1">
      <alignment vertical="center"/>
    </xf>
    <xf numFmtId="0" fontId="1" fillId="0" borderId="19" xfId="0" applyFont="1" applyBorder="1" applyAlignment="1">
      <alignment horizontal="center" vertical="center"/>
    </xf>
    <xf numFmtId="0" fontId="1" fillId="0" borderId="12" xfId="0" applyFont="1" applyBorder="1" applyAlignment="1">
      <alignment vertical="center"/>
    </xf>
    <xf numFmtId="0" fontId="39" fillId="0" borderId="13" xfId="0" applyFont="1" applyBorder="1" applyAlignment="1">
      <alignment wrapText="1"/>
    </xf>
    <xf numFmtId="44" fontId="1" fillId="0" borderId="16" xfId="1046" applyFont="1" applyFill="1" applyBorder="1" applyAlignment="1" applyProtection="1">
      <alignment vertical="center"/>
    </xf>
    <xf numFmtId="0" fontId="38" fillId="0" borderId="0" xfId="0" applyFont="1"/>
    <xf numFmtId="0" fontId="52" fillId="0" borderId="0" xfId="0" applyFont="1"/>
    <xf numFmtId="0" fontId="39" fillId="0" borderId="13" xfId="0" applyFont="1" applyBorder="1" applyAlignment="1">
      <alignment horizontal="left" vertical="center" wrapText="1"/>
    </xf>
    <xf numFmtId="0" fontId="39" fillId="0" borderId="24" xfId="0" applyFont="1" applyBorder="1" applyAlignment="1">
      <alignment horizontal="left" vertical="center" wrapText="1"/>
    </xf>
    <xf numFmtId="0" fontId="0" fillId="0" borderId="16" xfId="0" applyBorder="1"/>
    <xf numFmtId="44" fontId="1" fillId="0" borderId="13" xfId="1046" applyFont="1" applyFill="1" applyBorder="1" applyAlignment="1" applyProtection="1">
      <alignment vertical="center"/>
    </xf>
    <xf numFmtId="0" fontId="1" fillId="0" borderId="24" xfId="0" applyFont="1" applyBorder="1" applyAlignment="1">
      <alignment horizontal="center" vertical="center" wrapText="1"/>
    </xf>
    <xf numFmtId="0" fontId="1" fillId="0" borderId="24" xfId="0" applyFont="1" applyBorder="1" applyAlignment="1">
      <alignment horizontal="right" vertical="center" wrapText="1"/>
    </xf>
    <xf numFmtId="0" fontId="1" fillId="0" borderId="23" xfId="0" applyFont="1" applyBorder="1" applyAlignment="1">
      <alignment horizontal="left" vertical="center" wrapText="1"/>
    </xf>
    <xf numFmtId="0" fontId="1" fillId="0" borderId="20" xfId="0" applyFont="1" applyBorder="1" applyAlignment="1">
      <alignment wrapText="1"/>
    </xf>
    <xf numFmtId="44" fontId="1" fillId="0" borderId="14" xfId="1046" applyFont="1" applyFill="1" applyBorder="1" applyAlignment="1" applyProtection="1">
      <alignment horizontal="center" vertical="center"/>
    </xf>
    <xf numFmtId="0" fontId="45" fillId="24" borderId="21" xfId="0" applyFont="1" applyFill="1" applyBorder="1" applyAlignment="1">
      <alignment vertical="center" wrapText="1"/>
    </xf>
    <xf numFmtId="168" fontId="1" fillId="0" borderId="12" xfId="0" applyNumberFormat="1" applyFont="1" applyBorder="1"/>
    <xf numFmtId="168" fontId="1" fillId="0" borderId="16" xfId="0" applyNumberFormat="1" applyFont="1" applyBorder="1"/>
    <xf numFmtId="168" fontId="1" fillId="0" borderId="14" xfId="0" applyNumberFormat="1" applyFont="1" applyBorder="1"/>
    <xf numFmtId="168" fontId="42" fillId="0" borderId="14" xfId="0" applyNumberFormat="1" applyFont="1" applyBorder="1"/>
    <xf numFmtId="0" fontId="0" fillId="0" borderId="0" xfId="0" applyAlignment="1">
      <alignment vertical="top"/>
    </xf>
    <xf numFmtId="0" fontId="0" fillId="0" borderId="0" xfId="0" applyAlignment="1">
      <alignment wrapText="1"/>
    </xf>
    <xf numFmtId="49" fontId="1" fillId="0" borderId="12" xfId="0" applyNumberFormat="1" applyFont="1" applyBorder="1" applyAlignment="1">
      <alignment horizontal="center" vertical="center"/>
    </xf>
    <xf numFmtId="49" fontId="1" fillId="0" borderId="16" xfId="0" applyNumberFormat="1" applyFont="1" applyBorder="1" applyAlignment="1">
      <alignment horizontal="center" vertical="center"/>
    </xf>
    <xf numFmtId="0" fontId="36" fillId="0" borderId="0" xfId="0" applyFont="1" applyAlignment="1">
      <alignment horizontal="left" wrapText="1"/>
    </xf>
    <xf numFmtId="0" fontId="41" fillId="0" borderId="0" xfId="0" applyFont="1" applyAlignment="1">
      <alignment horizontal="left" vertical="center" wrapText="1"/>
    </xf>
    <xf numFmtId="0" fontId="1" fillId="0" borderId="23" xfId="0" applyFont="1" applyBorder="1" applyAlignment="1">
      <alignment vertical="center"/>
    </xf>
    <xf numFmtId="0" fontId="1" fillId="0" borderId="20" xfId="0" applyFont="1" applyBorder="1"/>
    <xf numFmtId="0" fontId="0" fillId="25" borderId="15" xfId="0" applyFill="1" applyBorder="1"/>
    <xf numFmtId="0" fontId="0" fillId="25" borderId="17" xfId="0" applyFill="1" applyBorder="1"/>
    <xf numFmtId="0" fontId="0" fillId="25" borderId="19" xfId="0" applyFill="1" applyBorder="1"/>
    <xf numFmtId="0" fontId="0" fillId="25" borderId="13" xfId="0" applyFill="1" applyBorder="1"/>
    <xf numFmtId="0" fontId="0" fillId="25" borderId="0" xfId="0" applyFill="1"/>
    <xf numFmtId="0" fontId="0" fillId="25" borderId="24" xfId="0" applyFill="1" applyBorder="1"/>
    <xf numFmtId="0" fontId="0" fillId="25" borderId="0" xfId="0" applyFill="1" applyAlignment="1">
      <alignment vertical="center"/>
    </xf>
    <xf numFmtId="0" fontId="35" fillId="25" borderId="0" xfId="0" applyFont="1" applyFill="1"/>
    <xf numFmtId="0" fontId="0" fillId="25" borderId="0" xfId="0" applyFill="1" applyAlignment="1">
      <alignment wrapText="1"/>
    </xf>
    <xf numFmtId="0" fontId="51" fillId="25" borderId="0" xfId="0" applyFont="1" applyFill="1"/>
    <xf numFmtId="0" fontId="0" fillId="25" borderId="23" xfId="0" applyFill="1" applyBorder="1"/>
    <xf numFmtId="0" fontId="0" fillId="25" borderId="18" xfId="0" applyFill="1" applyBorder="1"/>
    <xf numFmtId="0" fontId="0" fillId="25" borderId="20" xfId="0" applyFill="1" applyBorder="1"/>
    <xf numFmtId="0" fontId="43" fillId="25" borderId="13" xfId="0" applyFont="1" applyFill="1" applyBorder="1" applyAlignment="1">
      <alignment horizontal="center" vertical="center" wrapText="1"/>
    </xf>
    <xf numFmtId="0" fontId="43" fillId="25" borderId="0" xfId="0" applyFont="1" applyFill="1" applyAlignment="1">
      <alignment horizontal="center" vertical="center" wrapText="1"/>
    </xf>
    <xf numFmtId="0" fontId="0" fillId="25" borderId="0" xfId="0" applyFill="1" applyAlignment="1">
      <alignment horizontal="left" vertical="center" wrapText="1"/>
    </xf>
    <xf numFmtId="0" fontId="39" fillId="0" borderId="13" xfId="0" applyFont="1" applyBorder="1" applyAlignment="1">
      <alignment horizontal="left" vertical="center" wrapText="1"/>
    </xf>
    <xf numFmtId="0" fontId="39" fillId="0" borderId="24" xfId="0" applyFont="1" applyBorder="1" applyAlignment="1">
      <alignment horizontal="left" vertical="center" wrapText="1"/>
    </xf>
    <xf numFmtId="0" fontId="29" fillId="27" borderId="0" xfId="666" applyFont="1" applyFill="1" applyAlignment="1">
      <alignment horizontal="left" vertical="center" wrapText="1"/>
    </xf>
    <xf numFmtId="164" fontId="1" fillId="0" borderId="13" xfId="0" applyNumberFormat="1" applyFont="1" applyBorder="1" applyAlignment="1">
      <alignment horizontal="left"/>
    </xf>
    <xf numFmtId="0" fontId="1" fillId="0" borderId="0" xfId="0" applyFont="1" applyAlignment="1">
      <alignment horizontal="left"/>
    </xf>
    <xf numFmtId="164" fontId="46" fillId="0" borderId="22" xfId="451" applyFont="1" applyBorder="1" applyAlignment="1" applyProtection="1">
      <alignment horizontal="right" vertical="center"/>
    </xf>
    <xf numFmtId="164" fontId="46" fillId="0" borderId="21" xfId="451" applyFont="1" applyBorder="1" applyAlignment="1" applyProtection="1">
      <alignment horizontal="right" vertical="center"/>
    </xf>
    <xf numFmtId="0" fontId="45" fillId="24" borderId="22" xfId="0" applyFont="1" applyFill="1" applyBorder="1" applyAlignment="1">
      <alignment horizontal="left" vertical="center" wrapText="1"/>
    </xf>
    <xf numFmtId="0" fontId="45" fillId="24" borderId="11" xfId="0" applyFont="1" applyFill="1" applyBorder="1" applyAlignment="1">
      <alignment horizontal="left" vertical="center" wrapText="1"/>
    </xf>
    <xf numFmtId="164" fontId="1" fillId="0" borderId="23" xfId="0" applyNumberFormat="1" applyFont="1" applyBorder="1" applyAlignment="1">
      <alignment horizontal="left"/>
    </xf>
    <xf numFmtId="0" fontId="1" fillId="0" borderId="18" xfId="0" applyFont="1" applyBorder="1" applyAlignment="1">
      <alignment horizontal="left"/>
    </xf>
    <xf numFmtId="0" fontId="42" fillId="0" borderId="0" xfId="0" applyFont="1" applyAlignment="1">
      <alignment horizontal="right" vertical="center" indent="1"/>
    </xf>
    <xf numFmtId="0" fontId="1" fillId="26" borderId="0" xfId="0" applyFont="1" applyFill="1" applyAlignment="1">
      <alignment horizontal="left"/>
    </xf>
    <xf numFmtId="164" fontId="46" fillId="0" borderId="11" xfId="451" applyFont="1" applyBorder="1" applyAlignment="1" applyProtection="1">
      <alignment horizontal="right" vertical="center"/>
    </xf>
    <xf numFmtId="0" fontId="5" fillId="0" borderId="0" xfId="0" applyFont="1" applyAlignment="1">
      <alignment horizontal="left" vertical="center" wrapText="1"/>
    </xf>
    <xf numFmtId="0" fontId="50" fillId="24" borderId="14" xfId="0" applyFont="1" applyFill="1" applyBorder="1" applyAlignment="1">
      <alignment horizontal="left" vertical="center" wrapText="1"/>
    </xf>
    <xf numFmtId="0" fontId="50" fillId="24" borderId="22" xfId="0" applyFont="1" applyFill="1" applyBorder="1" applyAlignment="1">
      <alignment horizontal="left" vertical="center" wrapText="1"/>
    </xf>
    <xf numFmtId="0" fontId="1" fillId="0" borderId="13" xfId="0" applyFont="1" applyBorder="1" applyAlignment="1">
      <alignment horizontal="left" vertical="center" wrapText="1"/>
    </xf>
    <xf numFmtId="0" fontId="1" fillId="0" borderId="24" xfId="0" applyFont="1" applyBorder="1" applyAlignment="1">
      <alignment horizontal="left" vertical="center" wrapText="1"/>
    </xf>
    <xf numFmtId="0" fontId="40" fillId="0" borderId="0" xfId="0" applyFont="1" applyAlignment="1">
      <alignment horizontal="left" vertical="center" wrapText="1"/>
    </xf>
    <xf numFmtId="0" fontId="50" fillId="24" borderId="10" xfId="0" applyFont="1" applyFill="1" applyBorder="1" applyAlignment="1">
      <alignment horizontal="left" vertical="center" wrapText="1"/>
    </xf>
    <xf numFmtId="0" fontId="1" fillId="0" borderId="13" xfId="0" applyFont="1" applyBorder="1" applyAlignment="1">
      <alignment horizontal="left" vertical="center"/>
    </xf>
    <xf numFmtId="0" fontId="1" fillId="0" borderId="24" xfId="0" applyFont="1" applyBorder="1" applyAlignment="1">
      <alignment horizontal="left" vertical="center"/>
    </xf>
    <xf numFmtId="0" fontId="42" fillId="26" borderId="0" xfId="0" applyFont="1" applyFill="1" applyAlignment="1" applyProtection="1">
      <alignment horizontal="left"/>
      <protection locked="0"/>
    </xf>
    <xf numFmtId="0" fontId="50" fillId="24" borderId="11" xfId="0" applyFont="1" applyFill="1" applyBorder="1" applyAlignment="1">
      <alignment horizontal="left" vertical="center" wrapText="1"/>
    </xf>
    <xf numFmtId="0" fontId="1" fillId="0" borderId="15" xfId="0" applyFont="1" applyBorder="1" applyAlignment="1">
      <alignment horizontal="left" vertical="center" wrapText="1"/>
    </xf>
    <xf numFmtId="0" fontId="1" fillId="0" borderId="19" xfId="0" applyFont="1" applyBorder="1" applyAlignment="1">
      <alignment horizontal="left" vertical="center" wrapText="1"/>
    </xf>
  </cellXfs>
  <cellStyles count="104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9" xr:uid="{00000000-0005-0000-0000-000008000000}"/>
    <cellStyle name="20% - Accent1 2 2 2" xfId="10" xr:uid="{00000000-0005-0000-0000-000009000000}"/>
    <cellStyle name="20% - Accent1 2 3" xfId="11" xr:uid="{00000000-0005-0000-0000-00000A000000}"/>
    <cellStyle name="20% - Accent1 2 3 2" xfId="12" xr:uid="{00000000-0005-0000-0000-00000B000000}"/>
    <cellStyle name="20% - Accent1 2 4" xfId="13" xr:uid="{00000000-0005-0000-0000-00000C000000}"/>
    <cellStyle name="20% - Accent1 3" xfId="14" xr:uid="{00000000-0005-0000-0000-00000D000000}"/>
    <cellStyle name="20% - Accent1 4" xfId="15" xr:uid="{00000000-0005-0000-0000-00000E000000}"/>
    <cellStyle name="20% - Accent1 5" xfId="16" xr:uid="{00000000-0005-0000-0000-00000F000000}"/>
    <cellStyle name="20% - Accent1 6" xfId="17" xr:uid="{00000000-0005-0000-0000-000010000000}"/>
    <cellStyle name="20% - Accent1 7" xfId="18" xr:uid="{00000000-0005-0000-0000-000011000000}"/>
    <cellStyle name="20% - Accent1 8" xfId="19" xr:uid="{00000000-0005-0000-0000-000012000000}"/>
    <cellStyle name="20% - Accent1 9" xfId="20" xr:uid="{00000000-0005-0000-0000-000013000000}"/>
    <cellStyle name="20% - Accent2 10" xfId="21" xr:uid="{00000000-0005-0000-0000-000014000000}"/>
    <cellStyle name="20% - Accent2 11" xfId="22" xr:uid="{00000000-0005-0000-0000-000015000000}"/>
    <cellStyle name="20% - Accent2 12" xfId="23" xr:uid="{00000000-0005-0000-0000-000016000000}"/>
    <cellStyle name="20% - Accent2 13" xfId="24" xr:uid="{00000000-0005-0000-0000-000017000000}"/>
    <cellStyle name="20% - Accent2 14" xfId="25" xr:uid="{00000000-0005-0000-0000-000018000000}"/>
    <cellStyle name="20% - Accent2 15" xfId="26" xr:uid="{00000000-0005-0000-0000-000019000000}"/>
    <cellStyle name="20% - Accent2 16" xfId="27" xr:uid="{00000000-0005-0000-0000-00001A000000}"/>
    <cellStyle name="20% - Accent2 2" xfId="28" xr:uid="{00000000-0005-0000-0000-00001B000000}"/>
    <cellStyle name="20% - Accent2 2 2" xfId="29" xr:uid="{00000000-0005-0000-0000-00001C000000}"/>
    <cellStyle name="20% - Accent2 2 2 2" xfId="30" xr:uid="{00000000-0005-0000-0000-00001D000000}"/>
    <cellStyle name="20% - Accent2 2 3" xfId="31" xr:uid="{00000000-0005-0000-0000-00001E000000}"/>
    <cellStyle name="20% - Accent2 2 3 2" xfId="32" xr:uid="{00000000-0005-0000-0000-00001F000000}"/>
    <cellStyle name="20% - Accent2 2 4" xfId="33" xr:uid="{00000000-0005-0000-0000-000020000000}"/>
    <cellStyle name="20% - Accent2 3" xfId="34" xr:uid="{00000000-0005-0000-0000-000021000000}"/>
    <cellStyle name="20% - Accent2 4" xfId="35" xr:uid="{00000000-0005-0000-0000-000022000000}"/>
    <cellStyle name="20% - Accent2 5" xfId="36" xr:uid="{00000000-0005-0000-0000-000023000000}"/>
    <cellStyle name="20% - Accent2 6" xfId="37" xr:uid="{00000000-0005-0000-0000-000024000000}"/>
    <cellStyle name="20% - Accent2 7" xfId="38" xr:uid="{00000000-0005-0000-0000-000025000000}"/>
    <cellStyle name="20% - Accent2 8" xfId="39" xr:uid="{00000000-0005-0000-0000-000026000000}"/>
    <cellStyle name="20% - Accent2 9" xfId="40" xr:uid="{00000000-0005-0000-0000-000027000000}"/>
    <cellStyle name="20% - Accent3 10" xfId="41" xr:uid="{00000000-0005-0000-0000-000028000000}"/>
    <cellStyle name="20% - Accent3 11" xfId="42" xr:uid="{00000000-0005-0000-0000-000029000000}"/>
    <cellStyle name="20% - Accent3 12" xfId="43" xr:uid="{00000000-0005-0000-0000-00002A000000}"/>
    <cellStyle name="20% - Accent3 13" xfId="44" xr:uid="{00000000-0005-0000-0000-00002B000000}"/>
    <cellStyle name="20% - Accent3 14" xfId="45" xr:uid="{00000000-0005-0000-0000-00002C000000}"/>
    <cellStyle name="20% - Accent3 15" xfId="46" xr:uid="{00000000-0005-0000-0000-00002D000000}"/>
    <cellStyle name="20% - Accent3 16" xfId="47" xr:uid="{00000000-0005-0000-0000-00002E000000}"/>
    <cellStyle name="20% - Accent3 2" xfId="48" xr:uid="{00000000-0005-0000-0000-00002F000000}"/>
    <cellStyle name="20% - Accent3 2 2" xfId="49" xr:uid="{00000000-0005-0000-0000-000030000000}"/>
    <cellStyle name="20% - Accent3 2 2 2" xfId="50" xr:uid="{00000000-0005-0000-0000-000031000000}"/>
    <cellStyle name="20% - Accent3 2 3" xfId="51" xr:uid="{00000000-0005-0000-0000-000032000000}"/>
    <cellStyle name="20% - Accent3 2 3 2" xfId="52" xr:uid="{00000000-0005-0000-0000-000033000000}"/>
    <cellStyle name="20% - Accent3 2 4" xfId="53" xr:uid="{00000000-0005-0000-0000-000034000000}"/>
    <cellStyle name="20% - Accent3 3" xfId="54" xr:uid="{00000000-0005-0000-0000-000035000000}"/>
    <cellStyle name="20% - Accent3 4" xfId="55" xr:uid="{00000000-0005-0000-0000-000036000000}"/>
    <cellStyle name="20% - Accent3 5" xfId="56" xr:uid="{00000000-0005-0000-0000-000037000000}"/>
    <cellStyle name="20% - Accent3 6" xfId="57" xr:uid="{00000000-0005-0000-0000-000038000000}"/>
    <cellStyle name="20% - Accent3 7" xfId="58" xr:uid="{00000000-0005-0000-0000-000039000000}"/>
    <cellStyle name="20% - Accent3 8" xfId="59" xr:uid="{00000000-0005-0000-0000-00003A000000}"/>
    <cellStyle name="20% - Accent3 9" xfId="60" xr:uid="{00000000-0005-0000-0000-00003B000000}"/>
    <cellStyle name="20% - Accent4 10" xfId="61" xr:uid="{00000000-0005-0000-0000-00003C000000}"/>
    <cellStyle name="20% - Accent4 11" xfId="62" xr:uid="{00000000-0005-0000-0000-00003D000000}"/>
    <cellStyle name="20% - Accent4 12" xfId="63" xr:uid="{00000000-0005-0000-0000-00003E000000}"/>
    <cellStyle name="20% - Accent4 13" xfId="64" xr:uid="{00000000-0005-0000-0000-00003F000000}"/>
    <cellStyle name="20% - Accent4 14" xfId="65" xr:uid="{00000000-0005-0000-0000-000040000000}"/>
    <cellStyle name="20% - Accent4 15" xfId="66" xr:uid="{00000000-0005-0000-0000-000041000000}"/>
    <cellStyle name="20% - Accent4 16" xfId="67" xr:uid="{00000000-0005-0000-0000-000042000000}"/>
    <cellStyle name="20% - Accent4 2" xfId="68" xr:uid="{00000000-0005-0000-0000-000043000000}"/>
    <cellStyle name="20% - Accent4 2 2" xfId="69" xr:uid="{00000000-0005-0000-0000-000044000000}"/>
    <cellStyle name="20% - Accent4 2 2 2" xfId="70" xr:uid="{00000000-0005-0000-0000-000045000000}"/>
    <cellStyle name="20% - Accent4 2 3" xfId="71" xr:uid="{00000000-0005-0000-0000-000046000000}"/>
    <cellStyle name="20% - Accent4 2 3 2" xfId="72" xr:uid="{00000000-0005-0000-0000-000047000000}"/>
    <cellStyle name="20% - Accent4 2 4" xfId="73" xr:uid="{00000000-0005-0000-0000-000048000000}"/>
    <cellStyle name="20% - Accent4 3" xfId="74" xr:uid="{00000000-0005-0000-0000-000049000000}"/>
    <cellStyle name="20% - Accent4 4" xfId="75" xr:uid="{00000000-0005-0000-0000-00004A000000}"/>
    <cellStyle name="20% - Accent4 5" xfId="76" xr:uid="{00000000-0005-0000-0000-00004B000000}"/>
    <cellStyle name="20% - Accent4 6" xfId="77" xr:uid="{00000000-0005-0000-0000-00004C000000}"/>
    <cellStyle name="20% - Accent4 7" xfId="78" xr:uid="{00000000-0005-0000-0000-00004D000000}"/>
    <cellStyle name="20% - Accent4 8" xfId="79" xr:uid="{00000000-0005-0000-0000-00004E000000}"/>
    <cellStyle name="20% - Accent4 9" xfId="80" xr:uid="{00000000-0005-0000-0000-00004F000000}"/>
    <cellStyle name="20% - Accent5 10" xfId="81" xr:uid="{00000000-0005-0000-0000-000050000000}"/>
    <cellStyle name="20% - Accent5 11" xfId="82" xr:uid="{00000000-0005-0000-0000-000051000000}"/>
    <cellStyle name="20% - Accent5 12" xfId="83" xr:uid="{00000000-0005-0000-0000-000052000000}"/>
    <cellStyle name="20% - Accent5 13" xfId="84" xr:uid="{00000000-0005-0000-0000-000053000000}"/>
    <cellStyle name="20% - Accent5 14" xfId="85" xr:uid="{00000000-0005-0000-0000-000054000000}"/>
    <cellStyle name="20% - Accent5 15" xfId="86" xr:uid="{00000000-0005-0000-0000-000055000000}"/>
    <cellStyle name="20% - Accent5 16" xfId="87" xr:uid="{00000000-0005-0000-0000-000056000000}"/>
    <cellStyle name="20% - Accent5 2" xfId="88" xr:uid="{00000000-0005-0000-0000-000057000000}"/>
    <cellStyle name="20% - Accent5 2 2" xfId="89" xr:uid="{00000000-0005-0000-0000-000058000000}"/>
    <cellStyle name="20% - Accent5 2 2 2" xfId="90" xr:uid="{00000000-0005-0000-0000-000059000000}"/>
    <cellStyle name="20% - Accent5 2 3" xfId="91" xr:uid="{00000000-0005-0000-0000-00005A000000}"/>
    <cellStyle name="20% - Accent5 2 3 2" xfId="92" xr:uid="{00000000-0005-0000-0000-00005B000000}"/>
    <cellStyle name="20% - Accent5 2 4" xfId="93" xr:uid="{00000000-0005-0000-0000-00005C000000}"/>
    <cellStyle name="20% - Accent5 3" xfId="94" xr:uid="{00000000-0005-0000-0000-00005D000000}"/>
    <cellStyle name="20% - Accent5 4" xfId="95" xr:uid="{00000000-0005-0000-0000-00005E000000}"/>
    <cellStyle name="20% - Accent5 5" xfId="96" xr:uid="{00000000-0005-0000-0000-00005F000000}"/>
    <cellStyle name="20% - Accent5 6" xfId="97" xr:uid="{00000000-0005-0000-0000-000060000000}"/>
    <cellStyle name="20% - Accent5 7" xfId="98" xr:uid="{00000000-0005-0000-0000-000061000000}"/>
    <cellStyle name="20% - Accent5 8" xfId="99" xr:uid="{00000000-0005-0000-0000-000062000000}"/>
    <cellStyle name="20% - Accent5 9" xfId="100" xr:uid="{00000000-0005-0000-0000-000063000000}"/>
    <cellStyle name="20% - Accent6 10" xfId="101" xr:uid="{00000000-0005-0000-0000-000064000000}"/>
    <cellStyle name="20% - Accent6 11" xfId="102" xr:uid="{00000000-0005-0000-0000-000065000000}"/>
    <cellStyle name="20% - Accent6 12" xfId="103" xr:uid="{00000000-0005-0000-0000-000066000000}"/>
    <cellStyle name="20% - Accent6 13" xfId="104" xr:uid="{00000000-0005-0000-0000-000067000000}"/>
    <cellStyle name="20% - Accent6 14" xfId="105" xr:uid="{00000000-0005-0000-0000-000068000000}"/>
    <cellStyle name="20% - Accent6 15" xfId="106" xr:uid="{00000000-0005-0000-0000-000069000000}"/>
    <cellStyle name="20% - Accent6 16" xfId="107" xr:uid="{00000000-0005-0000-0000-00006A000000}"/>
    <cellStyle name="20% - Accent6 2" xfId="108" xr:uid="{00000000-0005-0000-0000-00006B000000}"/>
    <cellStyle name="20% - Accent6 2 2" xfId="109" xr:uid="{00000000-0005-0000-0000-00006C000000}"/>
    <cellStyle name="20% - Accent6 2 2 2" xfId="110" xr:uid="{00000000-0005-0000-0000-00006D000000}"/>
    <cellStyle name="20% - Accent6 2 3" xfId="111" xr:uid="{00000000-0005-0000-0000-00006E000000}"/>
    <cellStyle name="20% - Accent6 2 3 2" xfId="112" xr:uid="{00000000-0005-0000-0000-00006F000000}"/>
    <cellStyle name="20% - Accent6 2 4" xfId="113" xr:uid="{00000000-0005-0000-0000-000070000000}"/>
    <cellStyle name="20% - Accent6 3" xfId="114" xr:uid="{00000000-0005-0000-0000-000071000000}"/>
    <cellStyle name="20% - Accent6 4" xfId="115" xr:uid="{00000000-0005-0000-0000-000072000000}"/>
    <cellStyle name="20% - Accent6 5" xfId="116" xr:uid="{00000000-0005-0000-0000-000073000000}"/>
    <cellStyle name="20% - Accent6 6" xfId="117" xr:uid="{00000000-0005-0000-0000-000074000000}"/>
    <cellStyle name="20% - Accent6 7" xfId="118" xr:uid="{00000000-0005-0000-0000-000075000000}"/>
    <cellStyle name="20% - Accent6 8" xfId="119" xr:uid="{00000000-0005-0000-0000-000076000000}"/>
    <cellStyle name="20% - Accent6 9" xfId="120" xr:uid="{00000000-0005-0000-0000-000077000000}"/>
    <cellStyle name="40% - Accent1 10" xfId="121" xr:uid="{00000000-0005-0000-0000-000078000000}"/>
    <cellStyle name="40% - Accent1 11" xfId="122" xr:uid="{00000000-0005-0000-0000-000079000000}"/>
    <cellStyle name="40% - Accent1 12" xfId="123" xr:uid="{00000000-0005-0000-0000-00007A000000}"/>
    <cellStyle name="40% - Accent1 13" xfId="124" xr:uid="{00000000-0005-0000-0000-00007B000000}"/>
    <cellStyle name="40% - Accent1 14" xfId="125" xr:uid="{00000000-0005-0000-0000-00007C000000}"/>
    <cellStyle name="40% - Accent1 15" xfId="126" xr:uid="{00000000-0005-0000-0000-00007D000000}"/>
    <cellStyle name="40% - Accent1 16" xfId="127" xr:uid="{00000000-0005-0000-0000-00007E000000}"/>
    <cellStyle name="40% - Accent1 2" xfId="128" xr:uid="{00000000-0005-0000-0000-00007F000000}"/>
    <cellStyle name="40% - Accent1 2 2" xfId="129" xr:uid="{00000000-0005-0000-0000-000080000000}"/>
    <cellStyle name="40% - Accent1 2 2 2" xfId="130" xr:uid="{00000000-0005-0000-0000-000081000000}"/>
    <cellStyle name="40% - Accent1 2 3" xfId="131" xr:uid="{00000000-0005-0000-0000-000082000000}"/>
    <cellStyle name="40% - Accent1 2 3 2" xfId="132" xr:uid="{00000000-0005-0000-0000-000083000000}"/>
    <cellStyle name="40% - Accent1 2 4" xfId="133" xr:uid="{00000000-0005-0000-0000-000084000000}"/>
    <cellStyle name="40% - Accent1 3" xfId="134" xr:uid="{00000000-0005-0000-0000-000085000000}"/>
    <cellStyle name="40% - Accent1 4" xfId="135" xr:uid="{00000000-0005-0000-0000-000086000000}"/>
    <cellStyle name="40% - Accent1 5" xfId="136" xr:uid="{00000000-0005-0000-0000-000087000000}"/>
    <cellStyle name="40% - Accent1 6" xfId="137" xr:uid="{00000000-0005-0000-0000-000088000000}"/>
    <cellStyle name="40% - Accent1 7" xfId="138" xr:uid="{00000000-0005-0000-0000-000089000000}"/>
    <cellStyle name="40% - Accent1 8" xfId="139" xr:uid="{00000000-0005-0000-0000-00008A000000}"/>
    <cellStyle name="40% - Accent1 9" xfId="140" xr:uid="{00000000-0005-0000-0000-00008B000000}"/>
    <cellStyle name="40% - Accent2 10" xfId="141" xr:uid="{00000000-0005-0000-0000-00008C000000}"/>
    <cellStyle name="40% - Accent2 11" xfId="142" xr:uid="{00000000-0005-0000-0000-00008D000000}"/>
    <cellStyle name="40% - Accent2 12" xfId="143" xr:uid="{00000000-0005-0000-0000-00008E000000}"/>
    <cellStyle name="40% - Accent2 13" xfId="144" xr:uid="{00000000-0005-0000-0000-00008F000000}"/>
    <cellStyle name="40% - Accent2 14" xfId="145" xr:uid="{00000000-0005-0000-0000-000090000000}"/>
    <cellStyle name="40% - Accent2 15" xfId="146" xr:uid="{00000000-0005-0000-0000-000091000000}"/>
    <cellStyle name="40% - Accent2 16" xfId="147" xr:uid="{00000000-0005-0000-0000-000092000000}"/>
    <cellStyle name="40% - Accent2 2" xfId="148" xr:uid="{00000000-0005-0000-0000-000093000000}"/>
    <cellStyle name="40% - Accent2 2 2" xfId="149" xr:uid="{00000000-0005-0000-0000-000094000000}"/>
    <cellStyle name="40% - Accent2 2 2 2" xfId="150" xr:uid="{00000000-0005-0000-0000-000095000000}"/>
    <cellStyle name="40% - Accent2 2 3" xfId="151" xr:uid="{00000000-0005-0000-0000-000096000000}"/>
    <cellStyle name="40% - Accent2 2 3 2" xfId="152" xr:uid="{00000000-0005-0000-0000-000097000000}"/>
    <cellStyle name="40% - Accent2 2 4" xfId="153" xr:uid="{00000000-0005-0000-0000-000098000000}"/>
    <cellStyle name="40% - Accent2 3" xfId="154" xr:uid="{00000000-0005-0000-0000-000099000000}"/>
    <cellStyle name="40% - Accent2 4" xfId="155" xr:uid="{00000000-0005-0000-0000-00009A000000}"/>
    <cellStyle name="40% - Accent2 5" xfId="156" xr:uid="{00000000-0005-0000-0000-00009B000000}"/>
    <cellStyle name="40% - Accent2 6" xfId="157" xr:uid="{00000000-0005-0000-0000-00009C000000}"/>
    <cellStyle name="40% - Accent2 7" xfId="158" xr:uid="{00000000-0005-0000-0000-00009D000000}"/>
    <cellStyle name="40% - Accent2 8" xfId="159" xr:uid="{00000000-0005-0000-0000-00009E000000}"/>
    <cellStyle name="40% - Accent2 9" xfId="160" xr:uid="{00000000-0005-0000-0000-00009F000000}"/>
    <cellStyle name="40% - Accent3 10" xfId="161" xr:uid="{00000000-0005-0000-0000-0000A0000000}"/>
    <cellStyle name="40% - Accent3 11" xfId="162" xr:uid="{00000000-0005-0000-0000-0000A1000000}"/>
    <cellStyle name="40% - Accent3 12" xfId="163" xr:uid="{00000000-0005-0000-0000-0000A2000000}"/>
    <cellStyle name="40% - Accent3 13" xfId="164" xr:uid="{00000000-0005-0000-0000-0000A3000000}"/>
    <cellStyle name="40% - Accent3 14" xfId="165" xr:uid="{00000000-0005-0000-0000-0000A4000000}"/>
    <cellStyle name="40% - Accent3 15" xfId="166" xr:uid="{00000000-0005-0000-0000-0000A5000000}"/>
    <cellStyle name="40% - Accent3 16" xfId="167" xr:uid="{00000000-0005-0000-0000-0000A6000000}"/>
    <cellStyle name="40% - Accent3 2" xfId="168" xr:uid="{00000000-0005-0000-0000-0000A7000000}"/>
    <cellStyle name="40% - Accent3 2 2" xfId="169" xr:uid="{00000000-0005-0000-0000-0000A8000000}"/>
    <cellStyle name="40% - Accent3 2 2 2" xfId="170" xr:uid="{00000000-0005-0000-0000-0000A9000000}"/>
    <cellStyle name="40% - Accent3 2 3" xfId="171" xr:uid="{00000000-0005-0000-0000-0000AA000000}"/>
    <cellStyle name="40% - Accent3 2 3 2" xfId="172" xr:uid="{00000000-0005-0000-0000-0000AB000000}"/>
    <cellStyle name="40% - Accent3 2 4" xfId="173" xr:uid="{00000000-0005-0000-0000-0000AC000000}"/>
    <cellStyle name="40% - Accent3 3" xfId="174" xr:uid="{00000000-0005-0000-0000-0000AD000000}"/>
    <cellStyle name="40% - Accent3 4" xfId="175" xr:uid="{00000000-0005-0000-0000-0000AE000000}"/>
    <cellStyle name="40% - Accent3 5" xfId="176" xr:uid="{00000000-0005-0000-0000-0000AF000000}"/>
    <cellStyle name="40% - Accent3 6" xfId="177" xr:uid="{00000000-0005-0000-0000-0000B0000000}"/>
    <cellStyle name="40% - Accent3 7" xfId="178" xr:uid="{00000000-0005-0000-0000-0000B1000000}"/>
    <cellStyle name="40% - Accent3 8" xfId="179" xr:uid="{00000000-0005-0000-0000-0000B2000000}"/>
    <cellStyle name="40% - Accent3 9" xfId="180" xr:uid="{00000000-0005-0000-0000-0000B3000000}"/>
    <cellStyle name="40% - Accent4 10" xfId="181" xr:uid="{00000000-0005-0000-0000-0000B4000000}"/>
    <cellStyle name="40% - Accent4 11" xfId="182" xr:uid="{00000000-0005-0000-0000-0000B5000000}"/>
    <cellStyle name="40% - Accent4 12" xfId="183" xr:uid="{00000000-0005-0000-0000-0000B6000000}"/>
    <cellStyle name="40% - Accent4 13" xfId="184" xr:uid="{00000000-0005-0000-0000-0000B7000000}"/>
    <cellStyle name="40% - Accent4 14" xfId="185" xr:uid="{00000000-0005-0000-0000-0000B8000000}"/>
    <cellStyle name="40% - Accent4 15" xfId="186" xr:uid="{00000000-0005-0000-0000-0000B9000000}"/>
    <cellStyle name="40% - Accent4 16" xfId="187" xr:uid="{00000000-0005-0000-0000-0000BA000000}"/>
    <cellStyle name="40% - Accent4 2" xfId="188" xr:uid="{00000000-0005-0000-0000-0000BB000000}"/>
    <cellStyle name="40% - Accent4 2 2" xfId="189" xr:uid="{00000000-0005-0000-0000-0000BC000000}"/>
    <cellStyle name="40% - Accent4 2 2 2" xfId="190" xr:uid="{00000000-0005-0000-0000-0000BD000000}"/>
    <cellStyle name="40% - Accent4 2 3" xfId="191" xr:uid="{00000000-0005-0000-0000-0000BE000000}"/>
    <cellStyle name="40% - Accent4 2 3 2" xfId="192" xr:uid="{00000000-0005-0000-0000-0000BF000000}"/>
    <cellStyle name="40% - Accent4 2 4" xfId="193" xr:uid="{00000000-0005-0000-0000-0000C0000000}"/>
    <cellStyle name="40% - Accent4 3" xfId="194" xr:uid="{00000000-0005-0000-0000-0000C1000000}"/>
    <cellStyle name="40% - Accent4 4" xfId="195" xr:uid="{00000000-0005-0000-0000-0000C2000000}"/>
    <cellStyle name="40% - Accent4 5" xfId="196" xr:uid="{00000000-0005-0000-0000-0000C3000000}"/>
    <cellStyle name="40% - Accent4 6" xfId="197" xr:uid="{00000000-0005-0000-0000-0000C4000000}"/>
    <cellStyle name="40% - Accent4 7" xfId="198" xr:uid="{00000000-0005-0000-0000-0000C5000000}"/>
    <cellStyle name="40% - Accent4 8" xfId="199" xr:uid="{00000000-0005-0000-0000-0000C6000000}"/>
    <cellStyle name="40% - Accent4 9" xfId="200" xr:uid="{00000000-0005-0000-0000-0000C7000000}"/>
    <cellStyle name="40% - Accent5 10" xfId="201" xr:uid="{00000000-0005-0000-0000-0000C8000000}"/>
    <cellStyle name="40% - Accent5 11" xfId="202" xr:uid="{00000000-0005-0000-0000-0000C9000000}"/>
    <cellStyle name="40% - Accent5 12" xfId="203" xr:uid="{00000000-0005-0000-0000-0000CA000000}"/>
    <cellStyle name="40% - Accent5 13" xfId="204" xr:uid="{00000000-0005-0000-0000-0000CB000000}"/>
    <cellStyle name="40% - Accent5 14" xfId="205" xr:uid="{00000000-0005-0000-0000-0000CC000000}"/>
    <cellStyle name="40% - Accent5 15" xfId="206" xr:uid="{00000000-0005-0000-0000-0000CD000000}"/>
    <cellStyle name="40% - Accent5 16" xfId="207" xr:uid="{00000000-0005-0000-0000-0000CE000000}"/>
    <cellStyle name="40% - Accent5 2" xfId="208" xr:uid="{00000000-0005-0000-0000-0000CF000000}"/>
    <cellStyle name="40% - Accent5 2 2" xfId="209" xr:uid="{00000000-0005-0000-0000-0000D0000000}"/>
    <cellStyle name="40% - Accent5 2 2 2" xfId="210" xr:uid="{00000000-0005-0000-0000-0000D1000000}"/>
    <cellStyle name="40% - Accent5 2 3" xfId="211" xr:uid="{00000000-0005-0000-0000-0000D2000000}"/>
    <cellStyle name="40% - Accent5 2 3 2" xfId="212" xr:uid="{00000000-0005-0000-0000-0000D3000000}"/>
    <cellStyle name="40% - Accent5 2 4" xfId="213" xr:uid="{00000000-0005-0000-0000-0000D4000000}"/>
    <cellStyle name="40% - Accent5 3" xfId="214" xr:uid="{00000000-0005-0000-0000-0000D5000000}"/>
    <cellStyle name="40% - Accent5 4" xfId="215" xr:uid="{00000000-0005-0000-0000-0000D6000000}"/>
    <cellStyle name="40% - Accent5 5" xfId="216" xr:uid="{00000000-0005-0000-0000-0000D7000000}"/>
    <cellStyle name="40% - Accent5 6" xfId="217" xr:uid="{00000000-0005-0000-0000-0000D8000000}"/>
    <cellStyle name="40% - Accent5 7" xfId="218" xr:uid="{00000000-0005-0000-0000-0000D9000000}"/>
    <cellStyle name="40% - Accent5 8" xfId="219" xr:uid="{00000000-0005-0000-0000-0000DA000000}"/>
    <cellStyle name="40% - Accent5 9" xfId="220" xr:uid="{00000000-0005-0000-0000-0000DB000000}"/>
    <cellStyle name="40% - Accent6 10" xfId="221" xr:uid="{00000000-0005-0000-0000-0000DC000000}"/>
    <cellStyle name="40% - Accent6 11" xfId="222" xr:uid="{00000000-0005-0000-0000-0000DD000000}"/>
    <cellStyle name="40% - Accent6 12" xfId="223" xr:uid="{00000000-0005-0000-0000-0000DE000000}"/>
    <cellStyle name="40% - Accent6 13" xfId="224" xr:uid="{00000000-0005-0000-0000-0000DF000000}"/>
    <cellStyle name="40% - Accent6 14" xfId="225" xr:uid="{00000000-0005-0000-0000-0000E0000000}"/>
    <cellStyle name="40% - Accent6 15" xfId="226" xr:uid="{00000000-0005-0000-0000-0000E1000000}"/>
    <cellStyle name="40% - Accent6 16" xfId="227" xr:uid="{00000000-0005-0000-0000-0000E2000000}"/>
    <cellStyle name="40% - Accent6 2" xfId="228" xr:uid="{00000000-0005-0000-0000-0000E3000000}"/>
    <cellStyle name="40% - Accent6 2 2" xfId="229" xr:uid="{00000000-0005-0000-0000-0000E4000000}"/>
    <cellStyle name="40% - Accent6 2 2 2" xfId="230" xr:uid="{00000000-0005-0000-0000-0000E5000000}"/>
    <cellStyle name="40% - Accent6 2 3" xfId="231" xr:uid="{00000000-0005-0000-0000-0000E6000000}"/>
    <cellStyle name="40% - Accent6 2 3 2" xfId="232" xr:uid="{00000000-0005-0000-0000-0000E7000000}"/>
    <cellStyle name="40% - Accent6 2 4" xfId="233" xr:uid="{00000000-0005-0000-0000-0000E8000000}"/>
    <cellStyle name="40% - Accent6 3" xfId="234" xr:uid="{00000000-0005-0000-0000-0000E9000000}"/>
    <cellStyle name="40% - Accent6 4" xfId="235" xr:uid="{00000000-0005-0000-0000-0000EA000000}"/>
    <cellStyle name="40% - Accent6 5" xfId="236" xr:uid="{00000000-0005-0000-0000-0000EB000000}"/>
    <cellStyle name="40% - Accent6 6" xfId="237" xr:uid="{00000000-0005-0000-0000-0000EC000000}"/>
    <cellStyle name="40% - Accent6 7" xfId="238" xr:uid="{00000000-0005-0000-0000-0000ED000000}"/>
    <cellStyle name="40% - Accent6 8" xfId="239" xr:uid="{00000000-0005-0000-0000-0000EE000000}"/>
    <cellStyle name="40% - Accent6 9" xfId="240" xr:uid="{00000000-0005-0000-0000-0000EF000000}"/>
    <cellStyle name="60% - Accent1 10" xfId="241" xr:uid="{00000000-0005-0000-0000-0000F0000000}"/>
    <cellStyle name="60% - Accent1 11" xfId="242" xr:uid="{00000000-0005-0000-0000-0000F1000000}"/>
    <cellStyle name="60% - Accent1 12" xfId="243" xr:uid="{00000000-0005-0000-0000-0000F2000000}"/>
    <cellStyle name="60% - Accent1 13" xfId="244" xr:uid="{00000000-0005-0000-0000-0000F3000000}"/>
    <cellStyle name="60% - Accent1 14" xfId="245" xr:uid="{00000000-0005-0000-0000-0000F4000000}"/>
    <cellStyle name="60% - Accent1 15" xfId="246" xr:uid="{00000000-0005-0000-0000-0000F5000000}"/>
    <cellStyle name="60% - Accent1 16" xfId="247" xr:uid="{00000000-0005-0000-0000-0000F6000000}"/>
    <cellStyle name="60% - Accent1 2" xfId="248" xr:uid="{00000000-0005-0000-0000-0000F7000000}"/>
    <cellStyle name="60% - Accent1 3" xfId="249" xr:uid="{00000000-0005-0000-0000-0000F8000000}"/>
    <cellStyle name="60% - Accent1 4" xfId="250" xr:uid="{00000000-0005-0000-0000-0000F9000000}"/>
    <cellStyle name="60% - Accent1 5" xfId="251" xr:uid="{00000000-0005-0000-0000-0000FA000000}"/>
    <cellStyle name="60% - Accent1 6" xfId="252" xr:uid="{00000000-0005-0000-0000-0000FB000000}"/>
    <cellStyle name="60% - Accent1 7" xfId="253" xr:uid="{00000000-0005-0000-0000-0000FC000000}"/>
    <cellStyle name="60% - Accent1 8" xfId="254" xr:uid="{00000000-0005-0000-0000-0000FD000000}"/>
    <cellStyle name="60% - Accent1 9" xfId="255" xr:uid="{00000000-0005-0000-0000-0000FE000000}"/>
    <cellStyle name="60% - Accent2 10" xfId="256" xr:uid="{00000000-0005-0000-0000-0000FF000000}"/>
    <cellStyle name="60% - Accent2 11" xfId="257" xr:uid="{00000000-0005-0000-0000-000000010000}"/>
    <cellStyle name="60% - Accent2 12" xfId="258" xr:uid="{00000000-0005-0000-0000-000001010000}"/>
    <cellStyle name="60% - Accent2 13" xfId="259" xr:uid="{00000000-0005-0000-0000-000002010000}"/>
    <cellStyle name="60% - Accent2 14" xfId="260" xr:uid="{00000000-0005-0000-0000-000003010000}"/>
    <cellStyle name="60% - Accent2 15" xfId="261" xr:uid="{00000000-0005-0000-0000-000004010000}"/>
    <cellStyle name="60% - Accent2 16" xfId="262" xr:uid="{00000000-0005-0000-0000-000005010000}"/>
    <cellStyle name="60% - Accent2 2" xfId="263" xr:uid="{00000000-0005-0000-0000-000006010000}"/>
    <cellStyle name="60% - Accent2 3" xfId="264" xr:uid="{00000000-0005-0000-0000-000007010000}"/>
    <cellStyle name="60% - Accent2 4" xfId="265" xr:uid="{00000000-0005-0000-0000-000008010000}"/>
    <cellStyle name="60% - Accent2 5" xfId="266" xr:uid="{00000000-0005-0000-0000-000009010000}"/>
    <cellStyle name="60% - Accent2 6" xfId="267" xr:uid="{00000000-0005-0000-0000-00000A010000}"/>
    <cellStyle name="60% - Accent2 7" xfId="268" xr:uid="{00000000-0005-0000-0000-00000B010000}"/>
    <cellStyle name="60% - Accent2 8" xfId="269" xr:uid="{00000000-0005-0000-0000-00000C010000}"/>
    <cellStyle name="60% - Accent2 9" xfId="270" xr:uid="{00000000-0005-0000-0000-00000D010000}"/>
    <cellStyle name="60% - Accent3 10" xfId="271" xr:uid="{00000000-0005-0000-0000-00000E010000}"/>
    <cellStyle name="60% - Accent3 11" xfId="272" xr:uid="{00000000-0005-0000-0000-00000F010000}"/>
    <cellStyle name="60% - Accent3 12" xfId="273" xr:uid="{00000000-0005-0000-0000-000010010000}"/>
    <cellStyle name="60% - Accent3 13" xfId="274" xr:uid="{00000000-0005-0000-0000-000011010000}"/>
    <cellStyle name="60% - Accent3 14" xfId="275" xr:uid="{00000000-0005-0000-0000-000012010000}"/>
    <cellStyle name="60% - Accent3 15" xfId="276" xr:uid="{00000000-0005-0000-0000-000013010000}"/>
    <cellStyle name="60% - Accent3 16" xfId="277" xr:uid="{00000000-0005-0000-0000-000014010000}"/>
    <cellStyle name="60% - Accent3 2" xfId="278" xr:uid="{00000000-0005-0000-0000-000015010000}"/>
    <cellStyle name="60% - Accent3 3" xfId="279" xr:uid="{00000000-0005-0000-0000-000016010000}"/>
    <cellStyle name="60% - Accent3 4" xfId="280" xr:uid="{00000000-0005-0000-0000-000017010000}"/>
    <cellStyle name="60% - Accent3 5" xfId="281" xr:uid="{00000000-0005-0000-0000-000018010000}"/>
    <cellStyle name="60% - Accent3 6" xfId="282" xr:uid="{00000000-0005-0000-0000-000019010000}"/>
    <cellStyle name="60% - Accent3 7" xfId="283" xr:uid="{00000000-0005-0000-0000-00001A010000}"/>
    <cellStyle name="60% - Accent3 8" xfId="284" xr:uid="{00000000-0005-0000-0000-00001B010000}"/>
    <cellStyle name="60% - Accent3 9" xfId="285" xr:uid="{00000000-0005-0000-0000-00001C010000}"/>
    <cellStyle name="60% - Accent4 10" xfId="286" xr:uid="{00000000-0005-0000-0000-00001D010000}"/>
    <cellStyle name="60% - Accent4 11" xfId="287" xr:uid="{00000000-0005-0000-0000-00001E010000}"/>
    <cellStyle name="60% - Accent4 12" xfId="288" xr:uid="{00000000-0005-0000-0000-00001F010000}"/>
    <cellStyle name="60% - Accent4 13" xfId="289" xr:uid="{00000000-0005-0000-0000-000020010000}"/>
    <cellStyle name="60% - Accent4 14" xfId="290" xr:uid="{00000000-0005-0000-0000-000021010000}"/>
    <cellStyle name="60% - Accent4 15" xfId="291" xr:uid="{00000000-0005-0000-0000-000022010000}"/>
    <cellStyle name="60% - Accent4 16" xfId="292" xr:uid="{00000000-0005-0000-0000-000023010000}"/>
    <cellStyle name="60% - Accent4 2" xfId="293" xr:uid="{00000000-0005-0000-0000-000024010000}"/>
    <cellStyle name="60% - Accent4 3" xfId="294" xr:uid="{00000000-0005-0000-0000-000025010000}"/>
    <cellStyle name="60% - Accent4 4" xfId="295" xr:uid="{00000000-0005-0000-0000-000026010000}"/>
    <cellStyle name="60% - Accent4 5" xfId="296" xr:uid="{00000000-0005-0000-0000-000027010000}"/>
    <cellStyle name="60% - Accent4 6" xfId="297" xr:uid="{00000000-0005-0000-0000-000028010000}"/>
    <cellStyle name="60% - Accent4 7" xfId="298" xr:uid="{00000000-0005-0000-0000-000029010000}"/>
    <cellStyle name="60% - Accent4 8" xfId="299" xr:uid="{00000000-0005-0000-0000-00002A010000}"/>
    <cellStyle name="60% - Accent4 9" xfId="300" xr:uid="{00000000-0005-0000-0000-00002B010000}"/>
    <cellStyle name="60% - Accent5 10" xfId="301" xr:uid="{00000000-0005-0000-0000-00002C010000}"/>
    <cellStyle name="60% - Accent5 11" xfId="302" xr:uid="{00000000-0005-0000-0000-00002D010000}"/>
    <cellStyle name="60% - Accent5 12" xfId="303" xr:uid="{00000000-0005-0000-0000-00002E010000}"/>
    <cellStyle name="60% - Accent5 13" xfId="304" xr:uid="{00000000-0005-0000-0000-00002F010000}"/>
    <cellStyle name="60% - Accent5 14" xfId="305" xr:uid="{00000000-0005-0000-0000-000030010000}"/>
    <cellStyle name="60% - Accent5 15" xfId="306" xr:uid="{00000000-0005-0000-0000-000031010000}"/>
    <cellStyle name="60% - Accent5 16" xfId="307" xr:uid="{00000000-0005-0000-0000-000032010000}"/>
    <cellStyle name="60% - Accent5 2" xfId="308" xr:uid="{00000000-0005-0000-0000-000033010000}"/>
    <cellStyle name="60% - Accent5 3" xfId="309" xr:uid="{00000000-0005-0000-0000-000034010000}"/>
    <cellStyle name="60% - Accent5 4" xfId="310" xr:uid="{00000000-0005-0000-0000-000035010000}"/>
    <cellStyle name="60% - Accent5 5" xfId="311" xr:uid="{00000000-0005-0000-0000-000036010000}"/>
    <cellStyle name="60% - Accent5 6" xfId="312" xr:uid="{00000000-0005-0000-0000-000037010000}"/>
    <cellStyle name="60% - Accent5 7" xfId="313" xr:uid="{00000000-0005-0000-0000-000038010000}"/>
    <cellStyle name="60% - Accent5 8" xfId="314" xr:uid="{00000000-0005-0000-0000-000039010000}"/>
    <cellStyle name="60% - Accent5 9" xfId="315" xr:uid="{00000000-0005-0000-0000-00003A010000}"/>
    <cellStyle name="60% - Accent6 10" xfId="316" xr:uid="{00000000-0005-0000-0000-00003B010000}"/>
    <cellStyle name="60% - Accent6 11" xfId="317" xr:uid="{00000000-0005-0000-0000-00003C010000}"/>
    <cellStyle name="60% - Accent6 12" xfId="318" xr:uid="{00000000-0005-0000-0000-00003D010000}"/>
    <cellStyle name="60% - Accent6 13" xfId="319" xr:uid="{00000000-0005-0000-0000-00003E010000}"/>
    <cellStyle name="60% - Accent6 14" xfId="320" xr:uid="{00000000-0005-0000-0000-00003F010000}"/>
    <cellStyle name="60% - Accent6 15" xfId="321" xr:uid="{00000000-0005-0000-0000-000040010000}"/>
    <cellStyle name="60% - Accent6 16" xfId="322" xr:uid="{00000000-0005-0000-0000-000041010000}"/>
    <cellStyle name="60% - Accent6 2" xfId="323" xr:uid="{00000000-0005-0000-0000-000042010000}"/>
    <cellStyle name="60% - Accent6 3" xfId="324" xr:uid="{00000000-0005-0000-0000-000043010000}"/>
    <cellStyle name="60% - Accent6 4" xfId="325" xr:uid="{00000000-0005-0000-0000-000044010000}"/>
    <cellStyle name="60% - Accent6 5" xfId="326" xr:uid="{00000000-0005-0000-0000-000045010000}"/>
    <cellStyle name="60% - Accent6 6" xfId="327" xr:uid="{00000000-0005-0000-0000-000046010000}"/>
    <cellStyle name="60% - Accent6 7" xfId="328" xr:uid="{00000000-0005-0000-0000-000047010000}"/>
    <cellStyle name="60% - Accent6 8" xfId="329" xr:uid="{00000000-0005-0000-0000-000048010000}"/>
    <cellStyle name="60% - Accent6 9" xfId="330" xr:uid="{00000000-0005-0000-0000-000049010000}"/>
    <cellStyle name="Accent1 10" xfId="331" xr:uid="{00000000-0005-0000-0000-00004A010000}"/>
    <cellStyle name="Accent1 11" xfId="332" xr:uid="{00000000-0005-0000-0000-00004B010000}"/>
    <cellStyle name="Accent1 12" xfId="333" xr:uid="{00000000-0005-0000-0000-00004C010000}"/>
    <cellStyle name="Accent1 13" xfId="334" xr:uid="{00000000-0005-0000-0000-00004D010000}"/>
    <cellStyle name="Accent1 14" xfId="335" xr:uid="{00000000-0005-0000-0000-00004E010000}"/>
    <cellStyle name="Accent1 15" xfId="336" xr:uid="{00000000-0005-0000-0000-00004F010000}"/>
    <cellStyle name="Accent1 16" xfId="337" xr:uid="{00000000-0005-0000-0000-000050010000}"/>
    <cellStyle name="Accent1 2" xfId="338" xr:uid="{00000000-0005-0000-0000-000051010000}"/>
    <cellStyle name="Accent1 3" xfId="339" xr:uid="{00000000-0005-0000-0000-000052010000}"/>
    <cellStyle name="Accent1 4" xfId="340" xr:uid="{00000000-0005-0000-0000-000053010000}"/>
    <cellStyle name="Accent1 5" xfId="341" xr:uid="{00000000-0005-0000-0000-000054010000}"/>
    <cellStyle name="Accent1 6" xfId="342" xr:uid="{00000000-0005-0000-0000-000055010000}"/>
    <cellStyle name="Accent1 7" xfId="343" xr:uid="{00000000-0005-0000-0000-000056010000}"/>
    <cellStyle name="Accent1 8" xfId="344" xr:uid="{00000000-0005-0000-0000-000057010000}"/>
    <cellStyle name="Accent1 9" xfId="345" xr:uid="{00000000-0005-0000-0000-000058010000}"/>
    <cellStyle name="Accent2 10" xfId="346" xr:uid="{00000000-0005-0000-0000-000059010000}"/>
    <cellStyle name="Accent2 11" xfId="347" xr:uid="{00000000-0005-0000-0000-00005A010000}"/>
    <cellStyle name="Accent2 12" xfId="348" xr:uid="{00000000-0005-0000-0000-00005B010000}"/>
    <cellStyle name="Accent2 13" xfId="349" xr:uid="{00000000-0005-0000-0000-00005C010000}"/>
    <cellStyle name="Accent2 14" xfId="350" xr:uid="{00000000-0005-0000-0000-00005D010000}"/>
    <cellStyle name="Accent2 15" xfId="351" xr:uid="{00000000-0005-0000-0000-00005E010000}"/>
    <cellStyle name="Accent2 16" xfId="352" xr:uid="{00000000-0005-0000-0000-00005F010000}"/>
    <cellStyle name="Accent2 2" xfId="353" xr:uid="{00000000-0005-0000-0000-000060010000}"/>
    <cellStyle name="Accent2 3" xfId="354" xr:uid="{00000000-0005-0000-0000-000061010000}"/>
    <cellStyle name="Accent2 4" xfId="355" xr:uid="{00000000-0005-0000-0000-000062010000}"/>
    <cellStyle name="Accent2 5" xfId="356" xr:uid="{00000000-0005-0000-0000-000063010000}"/>
    <cellStyle name="Accent2 6" xfId="357" xr:uid="{00000000-0005-0000-0000-000064010000}"/>
    <cellStyle name="Accent2 7" xfId="358" xr:uid="{00000000-0005-0000-0000-000065010000}"/>
    <cellStyle name="Accent2 8" xfId="359" xr:uid="{00000000-0005-0000-0000-000066010000}"/>
    <cellStyle name="Accent2 9" xfId="360" xr:uid="{00000000-0005-0000-0000-000067010000}"/>
    <cellStyle name="Accent3 10" xfId="361" xr:uid="{00000000-0005-0000-0000-000068010000}"/>
    <cellStyle name="Accent3 11" xfId="362" xr:uid="{00000000-0005-0000-0000-000069010000}"/>
    <cellStyle name="Accent3 12" xfId="363" xr:uid="{00000000-0005-0000-0000-00006A010000}"/>
    <cellStyle name="Accent3 13" xfId="364" xr:uid="{00000000-0005-0000-0000-00006B010000}"/>
    <cellStyle name="Accent3 14" xfId="365" xr:uid="{00000000-0005-0000-0000-00006C010000}"/>
    <cellStyle name="Accent3 15" xfId="366" xr:uid="{00000000-0005-0000-0000-00006D010000}"/>
    <cellStyle name="Accent3 16" xfId="367" xr:uid="{00000000-0005-0000-0000-00006E010000}"/>
    <cellStyle name="Accent3 2" xfId="368" xr:uid="{00000000-0005-0000-0000-00006F010000}"/>
    <cellStyle name="Accent3 3" xfId="369" xr:uid="{00000000-0005-0000-0000-000070010000}"/>
    <cellStyle name="Accent3 4" xfId="370" xr:uid="{00000000-0005-0000-0000-000071010000}"/>
    <cellStyle name="Accent3 5" xfId="371" xr:uid="{00000000-0005-0000-0000-000072010000}"/>
    <cellStyle name="Accent3 6" xfId="372" xr:uid="{00000000-0005-0000-0000-000073010000}"/>
    <cellStyle name="Accent3 7" xfId="373" xr:uid="{00000000-0005-0000-0000-000074010000}"/>
    <cellStyle name="Accent3 8" xfId="374" xr:uid="{00000000-0005-0000-0000-000075010000}"/>
    <cellStyle name="Accent3 9" xfId="375" xr:uid="{00000000-0005-0000-0000-000076010000}"/>
    <cellStyle name="Accent4 10" xfId="376" xr:uid="{00000000-0005-0000-0000-000077010000}"/>
    <cellStyle name="Accent4 11" xfId="377" xr:uid="{00000000-0005-0000-0000-000078010000}"/>
    <cellStyle name="Accent4 12" xfId="378" xr:uid="{00000000-0005-0000-0000-000079010000}"/>
    <cellStyle name="Accent4 13" xfId="379" xr:uid="{00000000-0005-0000-0000-00007A010000}"/>
    <cellStyle name="Accent4 14" xfId="380" xr:uid="{00000000-0005-0000-0000-00007B010000}"/>
    <cellStyle name="Accent4 15" xfId="381" xr:uid="{00000000-0005-0000-0000-00007C010000}"/>
    <cellStyle name="Accent4 16" xfId="382" xr:uid="{00000000-0005-0000-0000-00007D010000}"/>
    <cellStyle name="Accent4 2" xfId="383" xr:uid="{00000000-0005-0000-0000-00007E010000}"/>
    <cellStyle name="Accent4 3" xfId="384" xr:uid="{00000000-0005-0000-0000-00007F010000}"/>
    <cellStyle name="Accent4 4" xfId="385" xr:uid="{00000000-0005-0000-0000-000080010000}"/>
    <cellStyle name="Accent4 5" xfId="386" xr:uid="{00000000-0005-0000-0000-000081010000}"/>
    <cellStyle name="Accent4 6" xfId="387" xr:uid="{00000000-0005-0000-0000-000082010000}"/>
    <cellStyle name="Accent4 7" xfId="388" xr:uid="{00000000-0005-0000-0000-000083010000}"/>
    <cellStyle name="Accent4 8" xfId="389" xr:uid="{00000000-0005-0000-0000-000084010000}"/>
    <cellStyle name="Accent4 9" xfId="390" xr:uid="{00000000-0005-0000-0000-000085010000}"/>
    <cellStyle name="Accent5 10" xfId="391" xr:uid="{00000000-0005-0000-0000-000086010000}"/>
    <cellStyle name="Accent5 11" xfId="392" xr:uid="{00000000-0005-0000-0000-000087010000}"/>
    <cellStyle name="Accent5 12" xfId="393" xr:uid="{00000000-0005-0000-0000-000088010000}"/>
    <cellStyle name="Accent5 13" xfId="394" xr:uid="{00000000-0005-0000-0000-000089010000}"/>
    <cellStyle name="Accent5 14" xfId="395" xr:uid="{00000000-0005-0000-0000-00008A010000}"/>
    <cellStyle name="Accent5 15" xfId="396" xr:uid="{00000000-0005-0000-0000-00008B010000}"/>
    <cellStyle name="Accent5 16" xfId="397" xr:uid="{00000000-0005-0000-0000-00008C010000}"/>
    <cellStyle name="Accent5 2" xfId="398" xr:uid="{00000000-0005-0000-0000-00008D010000}"/>
    <cellStyle name="Accent5 3" xfId="399" xr:uid="{00000000-0005-0000-0000-00008E010000}"/>
    <cellStyle name="Accent5 4" xfId="400" xr:uid="{00000000-0005-0000-0000-00008F010000}"/>
    <cellStyle name="Accent5 5" xfId="401" xr:uid="{00000000-0005-0000-0000-000090010000}"/>
    <cellStyle name="Accent5 6" xfId="402" xr:uid="{00000000-0005-0000-0000-000091010000}"/>
    <cellStyle name="Accent5 7" xfId="403" xr:uid="{00000000-0005-0000-0000-000092010000}"/>
    <cellStyle name="Accent5 8" xfId="404" xr:uid="{00000000-0005-0000-0000-000093010000}"/>
    <cellStyle name="Accent5 9" xfId="405" xr:uid="{00000000-0005-0000-0000-000094010000}"/>
    <cellStyle name="Accent6 10" xfId="406" xr:uid="{00000000-0005-0000-0000-000095010000}"/>
    <cellStyle name="Accent6 11" xfId="407" xr:uid="{00000000-0005-0000-0000-000096010000}"/>
    <cellStyle name="Accent6 12" xfId="408" xr:uid="{00000000-0005-0000-0000-000097010000}"/>
    <cellStyle name="Accent6 13" xfId="409" xr:uid="{00000000-0005-0000-0000-000098010000}"/>
    <cellStyle name="Accent6 14" xfId="410" xr:uid="{00000000-0005-0000-0000-000099010000}"/>
    <cellStyle name="Accent6 15" xfId="411" xr:uid="{00000000-0005-0000-0000-00009A010000}"/>
    <cellStyle name="Accent6 16" xfId="412" xr:uid="{00000000-0005-0000-0000-00009B010000}"/>
    <cellStyle name="Accent6 2" xfId="413" xr:uid="{00000000-0005-0000-0000-00009C010000}"/>
    <cellStyle name="Accent6 3" xfId="414" xr:uid="{00000000-0005-0000-0000-00009D010000}"/>
    <cellStyle name="Accent6 4" xfId="415" xr:uid="{00000000-0005-0000-0000-00009E010000}"/>
    <cellStyle name="Accent6 5" xfId="416" xr:uid="{00000000-0005-0000-0000-00009F010000}"/>
    <cellStyle name="Accent6 6" xfId="417" xr:uid="{00000000-0005-0000-0000-0000A0010000}"/>
    <cellStyle name="Accent6 7" xfId="418" xr:uid="{00000000-0005-0000-0000-0000A1010000}"/>
    <cellStyle name="Accent6 8" xfId="419" xr:uid="{00000000-0005-0000-0000-0000A2010000}"/>
    <cellStyle name="Accent6 9" xfId="420" xr:uid="{00000000-0005-0000-0000-0000A3010000}"/>
    <cellStyle name="Berekening 10" xfId="421" xr:uid="{00000000-0005-0000-0000-0000A4010000}"/>
    <cellStyle name="Berekening 11" xfId="422" xr:uid="{00000000-0005-0000-0000-0000A5010000}"/>
    <cellStyle name="Berekening 12" xfId="423" xr:uid="{00000000-0005-0000-0000-0000A6010000}"/>
    <cellStyle name="Berekening 13" xfId="424" xr:uid="{00000000-0005-0000-0000-0000A7010000}"/>
    <cellStyle name="Berekening 14" xfId="425" xr:uid="{00000000-0005-0000-0000-0000A8010000}"/>
    <cellStyle name="Berekening 15" xfId="426" xr:uid="{00000000-0005-0000-0000-0000A9010000}"/>
    <cellStyle name="Berekening 16" xfId="427" xr:uid="{00000000-0005-0000-0000-0000AA010000}"/>
    <cellStyle name="Berekening 2" xfId="428" xr:uid="{00000000-0005-0000-0000-0000AB010000}"/>
    <cellStyle name="Berekening 3" xfId="429" xr:uid="{00000000-0005-0000-0000-0000AC010000}"/>
    <cellStyle name="Berekening 4" xfId="430" xr:uid="{00000000-0005-0000-0000-0000AD010000}"/>
    <cellStyle name="Berekening 5" xfId="431" xr:uid="{00000000-0005-0000-0000-0000AE010000}"/>
    <cellStyle name="Berekening 6" xfId="432" xr:uid="{00000000-0005-0000-0000-0000AF010000}"/>
    <cellStyle name="Berekening 7" xfId="433" xr:uid="{00000000-0005-0000-0000-0000B0010000}"/>
    <cellStyle name="Berekening 8" xfId="434" xr:uid="{00000000-0005-0000-0000-0000B1010000}"/>
    <cellStyle name="Berekening 9" xfId="435" xr:uid="{00000000-0005-0000-0000-0000B2010000}"/>
    <cellStyle name="Controlecel 10" xfId="436" xr:uid="{00000000-0005-0000-0000-0000B3010000}"/>
    <cellStyle name="Controlecel 11" xfId="437" xr:uid="{00000000-0005-0000-0000-0000B4010000}"/>
    <cellStyle name="Controlecel 12" xfId="438" xr:uid="{00000000-0005-0000-0000-0000B5010000}"/>
    <cellStyle name="Controlecel 13" xfId="439" xr:uid="{00000000-0005-0000-0000-0000B6010000}"/>
    <cellStyle name="Controlecel 14" xfId="440" xr:uid="{00000000-0005-0000-0000-0000B7010000}"/>
    <cellStyle name="Controlecel 15" xfId="441" xr:uid="{00000000-0005-0000-0000-0000B8010000}"/>
    <cellStyle name="Controlecel 16" xfId="442" xr:uid="{00000000-0005-0000-0000-0000B9010000}"/>
    <cellStyle name="Controlecel 2" xfId="443" xr:uid="{00000000-0005-0000-0000-0000BA010000}"/>
    <cellStyle name="Controlecel 3" xfId="444" xr:uid="{00000000-0005-0000-0000-0000BB010000}"/>
    <cellStyle name="Controlecel 4" xfId="445" xr:uid="{00000000-0005-0000-0000-0000BC010000}"/>
    <cellStyle name="Controlecel 5" xfId="446" xr:uid="{00000000-0005-0000-0000-0000BD010000}"/>
    <cellStyle name="Controlecel 6" xfId="447" xr:uid="{00000000-0005-0000-0000-0000BE010000}"/>
    <cellStyle name="Controlecel 7" xfId="448" xr:uid="{00000000-0005-0000-0000-0000BF010000}"/>
    <cellStyle name="Controlecel 8" xfId="449" xr:uid="{00000000-0005-0000-0000-0000C0010000}"/>
    <cellStyle name="Controlecel 9" xfId="450" xr:uid="{00000000-0005-0000-0000-0000C1010000}"/>
    <cellStyle name="Euro" xfId="451" xr:uid="{00000000-0005-0000-0000-0000C2010000}"/>
    <cellStyle name="Euro 2" xfId="452" xr:uid="{00000000-0005-0000-0000-0000C3010000}"/>
    <cellStyle name="Euro 2 2" xfId="453" xr:uid="{00000000-0005-0000-0000-0000C4010000}"/>
    <cellStyle name="Euro 2 3" xfId="454" xr:uid="{00000000-0005-0000-0000-0000C5010000}"/>
    <cellStyle name="Euro 3" xfId="455" xr:uid="{00000000-0005-0000-0000-0000C6010000}"/>
    <cellStyle name="Euro 3 2" xfId="456" xr:uid="{00000000-0005-0000-0000-0000C7010000}"/>
    <cellStyle name="Euro 4" xfId="457" xr:uid="{00000000-0005-0000-0000-0000C8010000}"/>
    <cellStyle name="Euro 4 2" xfId="458" xr:uid="{00000000-0005-0000-0000-0000C9010000}"/>
    <cellStyle name="Euro 4 3" xfId="459" xr:uid="{00000000-0005-0000-0000-0000CA010000}"/>
    <cellStyle name="Euro 4 4" xfId="460" xr:uid="{00000000-0005-0000-0000-0000CB010000}"/>
    <cellStyle name="Euro 4 5" xfId="461" xr:uid="{00000000-0005-0000-0000-0000CC010000}"/>
    <cellStyle name="Euro 4 6" xfId="462" xr:uid="{00000000-0005-0000-0000-0000CD010000}"/>
    <cellStyle name="Euro 5" xfId="463" xr:uid="{00000000-0005-0000-0000-0000CE010000}"/>
    <cellStyle name="Euro 6" xfId="464" xr:uid="{00000000-0005-0000-0000-0000CF010000}"/>
    <cellStyle name="Euro 7" xfId="465" xr:uid="{00000000-0005-0000-0000-0000D0010000}"/>
    <cellStyle name="Euro 7 2" xfId="466" xr:uid="{00000000-0005-0000-0000-0000D1010000}"/>
    <cellStyle name="Euro 7 3" xfId="467" xr:uid="{00000000-0005-0000-0000-0000D2010000}"/>
    <cellStyle name="Euro 8" xfId="468" xr:uid="{00000000-0005-0000-0000-0000D3010000}"/>
    <cellStyle name="Gekoppelde cel 10" xfId="469" xr:uid="{00000000-0005-0000-0000-0000D4010000}"/>
    <cellStyle name="Gekoppelde cel 11" xfId="470" xr:uid="{00000000-0005-0000-0000-0000D5010000}"/>
    <cellStyle name="Gekoppelde cel 12" xfId="471" xr:uid="{00000000-0005-0000-0000-0000D6010000}"/>
    <cellStyle name="Gekoppelde cel 13" xfId="472" xr:uid="{00000000-0005-0000-0000-0000D7010000}"/>
    <cellStyle name="Gekoppelde cel 14" xfId="473" xr:uid="{00000000-0005-0000-0000-0000D8010000}"/>
    <cellStyle name="Gekoppelde cel 15" xfId="474" xr:uid="{00000000-0005-0000-0000-0000D9010000}"/>
    <cellStyle name="Gekoppelde cel 16" xfId="475" xr:uid="{00000000-0005-0000-0000-0000DA010000}"/>
    <cellStyle name="Gekoppelde cel 2" xfId="476" xr:uid="{00000000-0005-0000-0000-0000DB010000}"/>
    <cellStyle name="Gekoppelde cel 3" xfId="477" xr:uid="{00000000-0005-0000-0000-0000DC010000}"/>
    <cellStyle name="Gekoppelde cel 4" xfId="478" xr:uid="{00000000-0005-0000-0000-0000DD010000}"/>
    <cellStyle name="Gekoppelde cel 5" xfId="479" xr:uid="{00000000-0005-0000-0000-0000DE010000}"/>
    <cellStyle name="Gekoppelde cel 6" xfId="480" xr:uid="{00000000-0005-0000-0000-0000DF010000}"/>
    <cellStyle name="Gekoppelde cel 7" xfId="481" xr:uid="{00000000-0005-0000-0000-0000E0010000}"/>
    <cellStyle name="Gekoppelde cel 8" xfId="482" xr:uid="{00000000-0005-0000-0000-0000E1010000}"/>
    <cellStyle name="Gekoppelde cel 9" xfId="483" xr:uid="{00000000-0005-0000-0000-0000E2010000}"/>
    <cellStyle name="Goed 10" xfId="484" xr:uid="{00000000-0005-0000-0000-0000E3010000}"/>
    <cellStyle name="Goed 11" xfId="485" xr:uid="{00000000-0005-0000-0000-0000E4010000}"/>
    <cellStyle name="Goed 12" xfId="486" xr:uid="{00000000-0005-0000-0000-0000E5010000}"/>
    <cellStyle name="Goed 13" xfId="487" xr:uid="{00000000-0005-0000-0000-0000E6010000}"/>
    <cellStyle name="Goed 14" xfId="488" xr:uid="{00000000-0005-0000-0000-0000E7010000}"/>
    <cellStyle name="Goed 15" xfId="489" xr:uid="{00000000-0005-0000-0000-0000E8010000}"/>
    <cellStyle name="Goed 16" xfId="490" xr:uid="{00000000-0005-0000-0000-0000E9010000}"/>
    <cellStyle name="Goed 2" xfId="491" xr:uid="{00000000-0005-0000-0000-0000EA010000}"/>
    <cellStyle name="Goed 3" xfId="492" xr:uid="{00000000-0005-0000-0000-0000EB010000}"/>
    <cellStyle name="Goed 4" xfId="493" xr:uid="{00000000-0005-0000-0000-0000EC010000}"/>
    <cellStyle name="Goed 5" xfId="494" xr:uid="{00000000-0005-0000-0000-0000ED010000}"/>
    <cellStyle name="Goed 6" xfId="495" xr:uid="{00000000-0005-0000-0000-0000EE010000}"/>
    <cellStyle name="Goed 7" xfId="496" xr:uid="{00000000-0005-0000-0000-0000EF010000}"/>
    <cellStyle name="Goed 8" xfId="497" xr:uid="{00000000-0005-0000-0000-0000F0010000}"/>
    <cellStyle name="Goed 9" xfId="498" xr:uid="{00000000-0005-0000-0000-0000F1010000}"/>
    <cellStyle name="Hyperlink 2" xfId="499" xr:uid="{00000000-0005-0000-0000-0000F2010000}"/>
    <cellStyle name="Hyperlink 2 2" xfId="500" xr:uid="{00000000-0005-0000-0000-0000F3010000}"/>
    <cellStyle name="Hyperlink 2 3" xfId="501" xr:uid="{00000000-0005-0000-0000-0000F4010000}"/>
    <cellStyle name="Invoer 10" xfId="502" xr:uid="{00000000-0005-0000-0000-0000F5010000}"/>
    <cellStyle name="Invoer 11" xfId="503" xr:uid="{00000000-0005-0000-0000-0000F6010000}"/>
    <cellStyle name="Invoer 12" xfId="504" xr:uid="{00000000-0005-0000-0000-0000F7010000}"/>
    <cellStyle name="Invoer 13" xfId="505" xr:uid="{00000000-0005-0000-0000-0000F8010000}"/>
    <cellStyle name="Invoer 14" xfId="506" xr:uid="{00000000-0005-0000-0000-0000F9010000}"/>
    <cellStyle name="Invoer 15" xfId="507" xr:uid="{00000000-0005-0000-0000-0000FA010000}"/>
    <cellStyle name="Invoer 16" xfId="508" xr:uid="{00000000-0005-0000-0000-0000FB010000}"/>
    <cellStyle name="Invoer 2" xfId="509" xr:uid="{00000000-0005-0000-0000-0000FC010000}"/>
    <cellStyle name="Invoer 3" xfId="510" xr:uid="{00000000-0005-0000-0000-0000FD010000}"/>
    <cellStyle name="Invoer 4" xfId="511" xr:uid="{00000000-0005-0000-0000-0000FE010000}"/>
    <cellStyle name="Invoer 5" xfId="512" xr:uid="{00000000-0005-0000-0000-0000FF010000}"/>
    <cellStyle name="Invoer 6" xfId="513" xr:uid="{00000000-0005-0000-0000-000000020000}"/>
    <cellStyle name="Invoer 7" xfId="514" xr:uid="{00000000-0005-0000-0000-000001020000}"/>
    <cellStyle name="Invoer 8" xfId="515" xr:uid="{00000000-0005-0000-0000-000002020000}"/>
    <cellStyle name="Invoer 9" xfId="516" xr:uid="{00000000-0005-0000-0000-000003020000}"/>
    <cellStyle name="Komma 2" xfId="517" xr:uid="{00000000-0005-0000-0000-000004020000}"/>
    <cellStyle name="Komma 3" xfId="518" xr:uid="{00000000-0005-0000-0000-000005020000}"/>
    <cellStyle name="Kop 1 10" xfId="519" xr:uid="{00000000-0005-0000-0000-000006020000}"/>
    <cellStyle name="Kop 1 11" xfId="520" xr:uid="{00000000-0005-0000-0000-000007020000}"/>
    <cellStyle name="Kop 1 12" xfId="521" xr:uid="{00000000-0005-0000-0000-000008020000}"/>
    <cellStyle name="Kop 1 13" xfId="522" xr:uid="{00000000-0005-0000-0000-000009020000}"/>
    <cellStyle name="Kop 1 14" xfId="523" xr:uid="{00000000-0005-0000-0000-00000A020000}"/>
    <cellStyle name="Kop 1 15" xfId="524" xr:uid="{00000000-0005-0000-0000-00000B020000}"/>
    <cellStyle name="Kop 1 16" xfId="525" xr:uid="{00000000-0005-0000-0000-00000C020000}"/>
    <cellStyle name="Kop 1 2" xfId="526" xr:uid="{00000000-0005-0000-0000-00000D020000}"/>
    <cellStyle name="Kop 1 3" xfId="527" xr:uid="{00000000-0005-0000-0000-00000E020000}"/>
    <cellStyle name="Kop 1 4" xfId="528" xr:uid="{00000000-0005-0000-0000-00000F020000}"/>
    <cellStyle name="Kop 1 5" xfId="529" xr:uid="{00000000-0005-0000-0000-000010020000}"/>
    <cellStyle name="Kop 1 6" xfId="530" xr:uid="{00000000-0005-0000-0000-000011020000}"/>
    <cellStyle name="Kop 1 7" xfId="531" xr:uid="{00000000-0005-0000-0000-000012020000}"/>
    <cellStyle name="Kop 1 8" xfId="532" xr:uid="{00000000-0005-0000-0000-000013020000}"/>
    <cellStyle name="Kop 1 9" xfId="533" xr:uid="{00000000-0005-0000-0000-000014020000}"/>
    <cellStyle name="Kop 2 10" xfId="534" xr:uid="{00000000-0005-0000-0000-000015020000}"/>
    <cellStyle name="Kop 2 11" xfId="535" xr:uid="{00000000-0005-0000-0000-000016020000}"/>
    <cellStyle name="Kop 2 12" xfId="536" xr:uid="{00000000-0005-0000-0000-000017020000}"/>
    <cellStyle name="Kop 2 13" xfId="537" xr:uid="{00000000-0005-0000-0000-000018020000}"/>
    <cellStyle name="Kop 2 14" xfId="538" xr:uid="{00000000-0005-0000-0000-000019020000}"/>
    <cellStyle name="Kop 2 15" xfId="539" xr:uid="{00000000-0005-0000-0000-00001A020000}"/>
    <cellStyle name="Kop 2 16" xfId="540" xr:uid="{00000000-0005-0000-0000-00001B020000}"/>
    <cellStyle name="Kop 2 2" xfId="541" xr:uid="{00000000-0005-0000-0000-00001C020000}"/>
    <cellStyle name="Kop 2 3" xfId="542" xr:uid="{00000000-0005-0000-0000-00001D020000}"/>
    <cellStyle name="Kop 2 4" xfId="543" xr:uid="{00000000-0005-0000-0000-00001E020000}"/>
    <cellStyle name="Kop 2 5" xfId="544" xr:uid="{00000000-0005-0000-0000-00001F020000}"/>
    <cellStyle name="Kop 2 6" xfId="545" xr:uid="{00000000-0005-0000-0000-000020020000}"/>
    <cellStyle name="Kop 2 7" xfId="546" xr:uid="{00000000-0005-0000-0000-000021020000}"/>
    <cellStyle name="Kop 2 8" xfId="547" xr:uid="{00000000-0005-0000-0000-000022020000}"/>
    <cellStyle name="Kop 2 9" xfId="548" xr:uid="{00000000-0005-0000-0000-000023020000}"/>
    <cellStyle name="Kop 3 10" xfId="549" xr:uid="{00000000-0005-0000-0000-000024020000}"/>
    <cellStyle name="Kop 3 11" xfId="550" xr:uid="{00000000-0005-0000-0000-000025020000}"/>
    <cellStyle name="Kop 3 12" xfId="551" xr:uid="{00000000-0005-0000-0000-000026020000}"/>
    <cellStyle name="Kop 3 13" xfId="552" xr:uid="{00000000-0005-0000-0000-000027020000}"/>
    <cellStyle name="Kop 3 14" xfId="553" xr:uid="{00000000-0005-0000-0000-000028020000}"/>
    <cellStyle name="Kop 3 15" xfId="554" xr:uid="{00000000-0005-0000-0000-000029020000}"/>
    <cellStyle name="Kop 3 16" xfId="555" xr:uid="{00000000-0005-0000-0000-00002A020000}"/>
    <cellStyle name="Kop 3 2" xfId="556" xr:uid="{00000000-0005-0000-0000-00002B020000}"/>
    <cellStyle name="Kop 3 3" xfId="557" xr:uid="{00000000-0005-0000-0000-00002C020000}"/>
    <cellStyle name="Kop 3 4" xfId="558" xr:uid="{00000000-0005-0000-0000-00002D020000}"/>
    <cellStyle name="Kop 3 5" xfId="559" xr:uid="{00000000-0005-0000-0000-00002E020000}"/>
    <cellStyle name="Kop 3 6" xfId="560" xr:uid="{00000000-0005-0000-0000-00002F020000}"/>
    <cellStyle name="Kop 3 7" xfId="561" xr:uid="{00000000-0005-0000-0000-000030020000}"/>
    <cellStyle name="Kop 3 8" xfId="562" xr:uid="{00000000-0005-0000-0000-000031020000}"/>
    <cellStyle name="Kop 3 9" xfId="563" xr:uid="{00000000-0005-0000-0000-000032020000}"/>
    <cellStyle name="Kop 4 10" xfId="564" xr:uid="{00000000-0005-0000-0000-000033020000}"/>
    <cellStyle name="Kop 4 11" xfId="565" xr:uid="{00000000-0005-0000-0000-000034020000}"/>
    <cellStyle name="Kop 4 12" xfId="566" xr:uid="{00000000-0005-0000-0000-000035020000}"/>
    <cellStyle name="Kop 4 13" xfId="567" xr:uid="{00000000-0005-0000-0000-000036020000}"/>
    <cellStyle name="Kop 4 14" xfId="568" xr:uid="{00000000-0005-0000-0000-000037020000}"/>
    <cellStyle name="Kop 4 15" xfId="569" xr:uid="{00000000-0005-0000-0000-000038020000}"/>
    <cellStyle name="Kop 4 16" xfId="570" xr:uid="{00000000-0005-0000-0000-000039020000}"/>
    <cellStyle name="Kop 4 2" xfId="571" xr:uid="{00000000-0005-0000-0000-00003A020000}"/>
    <cellStyle name="Kop 4 3" xfId="572" xr:uid="{00000000-0005-0000-0000-00003B020000}"/>
    <cellStyle name="Kop 4 4" xfId="573" xr:uid="{00000000-0005-0000-0000-00003C020000}"/>
    <cellStyle name="Kop 4 5" xfId="574" xr:uid="{00000000-0005-0000-0000-00003D020000}"/>
    <cellStyle name="Kop 4 6" xfId="575" xr:uid="{00000000-0005-0000-0000-00003E020000}"/>
    <cellStyle name="Kop 4 7" xfId="576" xr:uid="{00000000-0005-0000-0000-00003F020000}"/>
    <cellStyle name="Kop 4 8" xfId="577" xr:uid="{00000000-0005-0000-0000-000040020000}"/>
    <cellStyle name="Kop 4 9" xfId="578" xr:uid="{00000000-0005-0000-0000-000041020000}"/>
    <cellStyle name="Neutraal 10" xfId="579" xr:uid="{00000000-0005-0000-0000-000042020000}"/>
    <cellStyle name="Neutraal 11" xfId="580" xr:uid="{00000000-0005-0000-0000-000043020000}"/>
    <cellStyle name="Neutraal 12" xfId="581" xr:uid="{00000000-0005-0000-0000-000044020000}"/>
    <cellStyle name="Neutraal 13" xfId="582" xr:uid="{00000000-0005-0000-0000-000045020000}"/>
    <cellStyle name="Neutraal 14" xfId="583" xr:uid="{00000000-0005-0000-0000-000046020000}"/>
    <cellStyle name="Neutraal 15" xfId="584" xr:uid="{00000000-0005-0000-0000-000047020000}"/>
    <cellStyle name="Neutraal 16" xfId="585" xr:uid="{00000000-0005-0000-0000-000048020000}"/>
    <cellStyle name="Neutraal 2" xfId="586" xr:uid="{00000000-0005-0000-0000-000049020000}"/>
    <cellStyle name="Neutraal 3" xfId="587" xr:uid="{00000000-0005-0000-0000-00004A020000}"/>
    <cellStyle name="Neutraal 4" xfId="588" xr:uid="{00000000-0005-0000-0000-00004B020000}"/>
    <cellStyle name="Neutraal 5" xfId="589" xr:uid="{00000000-0005-0000-0000-00004C020000}"/>
    <cellStyle name="Neutraal 6" xfId="590" xr:uid="{00000000-0005-0000-0000-00004D020000}"/>
    <cellStyle name="Neutraal 7" xfId="591" xr:uid="{00000000-0005-0000-0000-00004E020000}"/>
    <cellStyle name="Neutraal 8" xfId="592" xr:uid="{00000000-0005-0000-0000-00004F020000}"/>
    <cellStyle name="Neutraal 9" xfId="593" xr:uid="{00000000-0005-0000-0000-000050020000}"/>
    <cellStyle name="Notitie 10" xfId="594" xr:uid="{00000000-0005-0000-0000-000051020000}"/>
    <cellStyle name="Notitie 11" xfId="595" xr:uid="{00000000-0005-0000-0000-000052020000}"/>
    <cellStyle name="Notitie 12" xfId="596" xr:uid="{00000000-0005-0000-0000-000053020000}"/>
    <cellStyle name="Notitie 13" xfId="597" xr:uid="{00000000-0005-0000-0000-000054020000}"/>
    <cellStyle name="Notitie 14" xfId="598" xr:uid="{00000000-0005-0000-0000-000055020000}"/>
    <cellStyle name="Notitie 15" xfId="599" xr:uid="{00000000-0005-0000-0000-000056020000}"/>
    <cellStyle name="Notitie 16" xfId="600" xr:uid="{00000000-0005-0000-0000-000057020000}"/>
    <cellStyle name="Notitie 2" xfId="601" xr:uid="{00000000-0005-0000-0000-000058020000}"/>
    <cellStyle name="Notitie 2 2" xfId="602" xr:uid="{00000000-0005-0000-0000-000059020000}"/>
    <cellStyle name="Notitie 2 2 2" xfId="603" xr:uid="{00000000-0005-0000-0000-00005A020000}"/>
    <cellStyle name="Notitie 2 2 3" xfId="604" xr:uid="{00000000-0005-0000-0000-00005B020000}"/>
    <cellStyle name="Notitie 2 2 4" xfId="605" xr:uid="{00000000-0005-0000-0000-00005C020000}"/>
    <cellStyle name="Notitie 2 3" xfId="606" xr:uid="{00000000-0005-0000-0000-00005D020000}"/>
    <cellStyle name="Notitie 2 3 2" xfId="607" xr:uid="{00000000-0005-0000-0000-00005E020000}"/>
    <cellStyle name="Notitie 2 3 3" xfId="608" xr:uid="{00000000-0005-0000-0000-00005F020000}"/>
    <cellStyle name="Notitie 2 4" xfId="609" xr:uid="{00000000-0005-0000-0000-000060020000}"/>
    <cellStyle name="Notitie 2 4 2" xfId="610" xr:uid="{00000000-0005-0000-0000-000061020000}"/>
    <cellStyle name="Notitie 2 5" xfId="611" xr:uid="{00000000-0005-0000-0000-000062020000}"/>
    <cellStyle name="Notitie 2 6" xfId="612" xr:uid="{00000000-0005-0000-0000-000063020000}"/>
    <cellStyle name="Notitie 3" xfId="613" xr:uid="{00000000-0005-0000-0000-000064020000}"/>
    <cellStyle name="Notitie 3 2" xfId="614" xr:uid="{00000000-0005-0000-0000-000065020000}"/>
    <cellStyle name="Notitie 3 3" xfId="615" xr:uid="{00000000-0005-0000-0000-000066020000}"/>
    <cellStyle name="Notitie 3 4" xfId="616" xr:uid="{00000000-0005-0000-0000-000067020000}"/>
    <cellStyle name="Notitie 4" xfId="617" xr:uid="{00000000-0005-0000-0000-000068020000}"/>
    <cellStyle name="Notitie 5" xfId="618" xr:uid="{00000000-0005-0000-0000-000069020000}"/>
    <cellStyle name="Notitie 6" xfId="619" xr:uid="{00000000-0005-0000-0000-00006A020000}"/>
    <cellStyle name="Notitie 7" xfId="620" xr:uid="{00000000-0005-0000-0000-00006B020000}"/>
    <cellStyle name="Notitie 8" xfId="621" xr:uid="{00000000-0005-0000-0000-00006C020000}"/>
    <cellStyle name="Notitie 9" xfId="622" xr:uid="{00000000-0005-0000-0000-00006D020000}"/>
    <cellStyle name="Ongeldig 10" xfId="623" xr:uid="{00000000-0005-0000-0000-00006E020000}"/>
    <cellStyle name="Ongeldig 11" xfId="624" xr:uid="{00000000-0005-0000-0000-00006F020000}"/>
    <cellStyle name="Ongeldig 12" xfId="625" xr:uid="{00000000-0005-0000-0000-000070020000}"/>
    <cellStyle name="Ongeldig 13" xfId="626" xr:uid="{00000000-0005-0000-0000-000071020000}"/>
    <cellStyle name="Ongeldig 14" xfId="627" xr:uid="{00000000-0005-0000-0000-000072020000}"/>
    <cellStyle name="Ongeldig 15" xfId="628" xr:uid="{00000000-0005-0000-0000-000073020000}"/>
    <cellStyle name="Ongeldig 16" xfId="629" xr:uid="{00000000-0005-0000-0000-000074020000}"/>
    <cellStyle name="Ongeldig 2" xfId="630" xr:uid="{00000000-0005-0000-0000-000075020000}"/>
    <cellStyle name="Ongeldig 3" xfId="631" xr:uid="{00000000-0005-0000-0000-000076020000}"/>
    <cellStyle name="Ongeldig 4" xfId="632" xr:uid="{00000000-0005-0000-0000-000077020000}"/>
    <cellStyle name="Ongeldig 5" xfId="633" xr:uid="{00000000-0005-0000-0000-000078020000}"/>
    <cellStyle name="Ongeldig 6" xfId="634" xr:uid="{00000000-0005-0000-0000-000079020000}"/>
    <cellStyle name="Ongeldig 7" xfId="635" xr:uid="{00000000-0005-0000-0000-00007A020000}"/>
    <cellStyle name="Ongeldig 8" xfId="636" xr:uid="{00000000-0005-0000-0000-00007B020000}"/>
    <cellStyle name="Ongeldig 9" xfId="637" xr:uid="{00000000-0005-0000-0000-00007C020000}"/>
    <cellStyle name="Procent" xfId="1047" builtinId="5"/>
    <cellStyle name="Procent 2" xfId="638" xr:uid="{00000000-0005-0000-0000-00007E020000}"/>
    <cellStyle name="Procent 2 2" xfId="639" xr:uid="{00000000-0005-0000-0000-00007F020000}"/>
    <cellStyle name="Procent 2 2 2" xfId="640" xr:uid="{00000000-0005-0000-0000-000080020000}"/>
    <cellStyle name="Procent 2 2 3" xfId="641" xr:uid="{00000000-0005-0000-0000-000081020000}"/>
    <cellStyle name="Procent 2 2 4" xfId="642" xr:uid="{00000000-0005-0000-0000-000082020000}"/>
    <cellStyle name="Procent 2 2 5" xfId="643" xr:uid="{00000000-0005-0000-0000-000083020000}"/>
    <cellStyle name="Procent 2 3" xfId="644" xr:uid="{00000000-0005-0000-0000-000084020000}"/>
    <cellStyle name="Procent 2 3 2" xfId="645" xr:uid="{00000000-0005-0000-0000-000085020000}"/>
    <cellStyle name="Procent 2 3 3" xfId="646" xr:uid="{00000000-0005-0000-0000-000086020000}"/>
    <cellStyle name="Procent 2 4" xfId="647" xr:uid="{00000000-0005-0000-0000-000087020000}"/>
    <cellStyle name="Procent 2 5" xfId="648" xr:uid="{00000000-0005-0000-0000-000088020000}"/>
    <cellStyle name="Procent 2 6" xfId="649" xr:uid="{00000000-0005-0000-0000-000089020000}"/>
    <cellStyle name="Procent 3" xfId="650" xr:uid="{00000000-0005-0000-0000-00008A020000}"/>
    <cellStyle name="Procent 3 2" xfId="651" xr:uid="{00000000-0005-0000-0000-00008B020000}"/>
    <cellStyle name="Procent 3 2 2" xfId="652" xr:uid="{00000000-0005-0000-0000-00008C020000}"/>
    <cellStyle name="Procent 3 2 3" xfId="653" xr:uid="{00000000-0005-0000-0000-00008D020000}"/>
    <cellStyle name="Procent 3 3" xfId="654" xr:uid="{00000000-0005-0000-0000-00008E020000}"/>
    <cellStyle name="Procent 3 3 2" xfId="655" xr:uid="{00000000-0005-0000-0000-00008F020000}"/>
    <cellStyle name="Procent 3 4" xfId="656" xr:uid="{00000000-0005-0000-0000-000090020000}"/>
    <cellStyle name="Procent 3 5" xfId="657" xr:uid="{00000000-0005-0000-0000-000091020000}"/>
    <cellStyle name="Procent 3 6" xfId="658" xr:uid="{00000000-0005-0000-0000-000092020000}"/>
    <cellStyle name="Procent 3 7" xfId="659" xr:uid="{00000000-0005-0000-0000-000093020000}"/>
    <cellStyle name="Procent 4" xfId="660" xr:uid="{00000000-0005-0000-0000-000094020000}"/>
    <cellStyle name="Procent 4 2" xfId="661" xr:uid="{00000000-0005-0000-0000-000095020000}"/>
    <cellStyle name="Procent 4 2 2" xfId="662" xr:uid="{00000000-0005-0000-0000-000096020000}"/>
    <cellStyle name="Procent 4 3" xfId="663" xr:uid="{00000000-0005-0000-0000-000097020000}"/>
    <cellStyle name="Procent 5" xfId="664" xr:uid="{00000000-0005-0000-0000-000098020000}"/>
    <cellStyle name="Procent 5 2" xfId="665" xr:uid="{00000000-0005-0000-0000-000099020000}"/>
    <cellStyle name="Standaard" xfId="0" builtinId="0"/>
    <cellStyle name="Standaard 10" xfId="666" xr:uid="{00000000-0005-0000-0000-00009B020000}"/>
    <cellStyle name="Standaard 10 2" xfId="667" xr:uid="{00000000-0005-0000-0000-00009C020000}"/>
    <cellStyle name="Standaard 10 2 2" xfId="668" xr:uid="{00000000-0005-0000-0000-00009D020000}"/>
    <cellStyle name="Standaard 10 3" xfId="669" xr:uid="{00000000-0005-0000-0000-00009E020000}"/>
    <cellStyle name="Standaard 10 3 2" xfId="670" xr:uid="{00000000-0005-0000-0000-00009F020000}"/>
    <cellStyle name="Standaard 10 4" xfId="671" xr:uid="{00000000-0005-0000-0000-0000A0020000}"/>
    <cellStyle name="Standaard 10 5" xfId="672" xr:uid="{00000000-0005-0000-0000-0000A1020000}"/>
    <cellStyle name="Standaard 11" xfId="673" xr:uid="{00000000-0005-0000-0000-0000A2020000}"/>
    <cellStyle name="Standaard 11 2" xfId="674" xr:uid="{00000000-0005-0000-0000-0000A3020000}"/>
    <cellStyle name="Standaard 11 3" xfId="675" xr:uid="{00000000-0005-0000-0000-0000A4020000}"/>
    <cellStyle name="Standaard 11 4" xfId="676" xr:uid="{00000000-0005-0000-0000-0000A5020000}"/>
    <cellStyle name="Standaard 12" xfId="677" xr:uid="{00000000-0005-0000-0000-0000A6020000}"/>
    <cellStyle name="Standaard 12 2" xfId="678" xr:uid="{00000000-0005-0000-0000-0000A7020000}"/>
    <cellStyle name="Standaard 12 3" xfId="679" xr:uid="{00000000-0005-0000-0000-0000A8020000}"/>
    <cellStyle name="Standaard 12 4" xfId="680" xr:uid="{00000000-0005-0000-0000-0000A9020000}"/>
    <cellStyle name="Standaard 13" xfId="681" xr:uid="{00000000-0005-0000-0000-0000AA020000}"/>
    <cellStyle name="Standaard 13 2" xfId="682" xr:uid="{00000000-0005-0000-0000-0000AB020000}"/>
    <cellStyle name="Standaard 13 3" xfId="683" xr:uid="{00000000-0005-0000-0000-0000AC020000}"/>
    <cellStyle name="Standaard 13 4" xfId="684" xr:uid="{00000000-0005-0000-0000-0000AD020000}"/>
    <cellStyle name="Standaard 14" xfId="685" xr:uid="{00000000-0005-0000-0000-0000AE020000}"/>
    <cellStyle name="Standaard 14 2" xfId="686" xr:uid="{00000000-0005-0000-0000-0000AF020000}"/>
    <cellStyle name="Standaard 14 3" xfId="687" xr:uid="{00000000-0005-0000-0000-0000B0020000}"/>
    <cellStyle name="Standaard 14 4" xfId="688" xr:uid="{00000000-0005-0000-0000-0000B1020000}"/>
    <cellStyle name="Standaard 15" xfId="689" xr:uid="{00000000-0005-0000-0000-0000B2020000}"/>
    <cellStyle name="Standaard 15 2" xfId="690" xr:uid="{00000000-0005-0000-0000-0000B3020000}"/>
    <cellStyle name="Standaard 15 3" xfId="691" xr:uid="{00000000-0005-0000-0000-0000B4020000}"/>
    <cellStyle name="Standaard 15 4" xfId="692" xr:uid="{00000000-0005-0000-0000-0000B5020000}"/>
    <cellStyle name="Standaard 16" xfId="693" xr:uid="{00000000-0005-0000-0000-0000B6020000}"/>
    <cellStyle name="Standaard 16 2" xfId="694" xr:uid="{00000000-0005-0000-0000-0000B7020000}"/>
    <cellStyle name="Standaard 16 3" xfId="695" xr:uid="{00000000-0005-0000-0000-0000B8020000}"/>
    <cellStyle name="Standaard 16 4" xfId="696" xr:uid="{00000000-0005-0000-0000-0000B9020000}"/>
    <cellStyle name="Standaard 17" xfId="697" xr:uid="{00000000-0005-0000-0000-0000BA020000}"/>
    <cellStyle name="Standaard 17 2" xfId="698" xr:uid="{00000000-0005-0000-0000-0000BB020000}"/>
    <cellStyle name="Standaard 17 3" xfId="699" xr:uid="{00000000-0005-0000-0000-0000BC020000}"/>
    <cellStyle name="Standaard 17 4" xfId="700" xr:uid="{00000000-0005-0000-0000-0000BD020000}"/>
    <cellStyle name="Standaard 18" xfId="701" xr:uid="{00000000-0005-0000-0000-0000BE020000}"/>
    <cellStyle name="Standaard 18 2" xfId="702" xr:uid="{00000000-0005-0000-0000-0000BF020000}"/>
    <cellStyle name="Standaard 18 3" xfId="703" xr:uid="{00000000-0005-0000-0000-0000C0020000}"/>
    <cellStyle name="Standaard 18 4" xfId="704" xr:uid="{00000000-0005-0000-0000-0000C1020000}"/>
    <cellStyle name="Standaard 19" xfId="705" xr:uid="{00000000-0005-0000-0000-0000C2020000}"/>
    <cellStyle name="Standaard 19 2" xfId="706" xr:uid="{00000000-0005-0000-0000-0000C3020000}"/>
    <cellStyle name="Standaard 19 2 2" xfId="707" xr:uid="{00000000-0005-0000-0000-0000C4020000}"/>
    <cellStyle name="Standaard 19 2 2 2" xfId="708" xr:uid="{00000000-0005-0000-0000-0000C5020000}"/>
    <cellStyle name="Standaard 19 2 2 2 2" xfId="709" xr:uid="{00000000-0005-0000-0000-0000C6020000}"/>
    <cellStyle name="Standaard 19 2 2 2 3" xfId="710" xr:uid="{00000000-0005-0000-0000-0000C7020000}"/>
    <cellStyle name="Standaard 19 2 2 2 4" xfId="711" xr:uid="{00000000-0005-0000-0000-0000C8020000}"/>
    <cellStyle name="Standaard 19 2 2 3" xfId="712" xr:uid="{00000000-0005-0000-0000-0000C9020000}"/>
    <cellStyle name="Standaard 19 2 2 4" xfId="713" xr:uid="{00000000-0005-0000-0000-0000CA020000}"/>
    <cellStyle name="Standaard 19 2 2 5" xfId="714" xr:uid="{00000000-0005-0000-0000-0000CB020000}"/>
    <cellStyle name="Standaard 19 2 2 6" xfId="715" xr:uid="{00000000-0005-0000-0000-0000CC020000}"/>
    <cellStyle name="Standaard 19 2 3" xfId="716" xr:uid="{00000000-0005-0000-0000-0000CD020000}"/>
    <cellStyle name="Standaard 19 2 3 2" xfId="717" xr:uid="{00000000-0005-0000-0000-0000CE020000}"/>
    <cellStyle name="Standaard 19 2 4" xfId="718" xr:uid="{00000000-0005-0000-0000-0000CF020000}"/>
    <cellStyle name="Standaard 19 2 4 2" xfId="719" xr:uid="{00000000-0005-0000-0000-0000D0020000}"/>
    <cellStyle name="Standaard 19 2 4 3" xfId="720" xr:uid="{00000000-0005-0000-0000-0000D1020000}"/>
    <cellStyle name="Standaard 19 2 4 4" xfId="721" xr:uid="{00000000-0005-0000-0000-0000D2020000}"/>
    <cellStyle name="Standaard 19 2 5" xfId="722" xr:uid="{00000000-0005-0000-0000-0000D3020000}"/>
    <cellStyle name="Standaard 19 2 5 2" xfId="723" xr:uid="{00000000-0005-0000-0000-0000D4020000}"/>
    <cellStyle name="Standaard 19 2 5 3" xfId="724" xr:uid="{00000000-0005-0000-0000-0000D5020000}"/>
    <cellStyle name="Standaard 19 2 5 4" xfId="725" xr:uid="{00000000-0005-0000-0000-0000D6020000}"/>
    <cellStyle name="Standaard 19 2 6" xfId="726" xr:uid="{00000000-0005-0000-0000-0000D7020000}"/>
    <cellStyle name="Standaard 19 2 7" xfId="727" xr:uid="{00000000-0005-0000-0000-0000D8020000}"/>
    <cellStyle name="Standaard 19 2 8" xfId="728" xr:uid="{00000000-0005-0000-0000-0000D9020000}"/>
    <cellStyle name="Standaard 19 2 9" xfId="729" xr:uid="{00000000-0005-0000-0000-0000DA020000}"/>
    <cellStyle name="Standaard 19 3" xfId="730" xr:uid="{00000000-0005-0000-0000-0000DB020000}"/>
    <cellStyle name="Standaard 19 3 2" xfId="731" xr:uid="{00000000-0005-0000-0000-0000DC020000}"/>
    <cellStyle name="Standaard 19 3 2 2" xfId="732" xr:uid="{00000000-0005-0000-0000-0000DD020000}"/>
    <cellStyle name="Standaard 19 3 2 3" xfId="733" xr:uid="{00000000-0005-0000-0000-0000DE020000}"/>
    <cellStyle name="Standaard 19 3 2 4" xfId="734" xr:uid="{00000000-0005-0000-0000-0000DF020000}"/>
    <cellStyle name="Standaard 19 3 3" xfId="735" xr:uid="{00000000-0005-0000-0000-0000E0020000}"/>
    <cellStyle name="Standaard 19 3 4" xfId="736" xr:uid="{00000000-0005-0000-0000-0000E1020000}"/>
    <cellStyle name="Standaard 19 3 5" xfId="737" xr:uid="{00000000-0005-0000-0000-0000E2020000}"/>
    <cellStyle name="Standaard 19 3 6" xfId="738" xr:uid="{00000000-0005-0000-0000-0000E3020000}"/>
    <cellStyle name="Standaard 19 3 7" xfId="739" xr:uid="{00000000-0005-0000-0000-0000E4020000}"/>
    <cellStyle name="Standaard 19 4" xfId="740" xr:uid="{00000000-0005-0000-0000-0000E5020000}"/>
    <cellStyle name="Standaard 19 5" xfId="741" xr:uid="{00000000-0005-0000-0000-0000E6020000}"/>
    <cellStyle name="Standaard 19 5 2" xfId="742" xr:uid="{00000000-0005-0000-0000-0000E7020000}"/>
    <cellStyle name="Standaard 19 5 3" xfId="743" xr:uid="{00000000-0005-0000-0000-0000E8020000}"/>
    <cellStyle name="Standaard 19 5 4" xfId="744" xr:uid="{00000000-0005-0000-0000-0000E9020000}"/>
    <cellStyle name="Standaard 19 6" xfId="745" xr:uid="{00000000-0005-0000-0000-0000EA020000}"/>
    <cellStyle name="Standaard 19 6 2" xfId="746" xr:uid="{00000000-0005-0000-0000-0000EB020000}"/>
    <cellStyle name="Standaard 19 6 3" xfId="747" xr:uid="{00000000-0005-0000-0000-0000EC020000}"/>
    <cellStyle name="Standaard 19 6 4" xfId="748" xr:uid="{00000000-0005-0000-0000-0000ED020000}"/>
    <cellStyle name="Standaard 19 7" xfId="749" xr:uid="{00000000-0005-0000-0000-0000EE020000}"/>
    <cellStyle name="Standaard 19 7 2" xfId="750" xr:uid="{00000000-0005-0000-0000-0000EF020000}"/>
    <cellStyle name="Standaard 19 7 3" xfId="751" xr:uid="{00000000-0005-0000-0000-0000F0020000}"/>
    <cellStyle name="Standaard 19 7 4" xfId="752" xr:uid="{00000000-0005-0000-0000-0000F1020000}"/>
    <cellStyle name="Standaard 19 8" xfId="753" xr:uid="{00000000-0005-0000-0000-0000F2020000}"/>
    <cellStyle name="Standaard 19 9" xfId="754" xr:uid="{00000000-0005-0000-0000-0000F3020000}"/>
    <cellStyle name="Standaard 2" xfId="755" xr:uid="{00000000-0005-0000-0000-0000F4020000}"/>
    <cellStyle name="Standaard 2 2" xfId="756" xr:uid="{00000000-0005-0000-0000-0000F5020000}"/>
    <cellStyle name="Standaard 2 2 2" xfId="757" xr:uid="{00000000-0005-0000-0000-0000F6020000}"/>
    <cellStyle name="Standaard 2 2 2 2" xfId="758" xr:uid="{00000000-0005-0000-0000-0000F7020000}"/>
    <cellStyle name="Standaard 2 2 3" xfId="759" xr:uid="{00000000-0005-0000-0000-0000F8020000}"/>
    <cellStyle name="Standaard 2 2 3 2" xfId="760" xr:uid="{00000000-0005-0000-0000-0000F9020000}"/>
    <cellStyle name="Standaard 2 2 4" xfId="761" xr:uid="{00000000-0005-0000-0000-0000FA020000}"/>
    <cellStyle name="Standaard 2 3" xfId="762" xr:uid="{00000000-0005-0000-0000-0000FB020000}"/>
    <cellStyle name="Standaard 2 3 2" xfId="763" xr:uid="{00000000-0005-0000-0000-0000FC020000}"/>
    <cellStyle name="Standaard 2 3 3" xfId="764" xr:uid="{00000000-0005-0000-0000-0000FD020000}"/>
    <cellStyle name="Standaard 2 3 4" xfId="765" xr:uid="{00000000-0005-0000-0000-0000FE020000}"/>
    <cellStyle name="Standaard 2 4" xfId="766" xr:uid="{00000000-0005-0000-0000-0000FF020000}"/>
    <cellStyle name="Standaard 2 4 2" xfId="767" xr:uid="{00000000-0005-0000-0000-000000030000}"/>
    <cellStyle name="Standaard 2 4 3" xfId="768" xr:uid="{00000000-0005-0000-0000-000001030000}"/>
    <cellStyle name="Standaard 2 4 4" xfId="769" xr:uid="{00000000-0005-0000-0000-000002030000}"/>
    <cellStyle name="Standaard 2 5" xfId="770" xr:uid="{00000000-0005-0000-0000-000003030000}"/>
    <cellStyle name="Standaard 2 5 2" xfId="771" xr:uid="{00000000-0005-0000-0000-000004030000}"/>
    <cellStyle name="Standaard 2 6" xfId="772" xr:uid="{00000000-0005-0000-0000-000005030000}"/>
    <cellStyle name="Standaard 2 7" xfId="773" xr:uid="{00000000-0005-0000-0000-000006030000}"/>
    <cellStyle name="Standaard 2 8" xfId="774" xr:uid="{00000000-0005-0000-0000-000007030000}"/>
    <cellStyle name="Standaard 2_Eisen" xfId="775" xr:uid="{00000000-0005-0000-0000-000008030000}"/>
    <cellStyle name="Standaard 20" xfId="776" xr:uid="{00000000-0005-0000-0000-000009030000}"/>
    <cellStyle name="Standaard 20 2" xfId="777" xr:uid="{00000000-0005-0000-0000-00000A030000}"/>
    <cellStyle name="Standaard 20 3" xfId="778" xr:uid="{00000000-0005-0000-0000-00000B030000}"/>
    <cellStyle name="Standaard 20 4" xfId="779" xr:uid="{00000000-0005-0000-0000-00000C030000}"/>
    <cellStyle name="Standaard 21" xfId="780" xr:uid="{00000000-0005-0000-0000-00000D030000}"/>
    <cellStyle name="Standaard 21 2" xfId="781" xr:uid="{00000000-0005-0000-0000-00000E030000}"/>
    <cellStyle name="Standaard 21 3" xfId="782" xr:uid="{00000000-0005-0000-0000-00000F030000}"/>
    <cellStyle name="Standaard 21 4" xfId="783" xr:uid="{00000000-0005-0000-0000-000010030000}"/>
    <cellStyle name="Standaard 22" xfId="784" xr:uid="{00000000-0005-0000-0000-000011030000}"/>
    <cellStyle name="Standaard 22 2" xfId="785" xr:uid="{00000000-0005-0000-0000-000012030000}"/>
    <cellStyle name="Standaard 22 3" xfId="786" xr:uid="{00000000-0005-0000-0000-000013030000}"/>
    <cellStyle name="Standaard 22 4" xfId="787" xr:uid="{00000000-0005-0000-0000-000014030000}"/>
    <cellStyle name="Standaard 23" xfId="788" xr:uid="{00000000-0005-0000-0000-000015030000}"/>
    <cellStyle name="Standaard 23 2" xfId="789" xr:uid="{00000000-0005-0000-0000-000016030000}"/>
    <cellStyle name="Standaard 23 3" xfId="790" xr:uid="{00000000-0005-0000-0000-000017030000}"/>
    <cellStyle name="Standaard 23 4" xfId="791" xr:uid="{00000000-0005-0000-0000-000018030000}"/>
    <cellStyle name="Standaard 24" xfId="792" xr:uid="{00000000-0005-0000-0000-000019030000}"/>
    <cellStyle name="Standaard 24 2" xfId="793" xr:uid="{00000000-0005-0000-0000-00001A030000}"/>
    <cellStyle name="Standaard 24 3" xfId="794" xr:uid="{00000000-0005-0000-0000-00001B030000}"/>
    <cellStyle name="Standaard 24 4" xfId="795" xr:uid="{00000000-0005-0000-0000-00001C030000}"/>
    <cellStyle name="Standaard 25" xfId="796" xr:uid="{00000000-0005-0000-0000-00001D030000}"/>
    <cellStyle name="Standaard 25 2" xfId="797" xr:uid="{00000000-0005-0000-0000-00001E030000}"/>
    <cellStyle name="Standaard 25 2 2" xfId="798" xr:uid="{00000000-0005-0000-0000-00001F030000}"/>
    <cellStyle name="Standaard 25 2 3" xfId="799" xr:uid="{00000000-0005-0000-0000-000020030000}"/>
    <cellStyle name="Standaard 25 3" xfId="800" xr:uid="{00000000-0005-0000-0000-000021030000}"/>
    <cellStyle name="Standaard 25 3 2" xfId="801" xr:uid="{00000000-0005-0000-0000-000022030000}"/>
    <cellStyle name="Standaard 25 3 2 2" xfId="802" xr:uid="{00000000-0005-0000-0000-000023030000}"/>
    <cellStyle name="Standaard 25 3 2 2 2" xfId="803" xr:uid="{00000000-0005-0000-0000-000024030000}"/>
    <cellStyle name="Standaard 25 3 2 3" xfId="804" xr:uid="{00000000-0005-0000-0000-000025030000}"/>
    <cellStyle name="Standaard 25 3 3" xfId="805" xr:uid="{00000000-0005-0000-0000-000026030000}"/>
    <cellStyle name="Standaard 25 3 3 2" xfId="806" xr:uid="{00000000-0005-0000-0000-000027030000}"/>
    <cellStyle name="Standaard 25 3 4" xfId="807" xr:uid="{00000000-0005-0000-0000-000028030000}"/>
    <cellStyle name="Standaard 25 3 4 2" xfId="808" xr:uid="{00000000-0005-0000-0000-000029030000}"/>
    <cellStyle name="Standaard 25 3 5" xfId="809" xr:uid="{00000000-0005-0000-0000-00002A030000}"/>
    <cellStyle name="Standaard 26" xfId="810" xr:uid="{00000000-0005-0000-0000-00002B030000}"/>
    <cellStyle name="Standaard 26 2" xfId="811" xr:uid="{00000000-0005-0000-0000-00002C030000}"/>
    <cellStyle name="Standaard 26 3" xfId="812" xr:uid="{00000000-0005-0000-0000-00002D030000}"/>
    <cellStyle name="Standaard 26 4" xfId="813" xr:uid="{00000000-0005-0000-0000-00002E030000}"/>
    <cellStyle name="Standaard 27" xfId="814" xr:uid="{00000000-0005-0000-0000-00002F030000}"/>
    <cellStyle name="Standaard 27 2" xfId="815" xr:uid="{00000000-0005-0000-0000-000030030000}"/>
    <cellStyle name="Standaard 27 3" xfId="816" xr:uid="{00000000-0005-0000-0000-000031030000}"/>
    <cellStyle name="Standaard 27 4" xfId="817" xr:uid="{00000000-0005-0000-0000-000032030000}"/>
    <cellStyle name="Standaard 28" xfId="818" xr:uid="{00000000-0005-0000-0000-000033030000}"/>
    <cellStyle name="Standaard 28 2" xfId="819" xr:uid="{00000000-0005-0000-0000-000034030000}"/>
    <cellStyle name="Standaard 28 3" xfId="820" xr:uid="{00000000-0005-0000-0000-000035030000}"/>
    <cellStyle name="Standaard 28 4" xfId="821" xr:uid="{00000000-0005-0000-0000-000036030000}"/>
    <cellStyle name="Standaard 29" xfId="822" xr:uid="{00000000-0005-0000-0000-000037030000}"/>
    <cellStyle name="Standaard 29 2" xfId="823" xr:uid="{00000000-0005-0000-0000-000038030000}"/>
    <cellStyle name="Standaard 29 3" xfId="824" xr:uid="{00000000-0005-0000-0000-000039030000}"/>
    <cellStyle name="Standaard 29 4" xfId="825" xr:uid="{00000000-0005-0000-0000-00003A030000}"/>
    <cellStyle name="Standaard 3" xfId="826" xr:uid="{00000000-0005-0000-0000-00003B030000}"/>
    <cellStyle name="Standaard 3 2" xfId="827" xr:uid="{00000000-0005-0000-0000-00003C030000}"/>
    <cellStyle name="Standaard 3 2 2" xfId="828" xr:uid="{00000000-0005-0000-0000-00003D030000}"/>
    <cellStyle name="Standaard 3 2 3" xfId="829" xr:uid="{00000000-0005-0000-0000-00003E030000}"/>
    <cellStyle name="Standaard 3 2 4" xfId="830" xr:uid="{00000000-0005-0000-0000-00003F030000}"/>
    <cellStyle name="Standaard 3 3" xfId="831" xr:uid="{00000000-0005-0000-0000-000040030000}"/>
    <cellStyle name="Standaard 3 3 2" xfId="832" xr:uid="{00000000-0005-0000-0000-000041030000}"/>
    <cellStyle name="Standaard 3 4" xfId="833" xr:uid="{00000000-0005-0000-0000-000042030000}"/>
    <cellStyle name="Standaard 3 5" xfId="834" xr:uid="{00000000-0005-0000-0000-000043030000}"/>
    <cellStyle name="Standaard 3 6" xfId="835" xr:uid="{00000000-0005-0000-0000-000044030000}"/>
    <cellStyle name="Standaard 30" xfId="836" xr:uid="{00000000-0005-0000-0000-000045030000}"/>
    <cellStyle name="Standaard 30 2" xfId="837" xr:uid="{00000000-0005-0000-0000-000046030000}"/>
    <cellStyle name="Standaard 31" xfId="838" xr:uid="{00000000-0005-0000-0000-000047030000}"/>
    <cellStyle name="Standaard 31 2" xfId="839" xr:uid="{00000000-0005-0000-0000-000048030000}"/>
    <cellStyle name="Standaard 31 2 2" xfId="840" xr:uid="{00000000-0005-0000-0000-000049030000}"/>
    <cellStyle name="Standaard 31 2 2 2" xfId="841" xr:uid="{00000000-0005-0000-0000-00004A030000}"/>
    <cellStyle name="Standaard 31 2 3" xfId="842" xr:uid="{00000000-0005-0000-0000-00004B030000}"/>
    <cellStyle name="Standaard 31 3" xfId="843" xr:uid="{00000000-0005-0000-0000-00004C030000}"/>
    <cellStyle name="Standaard 31 3 2" xfId="844" xr:uid="{00000000-0005-0000-0000-00004D030000}"/>
    <cellStyle name="Standaard 31 4" xfId="845" xr:uid="{00000000-0005-0000-0000-00004E030000}"/>
    <cellStyle name="Standaard 31 4 2" xfId="846" xr:uid="{00000000-0005-0000-0000-00004F030000}"/>
    <cellStyle name="Standaard 31 5" xfId="847" xr:uid="{00000000-0005-0000-0000-000050030000}"/>
    <cellStyle name="Standaard 31 5 2" xfId="848" xr:uid="{00000000-0005-0000-0000-000051030000}"/>
    <cellStyle name="Standaard 32" xfId="849" xr:uid="{00000000-0005-0000-0000-000052030000}"/>
    <cellStyle name="Standaard 32 2" xfId="850" xr:uid="{00000000-0005-0000-0000-000053030000}"/>
    <cellStyle name="Standaard 32 2 2" xfId="851" xr:uid="{00000000-0005-0000-0000-000054030000}"/>
    <cellStyle name="Standaard 32 2 2 2" xfId="852" xr:uid="{00000000-0005-0000-0000-000055030000}"/>
    <cellStyle name="Standaard 32 2 3" xfId="853" xr:uid="{00000000-0005-0000-0000-000056030000}"/>
    <cellStyle name="Standaard 32 3" xfId="854" xr:uid="{00000000-0005-0000-0000-000057030000}"/>
    <cellStyle name="Standaard 32 3 2" xfId="855" xr:uid="{00000000-0005-0000-0000-000058030000}"/>
    <cellStyle name="Standaard 32 4" xfId="856" xr:uid="{00000000-0005-0000-0000-000059030000}"/>
    <cellStyle name="Standaard 32 4 2" xfId="857" xr:uid="{00000000-0005-0000-0000-00005A030000}"/>
    <cellStyle name="Standaard 32 5" xfId="858" xr:uid="{00000000-0005-0000-0000-00005B030000}"/>
    <cellStyle name="Standaard 32 5 2" xfId="859" xr:uid="{00000000-0005-0000-0000-00005C030000}"/>
    <cellStyle name="Standaard 33" xfId="860" xr:uid="{00000000-0005-0000-0000-00005D030000}"/>
    <cellStyle name="Standaard 33 2" xfId="861" xr:uid="{00000000-0005-0000-0000-00005E030000}"/>
    <cellStyle name="Standaard 33 2 2" xfId="862" xr:uid="{00000000-0005-0000-0000-00005F030000}"/>
    <cellStyle name="Standaard 33 2 2 2" xfId="863" xr:uid="{00000000-0005-0000-0000-000060030000}"/>
    <cellStyle name="Standaard 33 2 3" xfId="864" xr:uid="{00000000-0005-0000-0000-000061030000}"/>
    <cellStyle name="Standaard 33 3" xfId="865" xr:uid="{00000000-0005-0000-0000-000062030000}"/>
    <cellStyle name="Standaard 33 3 2" xfId="866" xr:uid="{00000000-0005-0000-0000-000063030000}"/>
    <cellStyle name="Standaard 33 4" xfId="867" xr:uid="{00000000-0005-0000-0000-000064030000}"/>
    <cellStyle name="Standaard 33 4 2" xfId="868" xr:uid="{00000000-0005-0000-0000-000065030000}"/>
    <cellStyle name="Standaard 33 5" xfId="869" xr:uid="{00000000-0005-0000-0000-000066030000}"/>
    <cellStyle name="Standaard 34" xfId="870" xr:uid="{00000000-0005-0000-0000-000067030000}"/>
    <cellStyle name="Standaard 34 2" xfId="871" xr:uid="{00000000-0005-0000-0000-000068030000}"/>
    <cellStyle name="Standaard 34 2 2" xfId="872" xr:uid="{00000000-0005-0000-0000-000069030000}"/>
    <cellStyle name="Standaard 34 2 2 2" xfId="873" xr:uid="{00000000-0005-0000-0000-00006A030000}"/>
    <cellStyle name="Standaard 34 2 3" xfId="874" xr:uid="{00000000-0005-0000-0000-00006B030000}"/>
    <cellStyle name="Standaard 34 3" xfId="875" xr:uid="{00000000-0005-0000-0000-00006C030000}"/>
    <cellStyle name="Standaard 34 3 2" xfId="876" xr:uid="{00000000-0005-0000-0000-00006D030000}"/>
    <cellStyle name="Standaard 34 4" xfId="877" xr:uid="{00000000-0005-0000-0000-00006E030000}"/>
    <cellStyle name="Standaard 34 4 2" xfId="878" xr:uid="{00000000-0005-0000-0000-00006F030000}"/>
    <cellStyle name="Standaard 34 5" xfId="879" xr:uid="{00000000-0005-0000-0000-000070030000}"/>
    <cellStyle name="Standaard 35" xfId="880" xr:uid="{00000000-0005-0000-0000-000071030000}"/>
    <cellStyle name="Standaard 35 2" xfId="881" xr:uid="{00000000-0005-0000-0000-000072030000}"/>
    <cellStyle name="Standaard 36" xfId="882" xr:uid="{00000000-0005-0000-0000-000073030000}"/>
    <cellStyle name="Standaard 36 2" xfId="883" xr:uid="{00000000-0005-0000-0000-000074030000}"/>
    <cellStyle name="Standaard 36 3" xfId="884" xr:uid="{00000000-0005-0000-0000-000075030000}"/>
    <cellStyle name="Standaard 36 4" xfId="885" xr:uid="{00000000-0005-0000-0000-000076030000}"/>
    <cellStyle name="Standaard 37" xfId="886" xr:uid="{00000000-0005-0000-0000-000077030000}"/>
    <cellStyle name="Standaard 37 2" xfId="887" xr:uid="{00000000-0005-0000-0000-000078030000}"/>
    <cellStyle name="Standaard 37 3" xfId="888" xr:uid="{00000000-0005-0000-0000-000079030000}"/>
    <cellStyle name="Standaard 37 4" xfId="889" xr:uid="{00000000-0005-0000-0000-00007A030000}"/>
    <cellStyle name="Standaard 38" xfId="890" xr:uid="{00000000-0005-0000-0000-00007B030000}"/>
    <cellStyle name="Standaard 39" xfId="891" xr:uid="{00000000-0005-0000-0000-00007C030000}"/>
    <cellStyle name="Standaard 4" xfId="892" xr:uid="{00000000-0005-0000-0000-00007D030000}"/>
    <cellStyle name="Standaard 4 2" xfId="893" xr:uid="{00000000-0005-0000-0000-00007E030000}"/>
    <cellStyle name="Standaard 4 2 2" xfId="894" xr:uid="{00000000-0005-0000-0000-00007F030000}"/>
    <cellStyle name="Standaard 4 3" xfId="895" xr:uid="{00000000-0005-0000-0000-000080030000}"/>
    <cellStyle name="Standaard 4 4" xfId="896" xr:uid="{00000000-0005-0000-0000-000081030000}"/>
    <cellStyle name="Standaard 40" xfId="897" xr:uid="{00000000-0005-0000-0000-000082030000}"/>
    <cellStyle name="Standaard 40 2" xfId="898" xr:uid="{00000000-0005-0000-0000-000083030000}"/>
    <cellStyle name="Standaard 41" xfId="899" xr:uid="{00000000-0005-0000-0000-000084030000}"/>
    <cellStyle name="Standaard 42" xfId="900" xr:uid="{00000000-0005-0000-0000-000085030000}"/>
    <cellStyle name="Standaard 43" xfId="901" xr:uid="{00000000-0005-0000-0000-000086030000}"/>
    <cellStyle name="Standaard 44" xfId="902" xr:uid="{00000000-0005-0000-0000-000087030000}"/>
    <cellStyle name="Standaard 45" xfId="903" xr:uid="{00000000-0005-0000-0000-000088030000}"/>
    <cellStyle name="Standaard 46" xfId="904" xr:uid="{00000000-0005-0000-0000-000089030000}"/>
    <cellStyle name="Standaard 47" xfId="905" xr:uid="{00000000-0005-0000-0000-00008A030000}"/>
    <cellStyle name="Standaard 48" xfId="1048" xr:uid="{E17BD6E0-8D6E-4974-85A5-A68C94E3CBF8}"/>
    <cellStyle name="Standaard 5" xfId="906" xr:uid="{00000000-0005-0000-0000-00008B030000}"/>
    <cellStyle name="Standaard 5 2" xfId="907" xr:uid="{00000000-0005-0000-0000-00008C030000}"/>
    <cellStyle name="Standaard 5 3" xfId="908" xr:uid="{00000000-0005-0000-0000-00008D030000}"/>
    <cellStyle name="Standaard 5 4" xfId="909" xr:uid="{00000000-0005-0000-0000-00008E030000}"/>
    <cellStyle name="Standaard 6" xfId="910" xr:uid="{00000000-0005-0000-0000-00008F030000}"/>
    <cellStyle name="Standaard 6 2" xfId="911" xr:uid="{00000000-0005-0000-0000-000090030000}"/>
    <cellStyle name="Standaard 6 3" xfId="912" xr:uid="{00000000-0005-0000-0000-000091030000}"/>
    <cellStyle name="Standaard 6 4" xfId="913" xr:uid="{00000000-0005-0000-0000-000092030000}"/>
    <cellStyle name="Standaard 7" xfId="914" xr:uid="{00000000-0005-0000-0000-000093030000}"/>
    <cellStyle name="Standaard 7 2" xfId="915" xr:uid="{00000000-0005-0000-0000-000094030000}"/>
    <cellStyle name="Standaard 7 3" xfId="916" xr:uid="{00000000-0005-0000-0000-000095030000}"/>
    <cellStyle name="Standaard 7 4" xfId="917" xr:uid="{00000000-0005-0000-0000-000096030000}"/>
    <cellStyle name="Standaard 8" xfId="918" xr:uid="{00000000-0005-0000-0000-000097030000}"/>
    <cellStyle name="Standaard 8 2" xfId="919" xr:uid="{00000000-0005-0000-0000-000098030000}"/>
    <cellStyle name="Standaard 8 3" xfId="920" xr:uid="{00000000-0005-0000-0000-000099030000}"/>
    <cellStyle name="Standaard 8 4" xfId="921" xr:uid="{00000000-0005-0000-0000-00009A030000}"/>
    <cellStyle name="Standaard 9" xfId="922" xr:uid="{00000000-0005-0000-0000-00009B030000}"/>
    <cellStyle name="Standaard 9 2" xfId="923" xr:uid="{00000000-0005-0000-0000-00009C030000}"/>
    <cellStyle name="Standaard 9 3" xfId="924" xr:uid="{00000000-0005-0000-0000-00009D030000}"/>
    <cellStyle name="Standaard 9 4" xfId="925" xr:uid="{00000000-0005-0000-0000-00009E030000}"/>
    <cellStyle name="Titel 10" xfId="926" xr:uid="{00000000-0005-0000-0000-00009F030000}"/>
    <cellStyle name="Titel 11" xfId="927" xr:uid="{00000000-0005-0000-0000-0000A0030000}"/>
    <cellStyle name="Titel 12" xfId="928" xr:uid="{00000000-0005-0000-0000-0000A1030000}"/>
    <cellStyle name="Titel 13" xfId="929" xr:uid="{00000000-0005-0000-0000-0000A2030000}"/>
    <cellStyle name="Titel 14" xfId="930" xr:uid="{00000000-0005-0000-0000-0000A3030000}"/>
    <cellStyle name="Titel 15" xfId="931" xr:uid="{00000000-0005-0000-0000-0000A4030000}"/>
    <cellStyle name="Titel 16" xfId="932" xr:uid="{00000000-0005-0000-0000-0000A5030000}"/>
    <cellStyle name="Titel 2" xfId="933" xr:uid="{00000000-0005-0000-0000-0000A6030000}"/>
    <cellStyle name="Titel 3" xfId="934" xr:uid="{00000000-0005-0000-0000-0000A7030000}"/>
    <cellStyle name="Titel 4" xfId="935" xr:uid="{00000000-0005-0000-0000-0000A8030000}"/>
    <cellStyle name="Titel 5" xfId="936" xr:uid="{00000000-0005-0000-0000-0000A9030000}"/>
    <cellStyle name="Titel 6" xfId="937" xr:uid="{00000000-0005-0000-0000-0000AA030000}"/>
    <cellStyle name="Titel 7" xfId="938" xr:uid="{00000000-0005-0000-0000-0000AB030000}"/>
    <cellStyle name="Titel 8" xfId="939" xr:uid="{00000000-0005-0000-0000-0000AC030000}"/>
    <cellStyle name="Titel 9" xfId="940" xr:uid="{00000000-0005-0000-0000-0000AD030000}"/>
    <cellStyle name="Totaal 10" xfId="941" xr:uid="{00000000-0005-0000-0000-0000AE030000}"/>
    <cellStyle name="Totaal 11" xfId="942" xr:uid="{00000000-0005-0000-0000-0000AF030000}"/>
    <cellStyle name="Totaal 12" xfId="943" xr:uid="{00000000-0005-0000-0000-0000B0030000}"/>
    <cellStyle name="Totaal 13" xfId="944" xr:uid="{00000000-0005-0000-0000-0000B1030000}"/>
    <cellStyle name="Totaal 14" xfId="945" xr:uid="{00000000-0005-0000-0000-0000B2030000}"/>
    <cellStyle name="Totaal 15" xfId="946" xr:uid="{00000000-0005-0000-0000-0000B3030000}"/>
    <cellStyle name="Totaal 16" xfId="947" xr:uid="{00000000-0005-0000-0000-0000B4030000}"/>
    <cellStyle name="Totaal 2" xfId="948" xr:uid="{00000000-0005-0000-0000-0000B5030000}"/>
    <cellStyle name="Totaal 3" xfId="949" xr:uid="{00000000-0005-0000-0000-0000B6030000}"/>
    <cellStyle name="Totaal 4" xfId="950" xr:uid="{00000000-0005-0000-0000-0000B7030000}"/>
    <cellStyle name="Totaal 5" xfId="951" xr:uid="{00000000-0005-0000-0000-0000B8030000}"/>
    <cellStyle name="Totaal 6" xfId="952" xr:uid="{00000000-0005-0000-0000-0000B9030000}"/>
    <cellStyle name="Totaal 7" xfId="953" xr:uid="{00000000-0005-0000-0000-0000BA030000}"/>
    <cellStyle name="Totaal 8" xfId="954" xr:uid="{00000000-0005-0000-0000-0000BB030000}"/>
    <cellStyle name="Totaal 9" xfId="955" xr:uid="{00000000-0005-0000-0000-0000BC030000}"/>
    <cellStyle name="Uitvoer 10" xfId="956" xr:uid="{00000000-0005-0000-0000-0000BD030000}"/>
    <cellStyle name="Uitvoer 11" xfId="957" xr:uid="{00000000-0005-0000-0000-0000BE030000}"/>
    <cellStyle name="Uitvoer 12" xfId="958" xr:uid="{00000000-0005-0000-0000-0000BF030000}"/>
    <cellStyle name="Uitvoer 13" xfId="959" xr:uid="{00000000-0005-0000-0000-0000C0030000}"/>
    <cellStyle name="Uitvoer 14" xfId="960" xr:uid="{00000000-0005-0000-0000-0000C1030000}"/>
    <cellStyle name="Uitvoer 15" xfId="961" xr:uid="{00000000-0005-0000-0000-0000C2030000}"/>
    <cellStyle name="Uitvoer 16" xfId="962" xr:uid="{00000000-0005-0000-0000-0000C3030000}"/>
    <cellStyle name="Uitvoer 2" xfId="963" xr:uid="{00000000-0005-0000-0000-0000C4030000}"/>
    <cellStyle name="Uitvoer 3" xfId="964" xr:uid="{00000000-0005-0000-0000-0000C5030000}"/>
    <cellStyle name="Uitvoer 4" xfId="965" xr:uid="{00000000-0005-0000-0000-0000C6030000}"/>
    <cellStyle name="Uitvoer 5" xfId="966" xr:uid="{00000000-0005-0000-0000-0000C7030000}"/>
    <cellStyle name="Uitvoer 6" xfId="967" xr:uid="{00000000-0005-0000-0000-0000C8030000}"/>
    <cellStyle name="Uitvoer 7" xfId="968" xr:uid="{00000000-0005-0000-0000-0000C9030000}"/>
    <cellStyle name="Uitvoer 8" xfId="969" xr:uid="{00000000-0005-0000-0000-0000CA030000}"/>
    <cellStyle name="Uitvoer 9" xfId="970" xr:uid="{00000000-0005-0000-0000-0000CB030000}"/>
    <cellStyle name="Valuta" xfId="1046" builtinId="4"/>
    <cellStyle name="Valuta 10" xfId="971" xr:uid="{00000000-0005-0000-0000-0000CD030000}"/>
    <cellStyle name="Valuta 11" xfId="972" xr:uid="{00000000-0005-0000-0000-0000CE030000}"/>
    <cellStyle name="Valuta 2" xfId="973" xr:uid="{00000000-0005-0000-0000-0000CF030000}"/>
    <cellStyle name="Valuta 2 2" xfId="974" xr:uid="{00000000-0005-0000-0000-0000D0030000}"/>
    <cellStyle name="Valuta 2 2 2" xfId="975" xr:uid="{00000000-0005-0000-0000-0000D1030000}"/>
    <cellStyle name="Valuta 2 2 2 2" xfId="976" xr:uid="{00000000-0005-0000-0000-0000D2030000}"/>
    <cellStyle name="Valuta 2 2 2 2 2" xfId="977" xr:uid="{00000000-0005-0000-0000-0000D3030000}"/>
    <cellStyle name="Valuta 2 2 3" xfId="978" xr:uid="{00000000-0005-0000-0000-0000D4030000}"/>
    <cellStyle name="Valuta 2 2 4" xfId="979" xr:uid="{00000000-0005-0000-0000-0000D5030000}"/>
    <cellStyle name="Valuta 2 2 5" xfId="980" xr:uid="{00000000-0005-0000-0000-0000D6030000}"/>
    <cellStyle name="Valuta 2 2 6" xfId="981" xr:uid="{00000000-0005-0000-0000-0000D7030000}"/>
    <cellStyle name="Valuta 2 2 7" xfId="982" xr:uid="{00000000-0005-0000-0000-0000D8030000}"/>
    <cellStyle name="Valuta 2 3" xfId="983" xr:uid="{00000000-0005-0000-0000-0000D9030000}"/>
    <cellStyle name="Valuta 2 3 2" xfId="984" xr:uid="{00000000-0005-0000-0000-0000DA030000}"/>
    <cellStyle name="Valuta 2 3 2 2" xfId="985" xr:uid="{00000000-0005-0000-0000-0000DB030000}"/>
    <cellStyle name="Valuta 2 3 3" xfId="986" xr:uid="{00000000-0005-0000-0000-0000DC030000}"/>
    <cellStyle name="Valuta 2 4" xfId="987" xr:uid="{00000000-0005-0000-0000-0000DD030000}"/>
    <cellStyle name="Valuta 2 4 2" xfId="988" xr:uid="{00000000-0005-0000-0000-0000DE030000}"/>
    <cellStyle name="Valuta 2 5" xfId="989" xr:uid="{00000000-0005-0000-0000-0000DF030000}"/>
    <cellStyle name="Valuta 2 6" xfId="990" xr:uid="{00000000-0005-0000-0000-0000E0030000}"/>
    <cellStyle name="Valuta 2 7" xfId="991" xr:uid="{00000000-0005-0000-0000-0000E1030000}"/>
    <cellStyle name="Valuta 2 8" xfId="992" xr:uid="{00000000-0005-0000-0000-0000E2030000}"/>
    <cellStyle name="Valuta 3" xfId="993" xr:uid="{00000000-0005-0000-0000-0000E3030000}"/>
    <cellStyle name="Valuta 3 2" xfId="994" xr:uid="{00000000-0005-0000-0000-0000E4030000}"/>
    <cellStyle name="Valuta 3 2 2" xfId="995" xr:uid="{00000000-0005-0000-0000-0000E5030000}"/>
    <cellStyle name="Valuta 3 3" xfId="996" xr:uid="{00000000-0005-0000-0000-0000E6030000}"/>
    <cellStyle name="Valuta 3 4" xfId="997" xr:uid="{00000000-0005-0000-0000-0000E7030000}"/>
    <cellStyle name="Valuta 3 5" xfId="998" xr:uid="{00000000-0005-0000-0000-0000E8030000}"/>
    <cellStyle name="Valuta 3 6" xfId="999" xr:uid="{00000000-0005-0000-0000-0000E9030000}"/>
    <cellStyle name="Valuta 4" xfId="1000" xr:uid="{00000000-0005-0000-0000-0000EA030000}"/>
    <cellStyle name="Valuta 4 2" xfId="1001" xr:uid="{00000000-0005-0000-0000-0000EB030000}"/>
    <cellStyle name="Valuta 4 2 2" xfId="1002" xr:uid="{00000000-0005-0000-0000-0000EC030000}"/>
    <cellStyle name="Valuta 4 2 3" xfId="1003" xr:uid="{00000000-0005-0000-0000-0000ED030000}"/>
    <cellStyle name="Valuta 4 3" xfId="1004" xr:uid="{00000000-0005-0000-0000-0000EE030000}"/>
    <cellStyle name="Valuta 4 4" xfId="1005" xr:uid="{00000000-0005-0000-0000-0000EF030000}"/>
    <cellStyle name="Valuta 4 5" xfId="1006" xr:uid="{00000000-0005-0000-0000-0000F0030000}"/>
    <cellStyle name="Valuta 4 6" xfId="1007" xr:uid="{00000000-0005-0000-0000-0000F1030000}"/>
    <cellStyle name="Valuta 5" xfId="1008" xr:uid="{00000000-0005-0000-0000-0000F2030000}"/>
    <cellStyle name="Valuta 6" xfId="1009" xr:uid="{00000000-0005-0000-0000-0000F3030000}"/>
    <cellStyle name="Valuta 6 2" xfId="1010" xr:uid="{00000000-0005-0000-0000-0000F4030000}"/>
    <cellStyle name="Valuta 7" xfId="1011" xr:uid="{00000000-0005-0000-0000-0000F5030000}"/>
    <cellStyle name="Valuta 7 2" xfId="1012" xr:uid="{00000000-0005-0000-0000-0000F6030000}"/>
    <cellStyle name="Valuta 7 3" xfId="1013" xr:uid="{00000000-0005-0000-0000-0000F7030000}"/>
    <cellStyle name="Valuta 8" xfId="1014" xr:uid="{00000000-0005-0000-0000-0000F8030000}"/>
    <cellStyle name="Valuta 9" xfId="1015" xr:uid="{00000000-0005-0000-0000-0000F9030000}"/>
    <cellStyle name="Verklarende tekst 10" xfId="1016" xr:uid="{00000000-0005-0000-0000-0000FA030000}"/>
    <cellStyle name="Verklarende tekst 11" xfId="1017" xr:uid="{00000000-0005-0000-0000-0000FB030000}"/>
    <cellStyle name="Verklarende tekst 12" xfId="1018" xr:uid="{00000000-0005-0000-0000-0000FC030000}"/>
    <cellStyle name="Verklarende tekst 13" xfId="1019" xr:uid="{00000000-0005-0000-0000-0000FD030000}"/>
    <cellStyle name="Verklarende tekst 14" xfId="1020" xr:uid="{00000000-0005-0000-0000-0000FE030000}"/>
    <cellStyle name="Verklarende tekst 15" xfId="1021" xr:uid="{00000000-0005-0000-0000-0000FF030000}"/>
    <cellStyle name="Verklarende tekst 16" xfId="1022" xr:uid="{00000000-0005-0000-0000-000000040000}"/>
    <cellStyle name="Verklarende tekst 2" xfId="1023" xr:uid="{00000000-0005-0000-0000-000001040000}"/>
    <cellStyle name="Verklarende tekst 3" xfId="1024" xr:uid="{00000000-0005-0000-0000-000002040000}"/>
    <cellStyle name="Verklarende tekst 4" xfId="1025" xr:uid="{00000000-0005-0000-0000-000003040000}"/>
    <cellStyle name="Verklarende tekst 5" xfId="1026" xr:uid="{00000000-0005-0000-0000-000004040000}"/>
    <cellStyle name="Verklarende tekst 6" xfId="1027" xr:uid="{00000000-0005-0000-0000-000005040000}"/>
    <cellStyle name="Verklarende tekst 7" xfId="1028" xr:uid="{00000000-0005-0000-0000-000006040000}"/>
    <cellStyle name="Verklarende tekst 8" xfId="1029" xr:uid="{00000000-0005-0000-0000-000007040000}"/>
    <cellStyle name="Verklarende tekst 9" xfId="1030" xr:uid="{00000000-0005-0000-0000-000008040000}"/>
    <cellStyle name="Waarschuwingstekst 10" xfId="1031" xr:uid="{00000000-0005-0000-0000-000009040000}"/>
    <cellStyle name="Waarschuwingstekst 11" xfId="1032" xr:uid="{00000000-0005-0000-0000-00000A040000}"/>
    <cellStyle name="Waarschuwingstekst 12" xfId="1033" xr:uid="{00000000-0005-0000-0000-00000B040000}"/>
    <cellStyle name="Waarschuwingstekst 13" xfId="1034" xr:uid="{00000000-0005-0000-0000-00000C040000}"/>
    <cellStyle name="Waarschuwingstekst 14" xfId="1035" xr:uid="{00000000-0005-0000-0000-00000D040000}"/>
    <cellStyle name="Waarschuwingstekst 15" xfId="1036" xr:uid="{00000000-0005-0000-0000-00000E040000}"/>
    <cellStyle name="Waarschuwingstekst 16" xfId="1037" xr:uid="{00000000-0005-0000-0000-00000F040000}"/>
    <cellStyle name="Waarschuwingstekst 2" xfId="1038" xr:uid="{00000000-0005-0000-0000-000010040000}"/>
    <cellStyle name="Waarschuwingstekst 3" xfId="1039" xr:uid="{00000000-0005-0000-0000-000011040000}"/>
    <cellStyle name="Waarschuwingstekst 4" xfId="1040" xr:uid="{00000000-0005-0000-0000-000012040000}"/>
    <cellStyle name="Waarschuwingstekst 5" xfId="1041" xr:uid="{00000000-0005-0000-0000-000013040000}"/>
    <cellStyle name="Waarschuwingstekst 6" xfId="1042" xr:uid="{00000000-0005-0000-0000-000014040000}"/>
    <cellStyle name="Waarschuwingstekst 7" xfId="1043" xr:uid="{00000000-0005-0000-0000-000015040000}"/>
    <cellStyle name="Waarschuwingstekst 8" xfId="1044" xr:uid="{00000000-0005-0000-0000-000016040000}"/>
    <cellStyle name="Waarschuwingstekst 9" xfId="1045" xr:uid="{00000000-0005-0000-0000-00001704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2</xdr:row>
      <xdr:rowOff>104775</xdr:rowOff>
    </xdr:from>
    <xdr:to>
      <xdr:col>6</xdr:col>
      <xdr:colOff>942975</xdr:colOff>
      <xdr:row>15</xdr:row>
      <xdr:rowOff>85725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76200" y="447675"/>
          <a:ext cx="5476875" cy="2209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opLeftCell="A17" workbookViewId="0">
      <selection activeCell="L18" sqref="L18"/>
    </sheetView>
  </sheetViews>
  <sheetFormatPr defaultRowHeight="13.5" x14ac:dyDescent="0.25"/>
  <cols>
    <col min="1" max="1" width="2.85546875" customWidth="1"/>
    <col min="2" max="2" width="12.5703125" customWidth="1"/>
    <col min="3" max="3" width="27.5703125" bestFit="1" customWidth="1"/>
    <col min="4" max="4" width="12.5703125" customWidth="1"/>
    <col min="5" max="5" width="4.140625" customWidth="1"/>
    <col min="7" max="7" width="14.85546875" customWidth="1"/>
  </cols>
  <sheetData>
    <row r="1" spans="1:9" x14ac:dyDescent="0.25">
      <c r="A1" s="107"/>
      <c r="B1" s="108"/>
      <c r="C1" s="108"/>
      <c r="D1" s="108"/>
      <c r="E1" s="108"/>
      <c r="F1" s="108"/>
      <c r="G1" s="108"/>
      <c r="H1" s="108"/>
      <c r="I1" s="109"/>
    </row>
    <row r="2" spans="1:9" x14ac:dyDescent="0.25">
      <c r="A2" s="110"/>
      <c r="B2" s="111"/>
      <c r="C2" s="111"/>
      <c r="D2" s="111"/>
      <c r="E2" s="111"/>
      <c r="F2" s="111"/>
      <c r="G2" s="111"/>
      <c r="H2" s="111"/>
      <c r="I2" s="112"/>
    </row>
    <row r="3" spans="1:9" x14ac:dyDescent="0.25">
      <c r="A3" s="110"/>
      <c r="B3" s="111"/>
      <c r="C3" s="111"/>
      <c r="D3" s="111"/>
      <c r="E3" s="111"/>
      <c r="F3" s="111"/>
      <c r="G3" s="111"/>
      <c r="H3" s="111"/>
      <c r="I3" s="112"/>
    </row>
    <row r="4" spans="1:9" x14ac:dyDescent="0.25">
      <c r="A4" s="110"/>
      <c r="B4" s="111"/>
      <c r="C4" s="111"/>
      <c r="D4" s="111"/>
      <c r="E4" s="111"/>
      <c r="F4" s="111"/>
      <c r="G4" s="111"/>
      <c r="H4" s="111"/>
      <c r="I4" s="112"/>
    </row>
    <row r="5" spans="1:9" x14ac:dyDescent="0.25">
      <c r="A5" s="110"/>
      <c r="B5" s="111"/>
      <c r="C5" s="111"/>
      <c r="D5" s="111"/>
      <c r="E5" s="111"/>
      <c r="F5" s="111"/>
      <c r="G5" s="111"/>
      <c r="H5" s="111"/>
      <c r="I5" s="112"/>
    </row>
    <row r="6" spans="1:9" x14ac:dyDescent="0.25">
      <c r="A6" s="110"/>
      <c r="B6" s="111"/>
      <c r="C6" s="111"/>
      <c r="D6" s="111"/>
      <c r="E6" s="111"/>
      <c r="F6" s="111"/>
      <c r="G6" s="111"/>
      <c r="H6" s="111"/>
      <c r="I6" s="112"/>
    </row>
    <row r="7" spans="1:9" x14ac:dyDescent="0.25">
      <c r="A7" s="110"/>
      <c r="B7" s="111"/>
      <c r="C7" s="111"/>
      <c r="D7" s="111"/>
      <c r="E7" s="111"/>
      <c r="F7" s="111"/>
      <c r="G7" s="111"/>
      <c r="H7" s="111"/>
      <c r="I7" s="112"/>
    </row>
    <row r="8" spans="1:9" x14ac:dyDescent="0.25">
      <c r="A8" s="110"/>
      <c r="B8" s="111"/>
      <c r="C8" s="111"/>
      <c r="D8" s="111"/>
      <c r="E8" s="111"/>
      <c r="F8" s="111"/>
      <c r="G8" s="111"/>
      <c r="H8" s="111"/>
      <c r="I8" s="112"/>
    </row>
    <row r="9" spans="1:9" x14ac:dyDescent="0.25">
      <c r="A9" s="110"/>
      <c r="B9" s="111"/>
      <c r="C9" s="111"/>
      <c r="D9" s="111"/>
      <c r="E9" s="111"/>
      <c r="F9" s="111"/>
      <c r="G9" s="111"/>
      <c r="H9" s="111"/>
      <c r="I9" s="112"/>
    </row>
    <row r="10" spans="1:9" x14ac:dyDescent="0.25">
      <c r="A10" s="110"/>
      <c r="B10" s="111"/>
      <c r="C10" s="111"/>
      <c r="D10" s="111"/>
      <c r="E10" s="111"/>
      <c r="F10" s="111"/>
      <c r="G10" s="111"/>
      <c r="H10" s="111"/>
      <c r="I10" s="112"/>
    </row>
    <row r="11" spans="1:9" x14ac:dyDescent="0.25">
      <c r="A11" s="110"/>
      <c r="B11" s="111"/>
      <c r="C11" s="111"/>
      <c r="D11" s="111"/>
      <c r="E11" s="111"/>
      <c r="F11" s="111"/>
      <c r="G11" s="111"/>
      <c r="H11" s="111"/>
      <c r="I11" s="112"/>
    </row>
    <row r="12" spans="1:9" x14ac:dyDescent="0.25">
      <c r="A12" s="110"/>
      <c r="B12" s="111"/>
      <c r="C12" s="111"/>
      <c r="D12" s="111"/>
      <c r="E12" s="111"/>
      <c r="F12" s="111"/>
      <c r="G12" s="111"/>
      <c r="H12" s="111"/>
      <c r="I12" s="112"/>
    </row>
    <row r="13" spans="1:9" x14ac:dyDescent="0.25">
      <c r="A13" s="110"/>
      <c r="B13" s="111"/>
      <c r="C13" s="111"/>
      <c r="D13" s="111"/>
      <c r="E13" s="111"/>
      <c r="F13" s="111"/>
      <c r="G13" s="111"/>
      <c r="H13" s="111"/>
      <c r="I13" s="112"/>
    </row>
    <row r="14" spans="1:9" x14ac:dyDescent="0.25">
      <c r="A14" s="110"/>
      <c r="B14" s="111"/>
      <c r="C14" s="111"/>
      <c r="D14" s="111"/>
      <c r="E14" s="111"/>
      <c r="F14" s="111"/>
      <c r="G14" s="111"/>
      <c r="H14" s="111"/>
      <c r="I14" s="112"/>
    </row>
    <row r="15" spans="1:9" x14ac:dyDescent="0.25">
      <c r="A15" s="110"/>
      <c r="B15" s="111"/>
      <c r="C15" s="111"/>
      <c r="D15" s="111"/>
      <c r="E15" s="111"/>
      <c r="F15" s="111"/>
      <c r="G15" s="111"/>
      <c r="H15" s="111"/>
      <c r="I15" s="112"/>
    </row>
    <row r="16" spans="1:9" x14ac:dyDescent="0.25">
      <c r="A16" s="110"/>
      <c r="B16" s="111"/>
      <c r="C16" s="111"/>
      <c r="D16" s="111"/>
      <c r="E16" s="111"/>
      <c r="F16" s="111"/>
      <c r="G16" s="111"/>
      <c r="H16" s="111"/>
      <c r="I16" s="112"/>
    </row>
    <row r="17" spans="1:9" ht="77.25" customHeight="1" x14ac:dyDescent="0.25">
      <c r="A17" s="120" t="s">
        <v>146</v>
      </c>
      <c r="B17" s="121"/>
      <c r="C17" s="121"/>
      <c r="D17" s="121"/>
      <c r="E17" s="121"/>
      <c r="F17" s="121"/>
      <c r="G17" s="121"/>
      <c r="H17" s="111"/>
      <c r="I17" s="112"/>
    </row>
    <row r="18" spans="1:9" ht="37.5" customHeight="1" x14ac:dyDescent="0.25">
      <c r="A18" s="110"/>
      <c r="B18" s="111"/>
      <c r="C18" s="113" t="s">
        <v>143</v>
      </c>
      <c r="D18" s="111"/>
      <c r="E18" s="111"/>
      <c r="F18" s="111"/>
      <c r="G18" s="111"/>
      <c r="H18" s="111"/>
      <c r="I18" s="112"/>
    </row>
    <row r="19" spans="1:9" x14ac:dyDescent="0.25">
      <c r="A19" s="110"/>
      <c r="B19" s="111"/>
      <c r="C19" s="114" t="s">
        <v>5</v>
      </c>
      <c r="D19" s="111"/>
      <c r="E19" s="111"/>
      <c r="F19" s="111"/>
      <c r="G19" s="111"/>
      <c r="H19" s="111"/>
      <c r="I19" s="112"/>
    </row>
    <row r="20" spans="1:9" x14ac:dyDescent="0.25">
      <c r="A20" s="110"/>
      <c r="B20" s="111"/>
      <c r="C20" s="111"/>
      <c r="D20" s="111"/>
      <c r="E20" s="111"/>
      <c r="F20" s="111"/>
      <c r="G20" s="111"/>
      <c r="H20" s="111"/>
      <c r="I20" s="112"/>
    </row>
    <row r="21" spans="1:9" x14ac:dyDescent="0.25">
      <c r="A21" s="110"/>
      <c r="B21" s="111"/>
      <c r="C21" s="122" t="s">
        <v>144</v>
      </c>
      <c r="D21" s="122"/>
      <c r="E21" s="122"/>
      <c r="F21" s="122"/>
      <c r="G21" s="122"/>
      <c r="H21" s="122"/>
      <c r="I21" s="112"/>
    </row>
    <row r="22" spans="1:9" ht="27" customHeight="1" x14ac:dyDescent="0.25">
      <c r="A22" s="110"/>
      <c r="B22" s="111"/>
      <c r="C22" s="122"/>
      <c r="D22" s="122"/>
      <c r="E22" s="122"/>
      <c r="F22" s="122"/>
      <c r="G22" s="122"/>
      <c r="H22" s="122"/>
      <c r="I22" s="112"/>
    </row>
    <row r="23" spans="1:9" x14ac:dyDescent="0.25">
      <c r="A23" s="110"/>
      <c r="B23" s="111"/>
      <c r="C23" s="122" t="s">
        <v>145</v>
      </c>
      <c r="D23" s="122"/>
      <c r="E23" s="122"/>
      <c r="F23" s="122"/>
      <c r="G23" s="122"/>
      <c r="H23" s="122"/>
      <c r="I23" s="112"/>
    </row>
    <row r="24" spans="1:9" ht="27" customHeight="1" x14ac:dyDescent="0.25">
      <c r="A24" s="110"/>
      <c r="B24" s="111"/>
      <c r="C24" s="122"/>
      <c r="D24" s="122"/>
      <c r="E24" s="122"/>
      <c r="F24" s="122"/>
      <c r="G24" s="122"/>
      <c r="H24" s="122"/>
      <c r="I24" s="112"/>
    </row>
    <row r="25" spans="1:9" x14ac:dyDescent="0.25">
      <c r="A25" s="110"/>
      <c r="B25" s="111"/>
      <c r="C25" s="122"/>
      <c r="D25" s="122"/>
      <c r="E25" s="122"/>
      <c r="F25" s="122"/>
      <c r="G25" s="122"/>
      <c r="H25" s="122"/>
      <c r="I25" s="112"/>
    </row>
    <row r="26" spans="1:9" x14ac:dyDescent="0.25">
      <c r="A26" s="110"/>
      <c r="B26" s="111"/>
      <c r="C26" s="122"/>
      <c r="D26" s="122"/>
      <c r="E26" s="122"/>
      <c r="F26" s="122"/>
      <c r="G26" s="122"/>
      <c r="H26" s="122"/>
      <c r="I26" s="112"/>
    </row>
    <row r="27" spans="1:9" ht="27" x14ac:dyDescent="0.25">
      <c r="A27" s="110"/>
      <c r="B27" s="111"/>
      <c r="C27" s="115" t="s">
        <v>147</v>
      </c>
      <c r="D27" s="111"/>
      <c r="E27" s="111"/>
      <c r="F27" s="111"/>
      <c r="G27" s="111"/>
      <c r="H27" s="111"/>
      <c r="I27" s="112"/>
    </row>
    <row r="28" spans="1:9" x14ac:dyDescent="0.25">
      <c r="A28" s="110"/>
      <c r="B28" s="111"/>
      <c r="C28" s="116"/>
      <c r="D28" s="111"/>
      <c r="E28" s="111"/>
      <c r="F28" s="111"/>
      <c r="G28" s="111"/>
      <c r="H28" s="111"/>
      <c r="I28" s="112"/>
    </row>
    <row r="29" spans="1:9" x14ac:dyDescent="0.25">
      <c r="A29" s="110"/>
      <c r="B29" s="111"/>
      <c r="C29" s="111"/>
      <c r="D29" s="111"/>
      <c r="E29" s="111"/>
      <c r="F29" s="111"/>
      <c r="G29" s="111"/>
      <c r="H29" s="111"/>
      <c r="I29" s="112"/>
    </row>
    <row r="30" spans="1:9" x14ac:dyDescent="0.25">
      <c r="A30" s="110"/>
      <c r="B30" s="111"/>
      <c r="C30" s="114"/>
      <c r="D30" s="111"/>
      <c r="E30" s="111"/>
      <c r="F30" s="111"/>
      <c r="G30" s="111"/>
      <c r="H30" s="111"/>
      <c r="I30" s="112"/>
    </row>
    <row r="31" spans="1:9" x14ac:dyDescent="0.25">
      <c r="A31" s="110"/>
      <c r="B31" s="111"/>
      <c r="C31" s="111"/>
      <c r="D31" s="111"/>
      <c r="E31" s="111"/>
      <c r="F31" s="111"/>
      <c r="G31" s="111"/>
      <c r="H31" s="111"/>
      <c r="I31" s="112"/>
    </row>
    <row r="32" spans="1:9" x14ac:dyDescent="0.25">
      <c r="A32" s="110"/>
      <c r="B32" s="111"/>
      <c r="C32" s="111"/>
      <c r="D32" s="111"/>
      <c r="E32" s="111"/>
      <c r="F32" s="111"/>
      <c r="G32" s="111"/>
      <c r="H32" s="111"/>
      <c r="I32" s="112"/>
    </row>
    <row r="33" spans="1:9" x14ac:dyDescent="0.25">
      <c r="A33" s="110"/>
      <c r="B33" s="111"/>
      <c r="C33" s="111"/>
      <c r="D33" s="111"/>
      <c r="E33" s="111"/>
      <c r="F33" s="111"/>
      <c r="G33" s="111"/>
      <c r="H33" s="111"/>
      <c r="I33" s="112"/>
    </row>
    <row r="34" spans="1:9" x14ac:dyDescent="0.25">
      <c r="A34" s="110"/>
      <c r="B34" s="111"/>
      <c r="C34" s="111"/>
      <c r="D34" s="111"/>
      <c r="E34" s="111"/>
      <c r="F34" s="111"/>
      <c r="G34" s="111"/>
      <c r="H34" s="111"/>
      <c r="I34" s="112"/>
    </row>
    <row r="35" spans="1:9" x14ac:dyDescent="0.25">
      <c r="A35" s="110"/>
      <c r="B35" s="111"/>
      <c r="C35" s="111"/>
      <c r="D35" s="111"/>
      <c r="E35" s="111"/>
      <c r="F35" s="111"/>
      <c r="G35" s="111"/>
      <c r="H35" s="111"/>
      <c r="I35" s="112"/>
    </row>
    <row r="36" spans="1:9" x14ac:dyDescent="0.25">
      <c r="A36" s="117"/>
      <c r="B36" s="118"/>
      <c r="C36" s="118"/>
      <c r="D36" s="118"/>
      <c r="E36" s="118"/>
      <c r="F36" s="118"/>
      <c r="G36" s="118"/>
      <c r="H36" s="118"/>
      <c r="I36" s="119"/>
    </row>
  </sheetData>
  <mergeCells count="4">
    <mergeCell ref="A17:G17"/>
    <mergeCell ref="C21:H22"/>
    <mergeCell ref="C23:H24"/>
    <mergeCell ref="C25:H26"/>
  </mergeCells>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B98F-9CA1-4B9D-A59A-847814C2AB0E}">
  <dimension ref="A1:J107"/>
  <sheetViews>
    <sheetView topLeftCell="A27" workbookViewId="0">
      <selection activeCell="D4" sqref="D4"/>
    </sheetView>
  </sheetViews>
  <sheetFormatPr defaultRowHeight="14.25" x14ac:dyDescent="0.3"/>
  <cols>
    <col min="1" max="1" width="6.140625" style="52" customWidth="1"/>
    <col min="2" max="2" width="109.85546875" customWidth="1"/>
    <col min="3" max="3" width="23.42578125" customWidth="1"/>
    <col min="4" max="4" width="14.5703125" customWidth="1"/>
    <col min="5" max="5" width="8.5703125" bestFit="1" customWidth="1"/>
    <col min="6" max="6" width="15.5703125" customWidth="1"/>
    <col min="7" max="7" width="31.140625" style="30" customWidth="1"/>
    <col min="8" max="8" width="38.5703125" customWidth="1"/>
    <col min="9" max="9" width="9.42578125" bestFit="1" customWidth="1"/>
  </cols>
  <sheetData>
    <row r="1" spans="1:10" ht="24" customHeight="1" x14ac:dyDescent="0.3">
      <c r="A1" s="29" t="s">
        <v>32</v>
      </c>
      <c r="C1" s="146" t="s">
        <v>4</v>
      </c>
      <c r="D1" s="146"/>
      <c r="E1" s="146"/>
      <c r="F1" s="146"/>
      <c r="H1" s="30"/>
      <c r="I1" s="30"/>
      <c r="J1" s="30"/>
    </row>
    <row r="2" spans="1:10" ht="24" customHeight="1" x14ac:dyDescent="0.3">
      <c r="A2" s="143" t="s">
        <v>39</v>
      </c>
      <c r="B2" s="139"/>
      <c r="C2" s="31"/>
      <c r="D2" s="32" t="s">
        <v>17</v>
      </c>
      <c r="E2" s="32" t="s">
        <v>12</v>
      </c>
      <c r="F2" s="32" t="s">
        <v>11</v>
      </c>
      <c r="H2" s="33"/>
      <c r="I2" s="30"/>
      <c r="J2" s="30"/>
    </row>
    <row r="3" spans="1:10" x14ac:dyDescent="0.3">
      <c r="A3" s="34"/>
      <c r="B3" s="35" t="s">
        <v>40</v>
      </c>
      <c r="C3" s="36"/>
      <c r="D3" s="36"/>
      <c r="E3" s="36"/>
      <c r="F3" s="36"/>
      <c r="H3" s="30"/>
      <c r="I3" s="30"/>
      <c r="J3" s="30"/>
    </row>
    <row r="4" spans="1:10" x14ac:dyDescent="0.3">
      <c r="A4" s="34" t="s">
        <v>68</v>
      </c>
      <c r="B4" s="37" t="s">
        <v>115</v>
      </c>
      <c r="C4" s="38"/>
      <c r="D4" s="12">
        <v>0</v>
      </c>
      <c r="E4" s="39">
        <v>49</v>
      </c>
      <c r="F4" s="11">
        <f t="shared" ref="F4:F9" si="0">D4*E4</f>
        <v>0</v>
      </c>
      <c r="H4" s="30"/>
      <c r="I4" s="30"/>
      <c r="J4" s="30"/>
    </row>
    <row r="5" spans="1:10" x14ac:dyDescent="0.3">
      <c r="A5" s="40" t="s">
        <v>69</v>
      </c>
      <c r="B5" s="41" t="s">
        <v>116</v>
      </c>
      <c r="C5" s="42"/>
      <c r="D5" s="6">
        <v>0</v>
      </c>
      <c r="E5" s="43">
        <v>156</v>
      </c>
      <c r="F5" s="10">
        <f t="shared" si="0"/>
        <v>0</v>
      </c>
      <c r="H5" s="30"/>
      <c r="I5" s="30"/>
      <c r="J5" s="30"/>
    </row>
    <row r="6" spans="1:10" x14ac:dyDescent="0.3">
      <c r="A6" s="40" t="s">
        <v>70</v>
      </c>
      <c r="B6" s="41" t="s">
        <v>117</v>
      </c>
      <c r="C6" s="42"/>
      <c r="D6" s="6">
        <v>0</v>
      </c>
      <c r="E6" s="43">
        <v>38</v>
      </c>
      <c r="F6" s="10">
        <f t="shared" si="0"/>
        <v>0</v>
      </c>
      <c r="H6" s="30"/>
      <c r="I6" s="30"/>
      <c r="J6" s="30"/>
    </row>
    <row r="7" spans="1:10" x14ac:dyDescent="0.3">
      <c r="A7" s="40" t="s">
        <v>71</v>
      </c>
      <c r="B7" s="41" t="s">
        <v>118</v>
      </c>
      <c r="C7" s="42"/>
      <c r="D7" s="6">
        <v>0</v>
      </c>
      <c r="E7" s="43">
        <v>58</v>
      </c>
      <c r="F7" s="10">
        <f t="shared" si="0"/>
        <v>0</v>
      </c>
      <c r="H7" s="30"/>
      <c r="I7" s="15"/>
      <c r="J7" s="30"/>
    </row>
    <row r="8" spans="1:10" x14ac:dyDescent="0.3">
      <c r="A8" s="40" t="s">
        <v>72</v>
      </c>
      <c r="B8" s="41" t="s">
        <v>138</v>
      </c>
      <c r="C8" s="42"/>
      <c r="D8" s="6">
        <v>0</v>
      </c>
      <c r="E8" s="43">
        <v>58</v>
      </c>
      <c r="F8" s="10">
        <f t="shared" si="0"/>
        <v>0</v>
      </c>
      <c r="H8" s="30"/>
      <c r="I8" s="15"/>
      <c r="J8" s="30"/>
    </row>
    <row r="9" spans="1:10" x14ac:dyDescent="0.3">
      <c r="A9" s="40" t="s">
        <v>73</v>
      </c>
      <c r="B9" s="41" t="s">
        <v>119</v>
      </c>
      <c r="C9" s="42"/>
      <c r="D9" s="6">
        <v>0</v>
      </c>
      <c r="E9" s="43">
        <v>148</v>
      </c>
      <c r="F9" s="10">
        <f t="shared" si="0"/>
        <v>0</v>
      </c>
      <c r="H9" s="30"/>
      <c r="I9" s="30"/>
      <c r="J9" s="30"/>
    </row>
    <row r="10" spans="1:10" x14ac:dyDescent="0.3">
      <c r="A10" s="40" t="s">
        <v>74</v>
      </c>
      <c r="B10" s="30" t="s">
        <v>137</v>
      </c>
      <c r="C10" s="30"/>
      <c r="D10" s="6">
        <v>0</v>
      </c>
      <c r="E10" s="40">
        <v>148</v>
      </c>
      <c r="F10" s="10">
        <f t="shared" ref="F10" si="1">D10*E10</f>
        <v>0</v>
      </c>
      <c r="G10" s="44"/>
      <c r="H10" s="30"/>
      <c r="I10" s="30"/>
      <c r="J10" s="30"/>
    </row>
    <row r="11" spans="1:10" x14ac:dyDescent="0.3">
      <c r="A11" s="40" t="s">
        <v>75</v>
      </c>
      <c r="B11" s="41" t="s">
        <v>120</v>
      </c>
      <c r="C11" s="42"/>
      <c r="D11" s="6">
        <v>0</v>
      </c>
      <c r="E11" s="43">
        <v>148</v>
      </c>
      <c r="F11" s="10">
        <f>D11*E11</f>
        <v>0</v>
      </c>
      <c r="H11" s="30"/>
      <c r="I11" s="30"/>
      <c r="J11" s="30"/>
    </row>
    <row r="12" spans="1:10" x14ac:dyDescent="0.3">
      <c r="A12" s="40" t="s">
        <v>76</v>
      </c>
      <c r="B12" s="41" t="s">
        <v>1</v>
      </c>
      <c r="C12" s="42"/>
      <c r="D12" s="6">
        <v>0</v>
      </c>
      <c r="E12" s="43">
        <v>200</v>
      </c>
      <c r="F12" s="10">
        <f>D12*E12</f>
        <v>0</v>
      </c>
      <c r="H12" s="30"/>
      <c r="I12" s="30"/>
      <c r="J12" s="30"/>
    </row>
    <row r="13" spans="1:10" x14ac:dyDescent="0.3">
      <c r="A13" s="40"/>
      <c r="B13" s="41"/>
      <c r="C13" s="42"/>
      <c r="D13" s="45"/>
      <c r="E13" s="43"/>
      <c r="F13" s="10"/>
      <c r="H13" s="30"/>
      <c r="I13" s="30"/>
      <c r="J13" s="30"/>
    </row>
    <row r="14" spans="1:10" x14ac:dyDescent="0.3">
      <c r="A14" s="40"/>
      <c r="B14" s="46" t="s">
        <v>6</v>
      </c>
      <c r="C14" s="42"/>
      <c r="D14" s="45"/>
      <c r="E14" s="43"/>
      <c r="F14" s="10"/>
      <c r="H14" s="30"/>
      <c r="I14" s="30"/>
      <c r="J14" s="30"/>
    </row>
    <row r="15" spans="1:10" x14ac:dyDescent="0.3">
      <c r="A15" s="40" t="s">
        <v>77</v>
      </c>
      <c r="B15" s="41" t="s">
        <v>41</v>
      </c>
      <c r="C15" s="42"/>
      <c r="D15" s="6">
        <v>0</v>
      </c>
      <c r="E15" s="43">
        <v>37</v>
      </c>
      <c r="F15" s="10">
        <f>D15*E15</f>
        <v>0</v>
      </c>
      <c r="H15" s="30"/>
      <c r="I15" s="30"/>
      <c r="J15" s="30"/>
    </row>
    <row r="16" spans="1:10" x14ac:dyDescent="0.3">
      <c r="A16" s="47"/>
      <c r="B16" s="48"/>
      <c r="C16" s="49"/>
      <c r="D16" s="14"/>
      <c r="E16" s="47"/>
      <c r="F16" s="13"/>
      <c r="G16" s="44"/>
      <c r="H16" s="30"/>
      <c r="I16" s="30"/>
      <c r="J16" s="30"/>
    </row>
    <row r="17" spans="1:10" ht="16.5" customHeight="1" x14ac:dyDescent="0.3">
      <c r="A17" s="50"/>
      <c r="B17" s="51" t="s">
        <v>18</v>
      </c>
      <c r="C17" s="51"/>
      <c r="D17" s="128" t="s">
        <v>33</v>
      </c>
      <c r="E17" s="136"/>
      <c r="F17" s="9">
        <f>SUM(F4:F16)</f>
        <v>0</v>
      </c>
      <c r="G17" s="44"/>
      <c r="H17" s="30"/>
      <c r="I17" s="30"/>
      <c r="J17" s="30"/>
    </row>
    <row r="18" spans="1:10" ht="16.5" x14ac:dyDescent="0.3">
      <c r="B18" s="53"/>
      <c r="C18" s="53"/>
      <c r="D18" s="53"/>
      <c r="E18" s="53"/>
      <c r="F18" s="7"/>
      <c r="H18" s="30"/>
      <c r="I18" s="30"/>
      <c r="J18" s="30"/>
    </row>
    <row r="19" spans="1:10" ht="16.5" x14ac:dyDescent="0.3">
      <c r="B19" s="53"/>
      <c r="C19" s="53"/>
      <c r="D19" s="53"/>
      <c r="E19" s="53"/>
      <c r="F19" s="7"/>
      <c r="H19" s="30"/>
      <c r="I19" s="30"/>
      <c r="J19" s="30"/>
    </row>
    <row r="20" spans="1:10" ht="27" x14ac:dyDescent="0.3">
      <c r="A20" s="139" t="s">
        <v>126</v>
      </c>
      <c r="B20" s="147"/>
      <c r="C20" s="31"/>
      <c r="D20" s="32" t="s">
        <v>17</v>
      </c>
      <c r="E20" s="32" t="s">
        <v>12</v>
      </c>
      <c r="F20" s="32" t="s">
        <v>11</v>
      </c>
      <c r="G20" s="44"/>
      <c r="H20" s="54"/>
      <c r="I20" s="30"/>
      <c r="J20" s="30"/>
    </row>
    <row r="21" spans="1:10" x14ac:dyDescent="0.3">
      <c r="A21" s="34"/>
      <c r="B21" s="36"/>
      <c r="C21" s="36"/>
      <c r="D21" s="36"/>
      <c r="E21" s="36"/>
      <c r="F21" s="36"/>
      <c r="H21" s="30"/>
      <c r="I21" s="30"/>
      <c r="J21" s="30"/>
    </row>
    <row r="22" spans="1:10" x14ac:dyDescent="0.3">
      <c r="A22" s="34" t="s">
        <v>78</v>
      </c>
      <c r="B22" s="37" t="s">
        <v>42</v>
      </c>
      <c r="C22" s="38"/>
      <c r="D22" s="12">
        <v>0</v>
      </c>
      <c r="E22" s="39">
        <v>37</v>
      </c>
      <c r="F22" s="11">
        <f>D22*E22</f>
        <v>0</v>
      </c>
      <c r="H22" s="30"/>
      <c r="I22" s="30"/>
      <c r="J22" s="30"/>
    </row>
    <row r="23" spans="1:10" x14ac:dyDescent="0.3">
      <c r="A23" s="40"/>
      <c r="B23" s="55"/>
      <c r="C23" s="56"/>
      <c r="D23" s="45"/>
      <c r="E23" s="40"/>
      <c r="F23" s="5"/>
      <c r="H23" s="30"/>
      <c r="I23" s="30"/>
      <c r="J23" s="30"/>
    </row>
    <row r="24" spans="1:10" x14ac:dyDescent="0.3">
      <c r="A24" s="57"/>
      <c r="B24" s="58"/>
      <c r="C24" s="58"/>
      <c r="D24" s="128" t="s">
        <v>34</v>
      </c>
      <c r="E24" s="136"/>
      <c r="F24" s="9">
        <f>SUM(F22:F23)</f>
        <v>0</v>
      </c>
      <c r="G24" s="44"/>
      <c r="H24" s="30"/>
      <c r="I24" s="30"/>
      <c r="J24" s="30"/>
    </row>
    <row r="25" spans="1:10" ht="16.5" x14ac:dyDescent="0.3">
      <c r="B25" s="53"/>
      <c r="C25" s="53"/>
      <c r="D25" s="53"/>
      <c r="E25" s="53"/>
      <c r="F25" s="7"/>
      <c r="H25" s="30"/>
      <c r="I25" s="30"/>
      <c r="J25" s="30"/>
    </row>
    <row r="26" spans="1:10" ht="16.5" x14ac:dyDescent="0.3">
      <c r="B26" s="53"/>
      <c r="C26" s="53"/>
      <c r="D26" s="53"/>
      <c r="E26" s="53"/>
      <c r="F26" s="7"/>
      <c r="H26" s="30"/>
      <c r="I26" s="30"/>
      <c r="J26" s="30"/>
    </row>
    <row r="27" spans="1:10" ht="24" customHeight="1" x14ac:dyDescent="0.3">
      <c r="A27" s="139" t="s">
        <v>127</v>
      </c>
      <c r="B27" s="147"/>
      <c r="C27" s="31"/>
      <c r="D27" s="32" t="s">
        <v>17</v>
      </c>
      <c r="E27" s="32" t="s">
        <v>12</v>
      </c>
      <c r="F27" s="32" t="s">
        <v>11</v>
      </c>
      <c r="G27" s="44"/>
      <c r="H27" s="54"/>
      <c r="I27" s="30"/>
      <c r="J27" s="30"/>
    </row>
    <row r="28" spans="1:10" x14ac:dyDescent="0.3">
      <c r="A28" s="34"/>
      <c r="B28" s="36"/>
      <c r="C28" s="36"/>
      <c r="D28" s="36"/>
      <c r="E28" s="36"/>
      <c r="F28" s="36"/>
      <c r="H28" s="30"/>
      <c r="I28" s="30"/>
      <c r="J28" s="30"/>
    </row>
    <row r="29" spans="1:10" x14ac:dyDescent="0.3">
      <c r="A29" s="34"/>
      <c r="B29" s="59"/>
      <c r="C29" s="38"/>
      <c r="D29" s="60"/>
      <c r="E29" s="39"/>
      <c r="F29" s="22"/>
      <c r="H29" s="30"/>
      <c r="I29" s="30"/>
      <c r="J29" s="30"/>
    </row>
    <row r="30" spans="1:10" x14ac:dyDescent="0.3">
      <c r="A30" s="40"/>
      <c r="B30" s="46" t="s">
        <v>7</v>
      </c>
      <c r="C30" s="42"/>
      <c r="D30" s="45"/>
      <c r="E30" s="43"/>
      <c r="F30" s="27"/>
      <c r="H30" s="30"/>
      <c r="I30" s="30"/>
      <c r="J30" s="30"/>
    </row>
    <row r="31" spans="1:10" ht="28.5" customHeight="1" x14ac:dyDescent="0.3">
      <c r="A31" s="40" t="s">
        <v>139</v>
      </c>
      <c r="B31" s="140" t="s">
        <v>59</v>
      </c>
      <c r="C31" s="141"/>
      <c r="D31" s="18">
        <v>0</v>
      </c>
      <c r="E31" s="43">
        <v>37</v>
      </c>
      <c r="F31" s="17">
        <f t="shared" ref="F31:F32" si="2">D31*E31</f>
        <v>0</v>
      </c>
      <c r="H31" s="30"/>
      <c r="I31" s="30"/>
      <c r="J31" s="30"/>
    </row>
    <row r="32" spans="1:10" ht="28.5" customHeight="1" x14ac:dyDescent="0.3">
      <c r="A32" s="40" t="s">
        <v>140</v>
      </c>
      <c r="B32" s="140" t="s">
        <v>128</v>
      </c>
      <c r="C32" s="141"/>
      <c r="D32" s="18">
        <v>0</v>
      </c>
      <c r="E32" s="43">
        <v>63</v>
      </c>
      <c r="F32" s="17">
        <f t="shared" si="2"/>
        <v>0</v>
      </c>
      <c r="G32" s="44"/>
      <c r="H32" s="30"/>
      <c r="I32" s="30"/>
      <c r="J32" s="30"/>
    </row>
    <row r="33" spans="1:10" x14ac:dyDescent="0.3">
      <c r="A33" s="40" t="s">
        <v>79</v>
      </c>
      <c r="B33" s="144" t="s">
        <v>55</v>
      </c>
      <c r="C33" s="145"/>
      <c r="D33" s="18">
        <v>0</v>
      </c>
      <c r="E33" s="43">
        <v>63</v>
      </c>
      <c r="F33" s="17">
        <f t="shared" ref="F33" si="3">D33*E33</f>
        <v>0</v>
      </c>
      <c r="H33" s="30"/>
      <c r="I33" s="30"/>
      <c r="J33" s="30"/>
    </row>
    <row r="34" spans="1:10" x14ac:dyDescent="0.3">
      <c r="A34" s="40"/>
      <c r="B34" s="41"/>
      <c r="C34" s="42"/>
      <c r="D34" s="23"/>
      <c r="E34" s="43"/>
      <c r="F34" s="17"/>
      <c r="H34" s="30"/>
      <c r="I34" s="30"/>
      <c r="J34" s="30"/>
    </row>
    <row r="35" spans="1:10" x14ac:dyDescent="0.3">
      <c r="A35" s="40"/>
      <c r="B35" s="46" t="s">
        <v>2</v>
      </c>
      <c r="C35" s="42"/>
      <c r="D35" s="23"/>
      <c r="E35" s="43"/>
      <c r="F35" s="17"/>
      <c r="H35" s="30"/>
      <c r="I35" s="30"/>
      <c r="J35" s="30"/>
    </row>
    <row r="36" spans="1:10" x14ac:dyDescent="0.3">
      <c r="A36" s="40" t="s">
        <v>80</v>
      </c>
      <c r="B36" s="41" t="s">
        <v>60</v>
      </c>
      <c r="C36" s="41"/>
      <c r="D36" s="18">
        <v>0</v>
      </c>
      <c r="E36" s="43">
        <v>5328</v>
      </c>
      <c r="F36" s="17">
        <f>D36*E36</f>
        <v>0</v>
      </c>
      <c r="G36" s="63"/>
      <c r="H36" s="63"/>
      <c r="I36" s="63"/>
      <c r="J36" s="63"/>
    </row>
    <row r="37" spans="1:10" ht="54" customHeight="1" x14ac:dyDescent="0.3">
      <c r="A37" s="40" t="s">
        <v>81</v>
      </c>
      <c r="B37" s="140" t="s">
        <v>121</v>
      </c>
      <c r="C37" s="141"/>
      <c r="D37" s="18">
        <v>0</v>
      </c>
      <c r="E37" s="43">
        <v>28800</v>
      </c>
      <c r="F37" s="17">
        <f t="shared" ref="F37" si="4">D37*E37</f>
        <v>0</v>
      </c>
      <c r="G37" s="64"/>
      <c r="H37" s="63"/>
      <c r="I37" s="63"/>
      <c r="J37" s="63"/>
    </row>
    <row r="38" spans="1:10" x14ac:dyDescent="0.3">
      <c r="A38" s="40"/>
      <c r="B38" s="41"/>
      <c r="C38" s="41"/>
      <c r="D38" s="23"/>
      <c r="E38" s="40"/>
      <c r="F38" s="17"/>
      <c r="G38" s="63"/>
      <c r="H38" s="63"/>
      <c r="I38" s="63"/>
      <c r="J38" s="63"/>
    </row>
    <row r="39" spans="1:10" x14ac:dyDescent="0.3">
      <c r="A39" s="40"/>
      <c r="B39" s="46" t="s">
        <v>0</v>
      </c>
      <c r="C39" s="42"/>
      <c r="D39" s="23"/>
      <c r="E39" s="43"/>
      <c r="F39" s="17"/>
      <c r="G39" s="63"/>
      <c r="H39" s="63"/>
      <c r="I39" s="63"/>
      <c r="J39" s="63"/>
    </row>
    <row r="40" spans="1:10" ht="28.5" customHeight="1" x14ac:dyDescent="0.3">
      <c r="A40" s="40" t="s">
        <v>82</v>
      </c>
      <c r="B40" s="140" t="s">
        <v>16</v>
      </c>
      <c r="C40" s="141"/>
      <c r="D40" s="18">
        <v>0</v>
      </c>
      <c r="E40" s="43">
        <v>1</v>
      </c>
      <c r="F40" s="17">
        <f>D40*E40</f>
        <v>0</v>
      </c>
      <c r="G40" s="63"/>
      <c r="H40" s="63"/>
      <c r="I40" s="63"/>
      <c r="J40" s="63"/>
    </row>
    <row r="41" spans="1:10" x14ac:dyDescent="0.25">
      <c r="A41" s="40" t="s">
        <v>83</v>
      </c>
      <c r="B41" s="140" t="s">
        <v>15</v>
      </c>
      <c r="C41" s="141"/>
      <c r="D41" s="18">
        <v>0</v>
      </c>
      <c r="E41" s="43">
        <v>12</v>
      </c>
      <c r="F41" s="17">
        <f>D41*E41</f>
        <v>0</v>
      </c>
      <c r="G41" s="137"/>
      <c r="H41" s="137"/>
      <c r="I41" s="137"/>
      <c r="J41" s="137"/>
    </row>
    <row r="42" spans="1:10" x14ac:dyDescent="0.25">
      <c r="A42" s="40" t="s">
        <v>84</v>
      </c>
      <c r="B42" s="144" t="s">
        <v>43</v>
      </c>
      <c r="C42" s="145"/>
      <c r="D42" s="18">
        <v>0</v>
      </c>
      <c r="E42" s="43">
        <v>1</v>
      </c>
      <c r="F42" s="17">
        <f t="shared" ref="F42:F43" si="5">D42*E42</f>
        <v>0</v>
      </c>
      <c r="G42" s="65"/>
      <c r="H42" s="65"/>
      <c r="I42" s="65"/>
      <c r="J42" s="65"/>
    </row>
    <row r="43" spans="1:10" x14ac:dyDescent="0.3">
      <c r="A43" s="40" t="s">
        <v>85</v>
      </c>
      <c r="B43" s="30" t="s">
        <v>44</v>
      </c>
      <c r="C43" s="66"/>
      <c r="D43" s="18">
        <v>0</v>
      </c>
      <c r="E43" s="43">
        <v>12</v>
      </c>
      <c r="F43" s="17">
        <f t="shared" si="5"/>
        <v>0</v>
      </c>
      <c r="G43" s="65"/>
      <c r="H43" s="65"/>
      <c r="I43" s="65"/>
      <c r="J43" s="65"/>
    </row>
    <row r="44" spans="1:10" x14ac:dyDescent="0.3">
      <c r="A44" s="40"/>
      <c r="B44" s="30"/>
      <c r="C44" s="66"/>
      <c r="D44" s="23"/>
      <c r="E44" s="43"/>
      <c r="F44" s="17"/>
      <c r="G44" s="65"/>
      <c r="H44" s="65"/>
      <c r="I44" s="65"/>
      <c r="J44" s="65"/>
    </row>
    <row r="45" spans="1:10" x14ac:dyDescent="0.25">
      <c r="A45" s="40"/>
      <c r="B45" s="67" t="s">
        <v>53</v>
      </c>
      <c r="C45" s="66"/>
      <c r="D45" s="23"/>
      <c r="E45" s="43"/>
      <c r="F45" s="17"/>
      <c r="G45" s="65"/>
      <c r="H45" s="65"/>
      <c r="I45" s="65"/>
      <c r="J45" s="65"/>
    </row>
    <row r="46" spans="1:10" x14ac:dyDescent="0.3">
      <c r="A46" s="40" t="s">
        <v>86</v>
      </c>
      <c r="B46" s="30" t="s">
        <v>56</v>
      </c>
      <c r="C46" s="66"/>
      <c r="D46" s="18">
        <v>0</v>
      </c>
      <c r="E46" s="43">
        <v>60</v>
      </c>
      <c r="F46" s="17">
        <f t="shared" ref="F46" si="6">D46*E46</f>
        <v>0</v>
      </c>
      <c r="G46" s="65"/>
      <c r="H46" s="65"/>
      <c r="I46" s="65"/>
      <c r="J46" s="65"/>
    </row>
    <row r="47" spans="1:10" x14ac:dyDescent="0.25">
      <c r="A47" s="40"/>
      <c r="B47" s="41"/>
      <c r="C47" s="41"/>
      <c r="D47" s="23"/>
      <c r="E47" s="40"/>
      <c r="F47" s="17"/>
      <c r="G47" s="65"/>
      <c r="H47" s="65"/>
      <c r="I47" s="65"/>
      <c r="J47" s="65"/>
    </row>
    <row r="48" spans="1:10" x14ac:dyDescent="0.3">
      <c r="A48" s="40"/>
      <c r="B48" s="63"/>
      <c r="C48" s="30"/>
      <c r="D48" s="23"/>
      <c r="E48" s="40"/>
      <c r="F48" s="23"/>
      <c r="G48" s="65"/>
      <c r="H48" s="65"/>
      <c r="I48" s="65"/>
      <c r="J48" s="65"/>
    </row>
    <row r="49" spans="1:10" x14ac:dyDescent="0.25">
      <c r="A49" s="40"/>
      <c r="B49" s="68" t="s">
        <v>14</v>
      </c>
      <c r="C49" s="69"/>
      <c r="D49" s="23"/>
      <c r="E49" s="40"/>
      <c r="F49" s="23"/>
      <c r="G49" s="65"/>
      <c r="H49" s="65"/>
      <c r="I49" s="65"/>
      <c r="J49" s="65"/>
    </row>
    <row r="50" spans="1:10" x14ac:dyDescent="0.3">
      <c r="A50" s="40" t="s">
        <v>87</v>
      </c>
      <c r="B50" s="70" t="s">
        <v>122</v>
      </c>
      <c r="C50" s="71"/>
      <c r="D50" s="18">
        <v>0</v>
      </c>
      <c r="E50" s="40">
        <v>25</v>
      </c>
      <c r="F50" s="19">
        <f>D50*E50</f>
        <v>0</v>
      </c>
      <c r="G50" s="63"/>
      <c r="H50" s="63"/>
      <c r="I50" s="63"/>
      <c r="J50" s="63"/>
    </row>
    <row r="51" spans="1:10" ht="14.25" customHeight="1" x14ac:dyDescent="0.3">
      <c r="A51" s="40" t="s">
        <v>88</v>
      </c>
      <c r="B51" s="140" t="s">
        <v>64</v>
      </c>
      <c r="C51" s="141"/>
      <c r="D51" s="18">
        <v>0</v>
      </c>
      <c r="E51" s="40">
        <v>50</v>
      </c>
      <c r="F51" s="19">
        <f t="shared" ref="F51:F52" si="7">D51*E51</f>
        <v>0</v>
      </c>
      <c r="G51" s="63"/>
      <c r="H51" s="63"/>
      <c r="I51" s="63"/>
      <c r="J51" s="63"/>
    </row>
    <row r="52" spans="1:10" ht="14.25" customHeight="1" x14ac:dyDescent="0.3">
      <c r="A52" s="40" t="s">
        <v>89</v>
      </c>
      <c r="B52" s="140" t="s">
        <v>45</v>
      </c>
      <c r="C52" s="141"/>
      <c r="D52" s="18">
        <v>0</v>
      </c>
      <c r="E52" s="40">
        <v>20</v>
      </c>
      <c r="F52" s="19">
        <f t="shared" si="7"/>
        <v>0</v>
      </c>
      <c r="G52" s="63"/>
      <c r="H52" s="63"/>
      <c r="I52" s="63"/>
      <c r="J52" s="63"/>
    </row>
    <row r="53" spans="1:10" ht="28.5" x14ac:dyDescent="0.3">
      <c r="A53" s="40" t="s">
        <v>90</v>
      </c>
      <c r="B53" s="61" t="s">
        <v>123</v>
      </c>
      <c r="C53" s="62"/>
      <c r="D53" s="18">
        <v>0</v>
      </c>
      <c r="E53" s="40">
        <f>5*37</f>
        <v>185</v>
      </c>
      <c r="F53" s="19">
        <f t="shared" ref="F53:F55" si="8">D53*E53</f>
        <v>0</v>
      </c>
      <c r="G53" s="72"/>
      <c r="H53" s="63"/>
      <c r="I53" s="63"/>
      <c r="J53" s="63"/>
    </row>
    <row r="54" spans="1:10" ht="28.5" x14ac:dyDescent="0.3">
      <c r="A54" s="40" t="s">
        <v>91</v>
      </c>
      <c r="B54" s="61" t="s">
        <v>124</v>
      </c>
      <c r="C54" s="62"/>
      <c r="D54" s="18">
        <v>0</v>
      </c>
      <c r="E54" s="40">
        <v>500</v>
      </c>
      <c r="F54" s="19">
        <f t="shared" si="8"/>
        <v>0</v>
      </c>
      <c r="G54" s="63"/>
      <c r="H54" s="63"/>
      <c r="I54" s="63"/>
      <c r="J54" s="63"/>
    </row>
    <row r="55" spans="1:10" ht="28.5" x14ac:dyDescent="0.3">
      <c r="A55" s="40" t="s">
        <v>92</v>
      </c>
      <c r="B55" s="61" t="s">
        <v>125</v>
      </c>
      <c r="C55" s="62"/>
      <c r="D55" s="18">
        <v>0</v>
      </c>
      <c r="E55" s="40">
        <f>5*37</f>
        <v>185</v>
      </c>
      <c r="F55" s="19">
        <f t="shared" si="8"/>
        <v>0</v>
      </c>
      <c r="G55" s="63"/>
      <c r="H55" s="63"/>
      <c r="I55" s="63"/>
      <c r="J55" s="63"/>
    </row>
    <row r="56" spans="1:10" x14ac:dyDescent="0.3">
      <c r="A56" s="40"/>
      <c r="B56" s="55"/>
      <c r="C56" s="56"/>
      <c r="D56" s="23"/>
      <c r="E56" s="40"/>
      <c r="F56" s="23"/>
      <c r="H56" s="30"/>
      <c r="I56" s="30"/>
      <c r="J56" s="30"/>
    </row>
    <row r="57" spans="1:10" x14ac:dyDescent="0.3">
      <c r="A57" s="57"/>
      <c r="B57" s="58"/>
      <c r="C57" s="58"/>
      <c r="D57" s="128" t="s">
        <v>37</v>
      </c>
      <c r="E57" s="136"/>
      <c r="F57" s="9">
        <f>SUM(F29:F56)</f>
        <v>0</v>
      </c>
      <c r="G57" s="44"/>
      <c r="H57" s="30"/>
      <c r="I57" s="30"/>
      <c r="J57" s="30"/>
    </row>
    <row r="58" spans="1:10" ht="15" customHeight="1" x14ac:dyDescent="0.3">
      <c r="A58" s="50"/>
      <c r="B58" s="142"/>
      <c r="C58" s="142"/>
      <c r="D58" s="142"/>
      <c r="E58" s="142"/>
      <c r="F58" s="8"/>
      <c r="H58" s="30"/>
      <c r="I58" s="30"/>
      <c r="J58" s="30"/>
    </row>
    <row r="59" spans="1:10" x14ac:dyDescent="0.3">
      <c r="B59" s="142"/>
      <c r="C59" s="142"/>
      <c r="D59" s="142"/>
      <c r="E59" s="142"/>
      <c r="F59" s="8"/>
      <c r="H59" s="30"/>
      <c r="I59" s="30"/>
      <c r="J59" s="30"/>
    </row>
    <row r="60" spans="1:10" ht="16.5" x14ac:dyDescent="0.3">
      <c r="A60" s="73"/>
      <c r="B60" s="53"/>
      <c r="C60" s="53"/>
      <c r="D60" s="53"/>
      <c r="E60" s="53"/>
      <c r="F60" s="7"/>
      <c r="H60" s="30"/>
      <c r="I60" s="30"/>
      <c r="J60" s="30"/>
    </row>
    <row r="61" spans="1:10" ht="23.1" customHeight="1" x14ac:dyDescent="0.3">
      <c r="A61" s="138" t="s">
        <v>35</v>
      </c>
      <c r="B61" s="139"/>
      <c r="C61" s="31"/>
      <c r="D61" s="32" t="s">
        <v>13</v>
      </c>
      <c r="E61" s="32" t="s">
        <v>12</v>
      </c>
      <c r="F61" s="32" t="s">
        <v>11</v>
      </c>
      <c r="H61" s="74"/>
      <c r="I61" s="30"/>
      <c r="J61" s="30"/>
    </row>
    <row r="62" spans="1:10" ht="15.75" customHeight="1" x14ac:dyDescent="0.3">
      <c r="A62" s="34"/>
      <c r="B62" s="75" t="s">
        <v>36</v>
      </c>
      <c r="C62" s="76"/>
      <c r="D62" s="77"/>
      <c r="E62" s="76"/>
      <c r="F62" s="77"/>
      <c r="H62" s="30"/>
      <c r="I62" s="30"/>
      <c r="J62" s="30"/>
    </row>
    <row r="63" spans="1:10" x14ac:dyDescent="0.3">
      <c r="A63" s="34"/>
      <c r="B63" s="78"/>
      <c r="C63" s="79"/>
      <c r="D63" s="80"/>
      <c r="E63" s="34"/>
      <c r="F63" s="80"/>
      <c r="H63" s="30"/>
      <c r="I63" s="30"/>
      <c r="J63" s="30"/>
    </row>
    <row r="64" spans="1:10" x14ac:dyDescent="0.3">
      <c r="A64" s="40"/>
      <c r="B64" s="81" t="s">
        <v>57</v>
      </c>
      <c r="C64" s="56"/>
      <c r="D64" s="82"/>
      <c r="E64" s="43"/>
      <c r="F64" s="24"/>
      <c r="H64" s="30"/>
      <c r="I64" s="30"/>
      <c r="J64" s="30"/>
    </row>
    <row r="65" spans="1:10" s="84" customFormat="1" ht="56.25" customHeight="1" x14ac:dyDescent="0.3">
      <c r="A65" s="40" t="s">
        <v>93</v>
      </c>
      <c r="B65" s="140" t="s">
        <v>61</v>
      </c>
      <c r="C65" s="141"/>
      <c r="D65" s="26">
        <v>0</v>
      </c>
      <c r="E65" s="43">
        <v>37</v>
      </c>
      <c r="F65" s="3">
        <f>D65*E65</f>
        <v>0</v>
      </c>
      <c r="G65" s="64"/>
      <c r="H65" s="83"/>
      <c r="I65" s="83"/>
      <c r="J65" s="83"/>
    </row>
    <row r="66" spans="1:10" s="84" customFormat="1" ht="28.5" customHeight="1" x14ac:dyDescent="0.3">
      <c r="A66" s="40" t="s">
        <v>94</v>
      </c>
      <c r="B66" s="140" t="s">
        <v>62</v>
      </c>
      <c r="C66" s="141"/>
      <c r="D66" s="26">
        <v>0</v>
      </c>
      <c r="E66" s="43">
        <f>(17-11)+(20-4)</f>
        <v>22</v>
      </c>
      <c r="F66" s="3">
        <f t="shared" ref="F66:F68" si="9">D66*E66</f>
        <v>0</v>
      </c>
      <c r="G66" s="63"/>
      <c r="H66" s="30"/>
      <c r="I66" s="83"/>
      <c r="J66" s="83"/>
    </row>
    <row r="67" spans="1:10" s="84" customFormat="1" ht="28.5" customHeight="1" x14ac:dyDescent="0.3">
      <c r="A67" s="40" t="s">
        <v>95</v>
      </c>
      <c r="B67" s="140" t="s">
        <v>63</v>
      </c>
      <c r="C67" s="141"/>
      <c r="D67" s="26">
        <v>0</v>
      </c>
      <c r="E67" s="43">
        <f>(25+6-11)+(23+1-4)</f>
        <v>40</v>
      </c>
      <c r="F67" s="3">
        <f t="shared" si="9"/>
        <v>0</v>
      </c>
      <c r="G67" s="63"/>
      <c r="H67" s="83"/>
      <c r="I67" s="83"/>
      <c r="J67" s="83"/>
    </row>
    <row r="68" spans="1:10" ht="28.5" customHeight="1" x14ac:dyDescent="0.3">
      <c r="A68" s="40" t="s">
        <v>96</v>
      </c>
      <c r="B68" s="140" t="s">
        <v>136</v>
      </c>
      <c r="C68" s="141"/>
      <c r="D68" s="6">
        <v>0</v>
      </c>
      <c r="E68" s="43">
        <v>86</v>
      </c>
      <c r="F68" s="5">
        <f t="shared" si="9"/>
        <v>0</v>
      </c>
      <c r="G68" s="63"/>
      <c r="H68" s="30"/>
      <c r="I68" s="30"/>
      <c r="J68" s="30"/>
    </row>
    <row r="69" spans="1:10" ht="28.5" customHeight="1" x14ac:dyDescent="0.3">
      <c r="A69" s="40"/>
      <c r="B69" s="61"/>
      <c r="C69" s="62"/>
      <c r="D69" s="45"/>
      <c r="E69" s="43"/>
      <c r="F69" s="5"/>
      <c r="G69" s="63"/>
      <c r="H69" s="30"/>
      <c r="I69" s="30"/>
      <c r="J69" s="30"/>
    </row>
    <row r="70" spans="1:10" x14ac:dyDescent="0.3">
      <c r="A70" s="40"/>
      <c r="B70" s="85" t="s">
        <v>65</v>
      </c>
      <c r="C70" s="62"/>
      <c r="D70" s="45"/>
      <c r="E70" s="43"/>
      <c r="F70" s="5"/>
      <c r="G70" s="63"/>
      <c r="H70" s="30"/>
      <c r="I70" s="30"/>
      <c r="J70" s="30"/>
    </row>
    <row r="71" spans="1:10" x14ac:dyDescent="0.3">
      <c r="A71" s="40" t="s">
        <v>97</v>
      </c>
      <c r="B71" s="61" t="s">
        <v>66</v>
      </c>
      <c r="C71" s="62"/>
      <c r="D71" s="6">
        <v>0</v>
      </c>
      <c r="E71" s="43">
        <v>379</v>
      </c>
      <c r="F71" s="5">
        <f t="shared" ref="F71" si="10">D71*E71</f>
        <v>0</v>
      </c>
      <c r="G71" s="63"/>
      <c r="H71" s="30"/>
      <c r="I71" s="30"/>
      <c r="J71" s="30"/>
    </row>
    <row r="72" spans="1:10" ht="28.5" customHeight="1" x14ac:dyDescent="0.3">
      <c r="A72" s="40"/>
      <c r="B72" s="61"/>
      <c r="C72" s="62"/>
      <c r="D72" s="82"/>
      <c r="E72" s="43"/>
      <c r="F72" s="3"/>
      <c r="H72" s="30"/>
      <c r="I72" s="30"/>
      <c r="J72" s="30"/>
    </row>
    <row r="73" spans="1:10" x14ac:dyDescent="0.3">
      <c r="A73" s="40"/>
      <c r="B73" s="123" t="s">
        <v>129</v>
      </c>
      <c r="C73" s="124"/>
      <c r="E73" s="87"/>
      <c r="F73" s="87"/>
      <c r="H73" s="30"/>
      <c r="I73" s="30"/>
      <c r="J73" s="30"/>
    </row>
    <row r="74" spans="1:10" x14ac:dyDescent="0.3">
      <c r="A74" s="40" t="s">
        <v>98</v>
      </c>
      <c r="B74" s="61" t="s">
        <v>130</v>
      </c>
      <c r="C74" s="86"/>
      <c r="D74" s="28">
        <v>0</v>
      </c>
      <c r="E74" s="43">
        <v>40</v>
      </c>
      <c r="F74" s="5">
        <f t="shared" ref="F74" si="11">D74*E74</f>
        <v>0</v>
      </c>
      <c r="H74" s="30"/>
      <c r="I74" s="30"/>
      <c r="J74" s="30"/>
    </row>
    <row r="75" spans="1:10" x14ac:dyDescent="0.3">
      <c r="A75" s="40" t="s">
        <v>99</v>
      </c>
      <c r="B75" s="61" t="s">
        <v>132</v>
      </c>
      <c r="C75" s="86"/>
      <c r="D75" s="28">
        <v>0</v>
      </c>
      <c r="E75" s="43">
        <v>40</v>
      </c>
      <c r="F75" s="5">
        <f t="shared" ref="F75:F76" si="12">D75*E75</f>
        <v>0</v>
      </c>
      <c r="H75" s="30"/>
      <c r="I75" s="30"/>
      <c r="J75" s="30"/>
    </row>
    <row r="76" spans="1:10" x14ac:dyDescent="0.3">
      <c r="A76" s="40" t="s">
        <v>100</v>
      </c>
      <c r="B76" s="61" t="s">
        <v>133</v>
      </c>
      <c r="C76" s="86"/>
      <c r="D76" s="28">
        <v>0</v>
      </c>
      <c r="E76" s="43">
        <v>40</v>
      </c>
      <c r="F76" s="5">
        <f t="shared" si="12"/>
        <v>0</v>
      </c>
      <c r="H76" s="30"/>
      <c r="I76" s="30"/>
      <c r="J76" s="30"/>
    </row>
    <row r="77" spans="1:10" x14ac:dyDescent="0.3">
      <c r="A77" s="40"/>
      <c r="B77" s="85"/>
      <c r="C77" s="86"/>
      <c r="E77" s="87"/>
      <c r="F77" s="87"/>
      <c r="H77" s="30"/>
      <c r="I77" s="30"/>
      <c r="J77" s="30"/>
    </row>
    <row r="78" spans="1:10" x14ac:dyDescent="0.3">
      <c r="A78" s="40"/>
      <c r="B78" s="123" t="s">
        <v>46</v>
      </c>
      <c r="C78" s="124"/>
      <c r="D78" s="88"/>
      <c r="E78" s="43"/>
      <c r="F78" s="3"/>
      <c r="H78" s="30"/>
      <c r="I78" s="30"/>
      <c r="J78" s="30"/>
    </row>
    <row r="79" spans="1:10" ht="28.5" x14ac:dyDescent="0.3">
      <c r="A79" s="40" t="s">
        <v>101</v>
      </c>
      <c r="B79" s="61" t="s">
        <v>141</v>
      </c>
      <c r="C79" s="86"/>
      <c r="D79" s="4">
        <v>0</v>
      </c>
      <c r="E79" s="43">
        <v>597</v>
      </c>
      <c r="F79" s="3">
        <f t="shared" ref="F79:F82" si="13">D79*E79</f>
        <v>0</v>
      </c>
      <c r="G79" s="63"/>
      <c r="H79" s="30"/>
      <c r="I79" s="30"/>
      <c r="J79" s="30"/>
    </row>
    <row r="80" spans="1:10" x14ac:dyDescent="0.3">
      <c r="A80" s="40" t="s">
        <v>131</v>
      </c>
      <c r="B80" s="61" t="s">
        <v>142</v>
      </c>
      <c r="C80" s="86"/>
      <c r="D80" s="4">
        <v>0</v>
      </c>
      <c r="E80" s="43">
        <v>100</v>
      </c>
      <c r="F80" s="3">
        <f t="shared" si="13"/>
        <v>0</v>
      </c>
      <c r="H80" s="30"/>
      <c r="I80" s="30"/>
      <c r="J80" s="30"/>
    </row>
    <row r="81" spans="1:10" ht="15.75" customHeight="1" x14ac:dyDescent="0.3">
      <c r="A81" s="40" t="s">
        <v>134</v>
      </c>
      <c r="B81" s="61" t="s">
        <v>54</v>
      </c>
      <c r="C81" s="89"/>
      <c r="D81" s="4">
        <v>0</v>
      </c>
      <c r="E81" s="40">
        <f>200*30</f>
        <v>6000</v>
      </c>
      <c r="F81" s="3">
        <f t="shared" si="13"/>
        <v>0</v>
      </c>
      <c r="H81" s="30"/>
      <c r="I81" s="30"/>
      <c r="J81" s="30"/>
    </row>
    <row r="82" spans="1:10" x14ac:dyDescent="0.3">
      <c r="A82" s="40" t="s">
        <v>135</v>
      </c>
      <c r="B82" s="61" t="s">
        <v>10</v>
      </c>
      <c r="C82" s="90"/>
      <c r="D82" s="4">
        <v>0</v>
      </c>
      <c r="E82" s="40">
        <f>200*30</f>
        <v>6000</v>
      </c>
      <c r="F82" s="3">
        <f t="shared" si="13"/>
        <v>0</v>
      </c>
      <c r="H82" s="30"/>
      <c r="I82" s="30"/>
      <c r="J82" s="30"/>
    </row>
    <row r="83" spans="1:10" x14ac:dyDescent="0.3">
      <c r="A83" s="47"/>
      <c r="B83" s="91"/>
      <c r="C83" s="92"/>
      <c r="D83" s="93"/>
      <c r="E83" s="47"/>
      <c r="F83" s="25"/>
      <c r="H83" s="30"/>
      <c r="I83" s="30"/>
      <c r="J83" s="30"/>
    </row>
    <row r="84" spans="1:10" x14ac:dyDescent="0.3">
      <c r="A84" s="50"/>
      <c r="B84" s="30"/>
      <c r="C84" s="30"/>
      <c r="D84" s="128" t="s">
        <v>38</v>
      </c>
      <c r="E84" s="129"/>
      <c r="F84" s="2">
        <f>SUM(F63:F83)</f>
        <v>0</v>
      </c>
      <c r="G84" s="44"/>
      <c r="H84" s="30"/>
      <c r="I84" s="30"/>
      <c r="J84" s="30"/>
    </row>
    <row r="85" spans="1:10" x14ac:dyDescent="0.3">
      <c r="D85" s="1"/>
      <c r="F85" s="1"/>
    </row>
    <row r="86" spans="1:10" x14ac:dyDescent="0.3">
      <c r="D86" s="1"/>
      <c r="F86" s="1"/>
    </row>
    <row r="87" spans="1:10" ht="24" customHeight="1" x14ac:dyDescent="0.3">
      <c r="A87" s="130" t="s">
        <v>8</v>
      </c>
      <c r="B87" s="131"/>
      <c r="C87" s="94"/>
    </row>
    <row r="88" spans="1:10" x14ac:dyDescent="0.3">
      <c r="A88" s="126" t="s">
        <v>33</v>
      </c>
      <c r="B88" s="127"/>
      <c r="C88" s="95">
        <f>F17</f>
        <v>0</v>
      </c>
    </row>
    <row r="89" spans="1:10" x14ac:dyDescent="0.3">
      <c r="A89" s="126" t="s">
        <v>34</v>
      </c>
      <c r="B89" s="127"/>
      <c r="C89" s="96">
        <f>F24</f>
        <v>0</v>
      </c>
    </row>
    <row r="90" spans="1:10" x14ac:dyDescent="0.3">
      <c r="A90" s="126" t="s">
        <v>37</v>
      </c>
      <c r="B90" s="127"/>
      <c r="C90" s="96">
        <f>F57</f>
        <v>0</v>
      </c>
    </row>
    <row r="91" spans="1:10" x14ac:dyDescent="0.3">
      <c r="A91" s="132" t="s">
        <v>38</v>
      </c>
      <c r="B91" s="133"/>
      <c r="C91" s="97">
        <f>F84</f>
        <v>0</v>
      </c>
    </row>
    <row r="92" spans="1:10" ht="18.75" x14ac:dyDescent="0.3">
      <c r="A92" s="134" t="s">
        <v>51</v>
      </c>
      <c r="B92" s="134"/>
      <c r="C92" s="98">
        <f>SUM(C88:C91)</f>
        <v>0</v>
      </c>
    </row>
    <row r="94" spans="1:10" x14ac:dyDescent="0.3">
      <c r="A94" s="135" t="s">
        <v>3</v>
      </c>
      <c r="B94" s="135"/>
    </row>
    <row r="96" spans="1:10" ht="71.25" customHeight="1" x14ac:dyDescent="0.3">
      <c r="A96" s="125" t="s">
        <v>9</v>
      </c>
      <c r="B96" s="125"/>
      <c r="C96" s="125"/>
      <c r="D96" s="125"/>
      <c r="E96" s="125"/>
      <c r="F96" s="125"/>
      <c r="H96" s="99"/>
    </row>
    <row r="107" spans="4:4" x14ac:dyDescent="0.3">
      <c r="D107" s="100"/>
    </row>
  </sheetData>
  <sheetProtection algorithmName="SHA-512" hashValue="OQ0z5dEG7nj0j7aOn2cr2WBHAE4Ks7qINI+NjQ10Q2Z5V8bqDfTsht6tx95iqJ5gygZf5yi3YioaSdRkdZyq1Q==" saltValue="PVliCgKa7604Zwb0Nn6N5w==" spinCount="100000" sheet="1" objects="1" scenarios="1"/>
  <mergeCells count="34">
    <mergeCell ref="C1:F1"/>
    <mergeCell ref="A27:B27"/>
    <mergeCell ref="A20:B20"/>
    <mergeCell ref="D17:E17"/>
    <mergeCell ref="D24:E24"/>
    <mergeCell ref="B65:C65"/>
    <mergeCell ref="B73:C73"/>
    <mergeCell ref="A2:B2"/>
    <mergeCell ref="B41:C41"/>
    <mergeCell ref="B42:C42"/>
    <mergeCell ref="B51:C51"/>
    <mergeCell ref="B68:C68"/>
    <mergeCell ref="B67:C67"/>
    <mergeCell ref="B66:C66"/>
    <mergeCell ref="B40:C40"/>
    <mergeCell ref="B33:C33"/>
    <mergeCell ref="B37:C37"/>
    <mergeCell ref="B31:C31"/>
    <mergeCell ref="B32:C32"/>
    <mergeCell ref="D57:E57"/>
    <mergeCell ref="G41:J41"/>
    <mergeCell ref="A61:B61"/>
    <mergeCell ref="B52:C52"/>
    <mergeCell ref="B58:E59"/>
    <mergeCell ref="B78:C78"/>
    <mergeCell ref="A96:F96"/>
    <mergeCell ref="A90:B90"/>
    <mergeCell ref="D84:E84"/>
    <mergeCell ref="A87:B87"/>
    <mergeCell ref="A89:B89"/>
    <mergeCell ref="A91:B91"/>
    <mergeCell ref="A88:B88"/>
    <mergeCell ref="A92:B92"/>
    <mergeCell ref="A94:B94"/>
  </mergeCells>
  <phoneticPr fontId="27" type="noConversion"/>
  <pageMargins left="0.70866141732283472" right="0.70866141732283472" top="0.74803149606299213" bottom="0.62992125984251968" header="0.31496062992125984" footer="0.23622047244094491"/>
  <pageSetup paperSize="9" scale="71" fitToHeight="12" orientation="landscape" r:id="rId1"/>
  <headerFooter>
    <oddHeader>&amp;L&amp;"Century Gothic,Vet"&amp;14&amp;F&amp;R&amp;"Century Gothic,Vet"&amp;14&amp;A</oddHeader>
    <oddFooter>&amp;L&amp;8&amp;F
Zaaknummer 2025-024420
Pagina &amp;P van &amp;N&amp;R&amp;"Century Gothic,Vet"United Quality&amp;"Century Gothic,Standaard"
&amp;"Century Gothic,Cursief"&amp;8"Advies en Aanbesteding in Afval en Automotive"</oddFooter>
  </headerFooter>
  <rowBreaks count="3" manualBreakCount="3">
    <brk id="25" max="5" man="1"/>
    <brk id="59" max="5" man="1"/>
    <brk id="85"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81DD3-1A7E-4D1C-AD80-50CD78E53807}">
  <dimension ref="A1:I27"/>
  <sheetViews>
    <sheetView tabSelected="1" workbookViewId="0">
      <selection activeCell="G18" sqref="G18"/>
    </sheetView>
  </sheetViews>
  <sheetFormatPr defaultRowHeight="14.25" x14ac:dyDescent="0.3"/>
  <cols>
    <col min="1" max="1" width="5.140625" style="52" customWidth="1"/>
    <col min="2" max="2" width="109.85546875" customWidth="1"/>
    <col min="3" max="3" width="23.42578125" customWidth="1"/>
    <col min="4" max="4" width="14.5703125" customWidth="1"/>
    <col min="5" max="5" width="8.5703125" bestFit="1" customWidth="1"/>
    <col min="6" max="6" width="15.5703125" customWidth="1"/>
    <col min="7" max="7" width="17.42578125" style="30" customWidth="1"/>
    <col min="8" max="8" width="9.42578125" bestFit="1" customWidth="1"/>
  </cols>
  <sheetData>
    <row r="1" spans="1:9" ht="24" customHeight="1" x14ac:dyDescent="0.3">
      <c r="A1" s="29" t="s">
        <v>52</v>
      </c>
      <c r="C1" s="146" t="s">
        <v>31</v>
      </c>
      <c r="D1" s="146"/>
      <c r="E1" s="146"/>
      <c r="F1" s="146"/>
      <c r="H1" s="30"/>
      <c r="I1" s="30"/>
    </row>
    <row r="2" spans="1:9" ht="24" customHeight="1" x14ac:dyDescent="0.3">
      <c r="A2" s="143" t="s">
        <v>30</v>
      </c>
      <c r="B2" s="139"/>
      <c r="C2" s="31"/>
      <c r="D2" s="32" t="s">
        <v>17</v>
      </c>
      <c r="E2" s="32" t="s">
        <v>12</v>
      </c>
      <c r="F2" s="32" t="s">
        <v>11</v>
      </c>
      <c r="H2" s="30"/>
      <c r="I2" s="30"/>
    </row>
    <row r="3" spans="1:9" x14ac:dyDescent="0.3">
      <c r="A3" s="34"/>
      <c r="B3" s="36"/>
      <c r="C3" s="36"/>
      <c r="D3" s="36"/>
      <c r="E3" s="36"/>
      <c r="F3" s="36"/>
      <c r="H3" s="30"/>
      <c r="I3" s="30"/>
    </row>
    <row r="4" spans="1:9" ht="26.1" customHeight="1" x14ac:dyDescent="0.3">
      <c r="A4" s="101" t="s">
        <v>102</v>
      </c>
      <c r="B4" s="148" t="s">
        <v>47</v>
      </c>
      <c r="C4" s="149"/>
      <c r="D4" s="21">
        <v>0</v>
      </c>
      <c r="E4" s="39">
        <v>76</v>
      </c>
      <c r="F4" s="20">
        <f>D4*E4</f>
        <v>0</v>
      </c>
      <c r="G4" s="61"/>
      <c r="H4" s="30"/>
      <c r="I4" s="30"/>
    </row>
    <row r="5" spans="1:9" ht="26.1" customHeight="1" x14ac:dyDescent="0.3">
      <c r="A5" s="102" t="s">
        <v>103</v>
      </c>
      <c r="B5" s="140" t="s">
        <v>49</v>
      </c>
      <c r="C5" s="141"/>
      <c r="D5" s="18">
        <v>0</v>
      </c>
      <c r="E5" s="43">
        <v>2</v>
      </c>
      <c r="F5" s="17">
        <f>D5*E5</f>
        <v>0</v>
      </c>
      <c r="G5" s="61"/>
      <c r="H5" s="30"/>
      <c r="I5" s="30"/>
    </row>
    <row r="6" spans="1:9" ht="26.1" customHeight="1" x14ac:dyDescent="0.3">
      <c r="A6" s="102" t="s">
        <v>104</v>
      </c>
      <c r="B6" s="140" t="s">
        <v>58</v>
      </c>
      <c r="C6" s="141"/>
      <c r="D6" s="18">
        <v>0</v>
      </c>
      <c r="E6" s="43">
        <v>10</v>
      </c>
      <c r="F6" s="17">
        <f>D6*E6</f>
        <v>0</v>
      </c>
      <c r="G6" s="61"/>
      <c r="H6" s="30"/>
      <c r="I6" s="30"/>
    </row>
    <row r="7" spans="1:9" x14ac:dyDescent="0.3">
      <c r="A7" s="102" t="s">
        <v>105</v>
      </c>
      <c r="B7" s="140" t="s">
        <v>48</v>
      </c>
      <c r="C7" s="141"/>
      <c r="D7" s="18">
        <v>0</v>
      </c>
      <c r="E7" s="43">
        <v>50</v>
      </c>
      <c r="F7" s="17">
        <f>D7*E7</f>
        <v>0</v>
      </c>
      <c r="G7" s="61"/>
      <c r="H7" s="30"/>
      <c r="I7" s="30"/>
    </row>
    <row r="8" spans="1:9" ht="26.1" customHeight="1" x14ac:dyDescent="0.3">
      <c r="A8" s="40"/>
      <c r="B8" s="64"/>
      <c r="C8" s="64"/>
      <c r="D8" s="23"/>
      <c r="E8" s="43"/>
      <c r="F8" s="16"/>
      <c r="G8" s="103"/>
      <c r="H8" s="30"/>
      <c r="I8" s="30"/>
    </row>
    <row r="9" spans="1:9" x14ac:dyDescent="0.3">
      <c r="A9" s="40"/>
      <c r="B9" s="104" t="s">
        <v>29</v>
      </c>
      <c r="C9" s="64"/>
      <c r="D9" s="23"/>
      <c r="E9" s="43"/>
      <c r="F9" s="16"/>
      <c r="G9" s="103"/>
      <c r="H9" s="30"/>
      <c r="I9" s="30"/>
    </row>
    <row r="10" spans="1:9" ht="28.5" customHeight="1" x14ac:dyDescent="0.3">
      <c r="A10" s="102" t="s">
        <v>106</v>
      </c>
      <c r="B10" s="140" t="s">
        <v>28</v>
      </c>
      <c r="C10" s="141"/>
      <c r="D10" s="18">
        <v>0</v>
      </c>
      <c r="E10" s="43">
        <v>1</v>
      </c>
      <c r="F10" s="17">
        <f>D10*E10</f>
        <v>0</v>
      </c>
      <c r="H10" s="30"/>
      <c r="I10" s="30"/>
    </row>
    <row r="11" spans="1:9" x14ac:dyDescent="0.3">
      <c r="A11" s="102" t="s">
        <v>107</v>
      </c>
      <c r="B11" s="140" t="s">
        <v>27</v>
      </c>
      <c r="C11" s="141"/>
      <c r="D11" s="18">
        <v>0</v>
      </c>
      <c r="E11" s="43">
        <v>10</v>
      </c>
      <c r="F11" s="17">
        <f>D11*E11</f>
        <v>0</v>
      </c>
      <c r="H11" s="30"/>
      <c r="I11" s="30"/>
    </row>
    <row r="12" spans="1:9" x14ac:dyDescent="0.3">
      <c r="A12" s="102" t="s">
        <v>108</v>
      </c>
      <c r="B12" s="72" t="s">
        <v>26</v>
      </c>
      <c r="C12" s="42"/>
      <c r="D12" s="18">
        <v>0</v>
      </c>
      <c r="E12" s="43">
        <v>10560</v>
      </c>
      <c r="F12" s="17">
        <f>D12*E12</f>
        <v>0</v>
      </c>
      <c r="H12" s="30"/>
      <c r="I12" s="30"/>
    </row>
    <row r="13" spans="1:9" x14ac:dyDescent="0.3">
      <c r="A13" s="102" t="s">
        <v>109</v>
      </c>
      <c r="B13" s="72" t="s">
        <v>25</v>
      </c>
      <c r="C13" s="42"/>
      <c r="D13" s="18">
        <v>0</v>
      </c>
      <c r="E13" s="43">
        <v>1</v>
      </c>
      <c r="F13" s="17">
        <f>D13*E13</f>
        <v>0</v>
      </c>
      <c r="H13" s="30"/>
      <c r="I13" s="30"/>
    </row>
    <row r="14" spans="1:9" ht="28.5" x14ac:dyDescent="0.3">
      <c r="A14" s="102" t="s">
        <v>110</v>
      </c>
      <c r="B14" s="72" t="s">
        <v>67</v>
      </c>
      <c r="C14" s="42"/>
      <c r="D14" s="18">
        <v>0</v>
      </c>
      <c r="E14" s="43">
        <v>10560</v>
      </c>
      <c r="F14" s="17">
        <f>D14*E14</f>
        <v>0</v>
      </c>
      <c r="H14" s="30"/>
      <c r="I14" s="30"/>
    </row>
    <row r="15" spans="1:9" x14ac:dyDescent="0.3">
      <c r="A15" s="40"/>
      <c r="B15" s="41"/>
      <c r="C15" s="42"/>
      <c r="D15" s="19"/>
      <c r="E15" s="43"/>
      <c r="F15" s="17"/>
      <c r="H15" s="30"/>
      <c r="I15" s="30"/>
    </row>
    <row r="16" spans="1:9" x14ac:dyDescent="0.3">
      <c r="A16" s="40"/>
      <c r="B16" s="68" t="s">
        <v>24</v>
      </c>
      <c r="C16" s="42"/>
      <c r="D16" s="19"/>
      <c r="E16" s="43"/>
      <c r="F16" s="17"/>
      <c r="H16" s="30"/>
      <c r="I16" s="30"/>
    </row>
    <row r="17" spans="1:9" ht="42.75" customHeight="1" x14ac:dyDescent="0.3">
      <c r="A17" s="102" t="s">
        <v>111</v>
      </c>
      <c r="B17" s="140" t="s">
        <v>23</v>
      </c>
      <c r="C17" s="141"/>
      <c r="D17" s="18">
        <v>0</v>
      </c>
      <c r="E17" s="43">
        <v>88</v>
      </c>
      <c r="F17" s="17">
        <f>D17*E17</f>
        <v>0</v>
      </c>
      <c r="G17" s="41"/>
      <c r="H17" s="30"/>
      <c r="I17" s="30"/>
    </row>
    <row r="18" spans="1:9" x14ac:dyDescent="0.3">
      <c r="A18" s="102" t="s">
        <v>112</v>
      </c>
      <c r="B18" s="72" t="s">
        <v>22</v>
      </c>
      <c r="C18" s="42"/>
      <c r="D18" s="18">
        <v>0</v>
      </c>
      <c r="E18" s="43">
        <f>88*10</f>
        <v>880</v>
      </c>
      <c r="F18" s="17">
        <f>D18*E18</f>
        <v>0</v>
      </c>
      <c r="G18" s="41"/>
      <c r="H18" s="30"/>
      <c r="I18" s="30"/>
    </row>
    <row r="19" spans="1:9" x14ac:dyDescent="0.3">
      <c r="A19" s="102" t="s">
        <v>113</v>
      </c>
      <c r="B19" s="72" t="s">
        <v>21</v>
      </c>
      <c r="C19" s="42"/>
      <c r="D19" s="18">
        <v>0</v>
      </c>
      <c r="E19" s="43">
        <f>1*88*10</f>
        <v>880</v>
      </c>
      <c r="F19" s="17">
        <f>D19*E19</f>
        <v>0</v>
      </c>
      <c r="G19" s="41"/>
      <c r="H19" s="30"/>
      <c r="I19" s="30"/>
    </row>
    <row r="20" spans="1:9" x14ac:dyDescent="0.3">
      <c r="A20" s="102" t="s">
        <v>114</v>
      </c>
      <c r="B20" s="72" t="s">
        <v>20</v>
      </c>
      <c r="C20" s="42"/>
      <c r="D20" s="18">
        <v>0</v>
      </c>
      <c r="E20" s="43">
        <f>E19*0.1</f>
        <v>88</v>
      </c>
      <c r="F20" s="17">
        <f>D20*E20</f>
        <v>0</v>
      </c>
      <c r="G20" s="41"/>
      <c r="H20" s="30"/>
      <c r="I20" s="30"/>
    </row>
    <row r="21" spans="1:9" x14ac:dyDescent="0.3">
      <c r="A21" s="47"/>
      <c r="B21" s="105"/>
      <c r="C21" s="106"/>
      <c r="D21" s="45"/>
      <c r="E21" s="40"/>
      <c r="F21" s="16"/>
      <c r="H21" s="30"/>
      <c r="I21" s="30"/>
    </row>
    <row r="22" spans="1:9" ht="16.5" customHeight="1" x14ac:dyDescent="0.3">
      <c r="A22" s="50"/>
      <c r="B22" s="51" t="s">
        <v>18</v>
      </c>
      <c r="C22" s="51"/>
      <c r="D22" s="128" t="s">
        <v>50</v>
      </c>
      <c r="E22" s="136"/>
      <c r="F22" s="9">
        <f>SUM(F4:F21)</f>
        <v>0</v>
      </c>
      <c r="G22" s="44"/>
      <c r="H22" s="30"/>
      <c r="I22" s="30"/>
    </row>
    <row r="23" spans="1:9" ht="16.5" x14ac:dyDescent="0.3">
      <c r="B23" s="53"/>
      <c r="C23" s="53"/>
      <c r="D23" s="53"/>
      <c r="E23" s="53"/>
      <c r="F23" s="7"/>
      <c r="H23" s="30"/>
      <c r="I23" s="30"/>
    </row>
    <row r="25" spans="1:9" x14ac:dyDescent="0.3">
      <c r="A25" s="135" t="s">
        <v>3</v>
      </c>
      <c r="B25" s="135"/>
    </row>
    <row r="27" spans="1:9" ht="71.25" customHeight="1" x14ac:dyDescent="0.3">
      <c r="A27" s="125" t="s">
        <v>19</v>
      </c>
      <c r="B27" s="125"/>
      <c r="C27" s="125"/>
      <c r="D27" s="125"/>
      <c r="E27" s="125"/>
      <c r="F27" s="125"/>
    </row>
  </sheetData>
  <sheetProtection algorithmName="SHA-512" hashValue="yAV1Wlz8T9gaPM++zkeN6w/2bptb1BhhqAqLR/rS/l7PDRho+A+xdgUKAUiF4aOgw5DKXxBAIKoLvtUQuVzOYg==" saltValue="zFRJ5PLD54Y2EFmR2lpLzQ==" spinCount="100000" sheet="1" objects="1" scenarios="1"/>
  <mergeCells count="12">
    <mergeCell ref="B5:C5"/>
    <mergeCell ref="A27:F27"/>
    <mergeCell ref="D22:E22"/>
    <mergeCell ref="A2:B2"/>
    <mergeCell ref="C1:F1"/>
    <mergeCell ref="B4:C4"/>
    <mergeCell ref="B7:C7"/>
    <mergeCell ref="A25:B25"/>
    <mergeCell ref="B17:C17"/>
    <mergeCell ref="B6:C6"/>
    <mergeCell ref="B10:C10"/>
    <mergeCell ref="B11:C11"/>
  </mergeCells>
  <phoneticPr fontId="27" type="noConversion"/>
  <pageMargins left="0.70866141732283472" right="0.70866141732283472" top="0.74803149606299213" bottom="0.62992125984251968" header="0.31496062992125984" footer="0.23622047244094491"/>
  <pageSetup paperSize="9" scale="71" fitToHeight="0" orientation="landscape" r:id="rId1"/>
  <headerFooter>
    <oddHeader>&amp;L&amp;"Century Gothic,Vet"&amp;14&amp;F&amp;R&amp;"Century Gothic,Vet"&amp;14&amp;A</oddHeader>
    <oddFooter>&amp;L&amp;8&amp;F
Zaaknummer 2025-024420
Pagina &amp;P van &amp;N&amp;R&amp;"Century Gothic,Vet"United Quality&amp;"Century Gothic,Standaard"
&amp;"Century Gothic,Cursief"&amp;8"Advies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28836D-A72B-4665-B08C-C985D7E8A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6D47AC-372E-4947-B3B4-95392656F63A}">
  <ds:schemaRefs>
    <ds:schemaRef ds:uri="http://schemas.microsoft.com/office/2006/metadata/longProperties"/>
  </ds:schemaRefs>
</ds:datastoreItem>
</file>

<file path=customXml/itemProps3.xml><?xml version="1.0" encoding="utf-8"?>
<ds:datastoreItem xmlns:ds="http://schemas.openxmlformats.org/officeDocument/2006/customXml" ds:itemID="{50B799A2-29D5-4F66-9E51-BF408676E1A2}">
  <ds:schemaRefs>
    <ds:schemaRef ds:uri="http://schemas.microsoft.com/sharepoint/v3/contenttype/forms"/>
  </ds:schemaRefs>
</ds:datastoreItem>
</file>

<file path=customXml/itemProps4.xml><?xml version="1.0" encoding="utf-8"?>
<ds:datastoreItem xmlns:ds="http://schemas.openxmlformats.org/officeDocument/2006/customXml" ds:itemID="{D7FD6F7A-45DE-4460-A7BB-FE77EF441D2B}">
  <ds:schemaRefs>
    <ds:schemaRef ds:uri="40faa72d-7604-4f4d-a488-93cffb7df14f"/>
    <ds:schemaRef ds:uri="http://purl.org/dc/elements/1.1/"/>
    <ds:schemaRef ds:uri="http://schemas.microsoft.com/office/infopath/2007/PartnerControls"/>
    <ds:schemaRef ds:uri="962d65e8-ec2e-4f08-b510-02888a857b6e"/>
    <ds:schemaRef ds:uri="http://purl.org/dc/dcmitype/"/>
    <ds:schemaRef ds:uri="http://schemas.microsoft.com/office/2006/documentManagement/types"/>
    <ds:schemaRef ds:uri="http://purl.org/dc/terms/"/>
    <ds:schemaRef ds:uri="http://schemas.openxmlformats.org/package/2006/metadata/core-properties"/>
    <ds:schemaRef ds:uri="b77e2b43-37d4-4532-953b-53983e0992e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P1 Prijsinvulformulier</vt:lpstr>
      <vt:lpstr>P2 Prijsinvulformulier</vt:lpstr>
      <vt:lpstr>'P1 Prijsinvulformulier'!Afdrukbereik</vt:lpstr>
      <vt:lpstr>'P2 Prijsinvulformulier'!Afdrukbereik</vt:lpstr>
      <vt:lpstr>Voorblad!Afdrukbereik</vt:lpstr>
      <vt:lpstr>'P1 Prijsinvulformulier'!Afdruktitels</vt:lpstr>
      <vt:lpstr>'P2 Prijsinvulformulier'!Afdruktitels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Zandbelt</dc:creator>
  <cp:lastModifiedBy>Freya Busink</cp:lastModifiedBy>
  <cp:lastPrinted>2025-02-26T14:54:59Z</cp:lastPrinted>
  <dcterms:created xsi:type="dcterms:W3CDTF">2010-09-06T08:43:15Z</dcterms:created>
  <dcterms:modified xsi:type="dcterms:W3CDTF">2025-03-07T07:53:04Z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 Tredion</vt:lpwstr>
  </property>
  <property fmtid="{D5CDD505-2E9C-101B-9397-08002B2CF9AE}" pid="3" name="display_urn:schemas-microsoft-com:office:office#Author">
    <vt:lpwstr>Admin Tredion</vt:lpwstr>
  </property>
  <property fmtid="{D5CDD505-2E9C-101B-9397-08002B2CF9AE}" pid="4" name="Order">
    <vt:lpwstr>1009600.00000000</vt:lpwstr>
  </property>
  <property fmtid="{D5CDD505-2E9C-101B-9397-08002B2CF9AE}" pid="5" name="MediaServiceImageTags">
    <vt:lpwstr/>
  </property>
  <property fmtid="{D5CDD505-2E9C-101B-9397-08002B2CF9AE}" pid="6" name="ContentTypeId">
    <vt:lpwstr>0x0101008E517A8EC6B0334C881D0B8D01593304</vt:lpwstr>
  </property>
</Properties>
</file>