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ArtEZ/Sanitaire Middelen 2025/4. Leidraad/"/>
    </mc:Choice>
  </mc:AlternateContent>
  <xr:revisionPtr revIDLastSave="1747" documentId="8_{57715608-61A4-4E86-8298-4ED612E52621}" xr6:coauthVersionLast="47" xr6:coauthVersionMax="47" xr10:uidLastSave="{F501155F-8AFB-4843-A42B-27D0389F9C58}"/>
  <bookViews>
    <workbookView xWindow="28680" yWindow="-120" windowWidth="29040" windowHeight="15720" xr2:uid="{EEDF5ABE-913D-4819-A199-C9A1F4DA394D}"/>
  </bookViews>
  <sheets>
    <sheet name="Sanita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F43" i="1"/>
  <c r="F22" i="1"/>
  <c r="F21" i="1"/>
  <c r="F20" i="1"/>
  <c r="F42" i="1"/>
  <c r="F41" i="1"/>
  <c r="F40" i="1"/>
  <c r="F39" i="1"/>
  <c r="F38" i="1"/>
  <c r="F37" i="1"/>
  <c r="J34" i="1" l="1"/>
  <c r="F15" i="1"/>
  <c r="F10" i="1" l="1"/>
  <c r="F11" i="1"/>
  <c r="F12" i="1"/>
  <c r="F13" i="1"/>
  <c r="F14" i="1"/>
  <c r="F16" i="1"/>
  <c r="F17" i="1"/>
  <c r="F18" i="1"/>
  <c r="F47" i="1" l="1"/>
</calcChain>
</file>

<file path=xl/sharedStrings.xml><?xml version="1.0" encoding="utf-8"?>
<sst xmlns="http://schemas.openxmlformats.org/spreadsheetml/2006/main" count="76" uniqueCount="66">
  <si>
    <t>Verbruiksartikelen</t>
  </si>
  <si>
    <t>Naam inschrijver:</t>
  </si>
  <si>
    <t>Datum:</t>
  </si>
  <si>
    <t>Handtekening:</t>
  </si>
  <si>
    <t>Sanitaire dispensers</t>
  </si>
  <si>
    <t>Merk</t>
  </si>
  <si>
    <t>Omschrijving</t>
  </si>
  <si>
    <t>Totaal sanitaire dispensers</t>
  </si>
  <si>
    <t>Totaal verbruiksartikelen</t>
  </si>
  <si>
    <t>Alleen deze cellen invullen</t>
  </si>
  <si>
    <t>Totaalbedrag t.b.v. gunning</t>
  </si>
  <si>
    <t>Aantal*</t>
  </si>
  <si>
    <t>ArtEZ University of the Arts</t>
  </si>
  <si>
    <t>Poetsroldispenser</t>
  </si>
  <si>
    <t>Luchtverfrisser</t>
  </si>
  <si>
    <t>Toiletborstel</t>
  </si>
  <si>
    <t>Afvalbak 20L</t>
  </si>
  <si>
    <t>Foam zeep</t>
  </si>
  <si>
    <t>Handsanitizer vulling</t>
  </si>
  <si>
    <t>Handdoekrol</t>
  </si>
  <si>
    <t>Luchtverfrisser vulling</t>
  </si>
  <si>
    <t>Handdoekautmaat</t>
  </si>
  <si>
    <t>Gritty foam zeep</t>
  </si>
  <si>
    <t>Totaalprijs contractperiode over 48 maanden</t>
  </si>
  <si>
    <t xml:space="preserve">Prijs per </t>
  </si>
  <si>
    <t>Eenheid</t>
  </si>
  <si>
    <t>meter</t>
  </si>
  <si>
    <t>ml</t>
  </si>
  <si>
    <t>Foamzeepdispenser 4L (intensief gebruik)</t>
  </si>
  <si>
    <t>Toiletpapier coreless (2 laags)</t>
  </si>
  <si>
    <t>Handsanitizer 500 ml</t>
  </si>
  <si>
    <t>Centerfeed rol</t>
  </si>
  <si>
    <t>Afname per jaar *</t>
  </si>
  <si>
    <t>Prijs per eenheid</t>
  </si>
  <si>
    <t>Schoonloopmatten</t>
  </si>
  <si>
    <t>Totaal schoonloopmatten</t>
  </si>
  <si>
    <t>Prijs per maand per schoonloopmat excl. btw</t>
  </si>
  <si>
    <t>vel</t>
  </si>
  <si>
    <t>100 meter</t>
  </si>
  <si>
    <t>500 ml</t>
  </si>
  <si>
    <t>4000 ml</t>
  </si>
  <si>
    <t>40 meter</t>
  </si>
  <si>
    <t xml:space="preserve">3750 vel </t>
  </si>
  <si>
    <t>300 meter</t>
  </si>
  <si>
    <t>Handdoekpapier interfold (2 laags)</t>
  </si>
  <si>
    <t>stuk</t>
  </si>
  <si>
    <t>stuks</t>
  </si>
  <si>
    <t>Handdoekpapierdispenser interfold</t>
  </si>
  <si>
    <t>* Het aantal dispensers, de afname van vebruiksartikelen en schoonloopmatten per jaar betreft een schatting. Hier kunnen geen rechten aan worden ontleend.</t>
  </si>
  <si>
    <t>Mat microtech 150X250 cm</t>
  </si>
  <si>
    <t>Mat microtech 85X150 cm</t>
  </si>
  <si>
    <t>Mat uniscraper 115X180 cm</t>
  </si>
  <si>
    <t>Mat scraper 85X150 cm</t>
  </si>
  <si>
    <t>Mat scraper 150X250 cm</t>
  </si>
  <si>
    <t>Mat nylon 85X150 cm</t>
  </si>
  <si>
    <t xml:space="preserve">Toiletborstelhouder </t>
  </si>
  <si>
    <t>Aanschafprijs per dispenser excl. btw</t>
  </si>
  <si>
    <t>Leaseprijs per maand per dispenser excl. btw</t>
  </si>
  <si>
    <t>Dames hygiënebox o.b.v.1 x per 2 weken wisselen</t>
  </si>
  <si>
    <t>Foamzeepdispenser 500 ml (standaard)</t>
  </si>
  <si>
    <t>Toiletpapierdispenser</t>
  </si>
  <si>
    <t>Totaalprijs  contractperiode over 72 maanden (4 vaste jaren + 2 optiejaren)</t>
  </si>
  <si>
    <t>75 ml</t>
  </si>
  <si>
    <t>Bijlage 4 - Prijzenblad Sanitaire Supplies</t>
  </si>
  <si>
    <t>Totaalprijs</t>
  </si>
  <si>
    <t>Totaalprijs contractperiode over 6 jaar (4 vaste jaren + 2 optiejaren)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</si>
</sst>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6"/>
      <color theme="1"/>
      <name val="Verdana"/>
      <family val="2"/>
    </font>
    <font>
      <b/>
      <i/>
      <sz val="10"/>
      <color theme="1"/>
      <name val="Verdana"/>
      <family val="2"/>
    </font>
    <font>
      <b/>
      <sz val="10"/>
      <color indexed="8"/>
      <name val="Verdana"/>
      <family val="2"/>
    </font>
    <font>
      <i/>
      <sz val="10"/>
      <color theme="1"/>
      <name val="Verdana"/>
      <family val="2"/>
    </font>
    <font>
      <b/>
      <sz val="10"/>
      <color theme="0"/>
      <name val="Verdana"/>
      <family val="2"/>
    </font>
    <font>
      <sz val="11"/>
      <color indexed="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5" fontId="2" fillId="5" borderId="1" xfId="0" applyNumberFormat="1" applyFont="1" applyFill="1" applyBorder="1" applyAlignment="1" applyProtection="1">
      <alignment vertical="center"/>
      <protection locked="0" hidden="1"/>
    </xf>
    <xf numFmtId="0" fontId="3" fillId="5" borderId="1" xfId="0" applyFont="1" applyFill="1" applyBorder="1" applyAlignment="1" applyProtection="1">
      <alignment horizontal="left" vertical="center"/>
      <protection locked="0" hidden="1"/>
    </xf>
    <xf numFmtId="0" fontId="3" fillId="5" borderId="1" xfId="0" applyFont="1" applyFill="1" applyBorder="1" applyAlignment="1" applyProtection="1">
      <alignment horizontal="left"/>
      <protection locked="0" hidden="1"/>
    </xf>
    <xf numFmtId="165" fontId="2" fillId="5" borderId="3" xfId="0" applyNumberFormat="1" applyFont="1" applyFill="1" applyBorder="1" applyAlignment="1" applyProtection="1">
      <alignment vertical="center"/>
      <protection locked="0" hidden="1"/>
    </xf>
    <xf numFmtId="166" fontId="4" fillId="5" borderId="1" xfId="0" applyNumberFormat="1" applyFont="1" applyFill="1" applyBorder="1" applyAlignment="1" applyProtection="1">
      <alignment horizontal="left"/>
      <protection locked="0" hidden="1"/>
    </xf>
    <xf numFmtId="0" fontId="4" fillId="5" borderId="2" xfId="0" applyFont="1" applyFill="1" applyBorder="1" applyAlignment="1" applyProtection="1">
      <alignment horizontal="left"/>
      <protection locked="0" hidden="1"/>
    </xf>
    <xf numFmtId="0" fontId="4" fillId="5" borderId="4" xfId="0" applyFont="1" applyFill="1" applyBorder="1" applyAlignment="1" applyProtection="1">
      <alignment horizontal="left"/>
      <protection locked="0" hidden="1"/>
    </xf>
    <xf numFmtId="0" fontId="4" fillId="5" borderId="3" xfId="0" applyFont="1" applyFill="1" applyBorder="1" applyAlignment="1" applyProtection="1">
      <alignment horizontal="left"/>
      <protection locked="0" hidden="1"/>
    </xf>
    <xf numFmtId="0" fontId="4" fillId="5" borderId="2" xfId="0" applyFont="1" applyFill="1" applyBorder="1" applyAlignment="1" applyProtection="1">
      <alignment horizontal="left" vertical="top"/>
      <protection locked="0" hidden="1"/>
    </xf>
    <xf numFmtId="0" fontId="4" fillId="5" borderId="4" xfId="0" applyFont="1" applyFill="1" applyBorder="1" applyAlignment="1" applyProtection="1">
      <alignment horizontal="left" vertical="top"/>
      <protection locked="0" hidden="1"/>
    </xf>
    <xf numFmtId="0" fontId="4" fillId="5" borderId="3" xfId="0" applyFont="1" applyFill="1" applyBorder="1" applyAlignment="1" applyProtection="1">
      <alignment horizontal="left" vertical="top"/>
      <protection locked="0" hidden="1"/>
    </xf>
    <xf numFmtId="0" fontId="0" fillId="0" borderId="0" xfId="0" applyProtection="1"/>
    <xf numFmtId="0" fontId="9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10" fillId="0" borderId="0" xfId="0" applyFont="1" applyProtection="1"/>
    <xf numFmtId="0" fontId="4" fillId="0" borderId="0" xfId="0" applyFont="1" applyProtection="1"/>
    <xf numFmtId="0" fontId="14" fillId="5" borderId="1" xfId="0" applyFont="1" applyFill="1" applyBorder="1" applyProtection="1"/>
    <xf numFmtId="0" fontId="6" fillId="0" borderId="0" xfId="0" applyFont="1" applyProtection="1"/>
    <xf numFmtId="0" fontId="13" fillId="4" borderId="2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3" fillId="3" borderId="0" xfId="0" applyFont="1" applyFill="1" applyProtection="1"/>
    <xf numFmtId="0" fontId="3" fillId="3" borderId="2" xfId="0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44" fontId="3" fillId="0" borderId="0" xfId="0" applyNumberFormat="1" applyFont="1" applyProtection="1"/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 vertical="center" wrapText="1"/>
    </xf>
    <xf numFmtId="165" fontId="11" fillId="2" borderId="1" xfId="0" applyNumberFormat="1" applyFont="1" applyFill="1" applyBorder="1" applyAlignment="1" applyProtection="1">
      <alignment vertical="center"/>
    </xf>
    <xf numFmtId="165" fontId="11" fillId="0" borderId="0" xfId="0" applyNumberFormat="1" applyFont="1" applyAlignment="1" applyProtection="1">
      <alignment vertical="center"/>
    </xf>
    <xf numFmtId="0" fontId="13" fillId="4" borderId="1" xfId="0" applyFont="1" applyFill="1" applyBorder="1" applyAlignment="1" applyProtection="1">
      <alignment vertical="center"/>
    </xf>
    <xf numFmtId="0" fontId="13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165" fontId="5" fillId="3" borderId="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Protection="1"/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3" fontId="5" fillId="0" borderId="1" xfId="0" applyNumberFormat="1" applyFont="1" applyBorder="1" applyAlignment="1" applyProtection="1">
      <alignment horizontal="center"/>
    </xf>
    <xf numFmtId="3" fontId="5" fillId="0" borderId="1" xfId="0" applyNumberFormat="1" applyFont="1" applyBorder="1" applyAlignment="1" applyProtection="1">
      <alignment horizontal="left"/>
    </xf>
    <xf numFmtId="165" fontId="5" fillId="0" borderId="1" xfId="0" applyNumberFormat="1" applyFont="1" applyBorder="1" applyAlignment="1" applyProtection="1">
      <alignment vertical="center"/>
    </xf>
    <xf numFmtId="0" fontId="4" fillId="2" borderId="1" xfId="0" applyFont="1" applyFill="1" applyBorder="1" applyProtection="1"/>
    <xf numFmtId="0" fontId="3" fillId="2" borderId="1" xfId="0" applyFont="1" applyFill="1" applyBorder="1" applyProtection="1"/>
    <xf numFmtId="0" fontId="7" fillId="2" borderId="1" xfId="0" applyFont="1" applyFill="1" applyBorder="1" applyProtection="1"/>
    <xf numFmtId="0" fontId="8" fillId="2" borderId="1" xfId="0" applyFont="1" applyFill="1" applyBorder="1" applyProtection="1"/>
    <xf numFmtId="0" fontId="12" fillId="0" borderId="0" xfId="0" applyFont="1" applyProtection="1"/>
    <xf numFmtId="0" fontId="4" fillId="0" borderId="0" xfId="0" applyFont="1" applyAlignment="1" applyProtection="1">
      <alignment horizontal="right"/>
    </xf>
    <xf numFmtId="0" fontId="3" fillId="3" borderId="4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4" fillId="2" borderId="2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left"/>
    </xf>
    <xf numFmtId="164" fontId="7" fillId="2" borderId="1" xfId="0" applyNumberFormat="1" applyFont="1" applyFill="1" applyBorder="1" applyProtection="1"/>
    <xf numFmtId="164" fontId="7" fillId="0" borderId="0" xfId="0" applyNumberFormat="1" applyFont="1" applyProtection="1"/>
    <xf numFmtId="164" fontId="4" fillId="0" borderId="0" xfId="0" applyNumberFormat="1" applyFont="1" applyProtection="1"/>
    <xf numFmtId="0" fontId="4" fillId="3" borderId="1" xfId="0" applyFont="1" applyFill="1" applyBorder="1" applyProtection="1"/>
    <xf numFmtId="0" fontId="4" fillId="3" borderId="1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9922"/>
      <color rgb="FF2B4155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2190750</xdr:colOff>
      <xdr:row>1</xdr:row>
      <xdr:rowOff>238125</xdr:rowOff>
    </xdr:from>
    <xdr:to>
      <xdr:col>9</xdr:col>
      <xdr:colOff>1579880</xdr:colOff>
      <xdr:row>4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89C4B0D-925C-3299-2CFF-AC90532DE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54050" y="361950"/>
          <a:ext cx="3923030" cy="323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B513-4C07-4E9A-B29F-4F5EA2917AC0}">
  <sheetPr>
    <pageSetUpPr fitToPage="1"/>
  </sheetPr>
  <dimension ref="A1:M60"/>
  <sheetViews>
    <sheetView showGridLines="0" tabSelected="1" zoomScaleNormal="100" workbookViewId="0">
      <pane ySplit="1" topLeftCell="A2" activePane="bottomLeft" state="frozen"/>
      <selection pane="bottomLeft" activeCell="D39" sqref="D39:E39"/>
    </sheetView>
  </sheetViews>
  <sheetFormatPr defaultRowHeight="15" x14ac:dyDescent="0.25"/>
  <cols>
    <col min="1" max="1" width="1.5703125" style="12" customWidth="1"/>
    <col min="2" max="2" width="41.5703125" style="12" customWidth="1"/>
    <col min="3" max="3" width="87.140625" style="12" bestFit="1" customWidth="1"/>
    <col min="4" max="4" width="20.7109375" style="12" bestFit="1" customWidth="1"/>
    <col min="5" max="5" width="23.7109375" style="12" bestFit="1" customWidth="1"/>
    <col min="6" max="6" width="32.28515625" style="12" bestFit="1" customWidth="1"/>
    <col min="7" max="7" width="24.7109375" style="12" customWidth="1"/>
    <col min="8" max="8" width="33.7109375" style="12" customWidth="1"/>
    <col min="9" max="9" width="32.42578125" style="12" customWidth="1"/>
    <col min="10" max="10" width="34.7109375" style="12" customWidth="1"/>
    <col min="11" max="11" width="26.140625" style="12" customWidth="1"/>
    <col min="12" max="12" width="42.5703125" style="12" bestFit="1" customWidth="1"/>
    <col min="13" max="16384" width="9.140625" style="12"/>
  </cols>
  <sheetData>
    <row r="1" spans="1:13" ht="9.75" customHeight="1" x14ac:dyDescent="0.25"/>
    <row r="2" spans="1:13" ht="21" x14ac:dyDescent="0.35">
      <c r="B2" s="13" t="s">
        <v>63</v>
      </c>
      <c r="C2" s="14"/>
      <c r="D2" s="14"/>
    </row>
    <row r="3" spans="1:13" ht="6.4" customHeight="1" x14ac:dyDescent="0.25"/>
    <row r="4" spans="1:13" x14ac:dyDescent="0.25">
      <c r="A4" s="15"/>
      <c r="B4" s="16" t="s">
        <v>12</v>
      </c>
      <c r="C4" s="17"/>
      <c r="D4" s="17"/>
      <c r="E4" s="15"/>
      <c r="F4" s="15"/>
      <c r="G4" s="15"/>
      <c r="H4" s="15"/>
      <c r="I4" s="15"/>
      <c r="J4" s="15"/>
      <c r="K4" s="15"/>
      <c r="L4" s="15"/>
      <c r="M4" s="15"/>
    </row>
    <row r="5" spans="1:13" ht="6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5">
      <c r="A7" s="15"/>
      <c r="B7" s="18" t="s">
        <v>9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5">
      <c r="A8" s="15"/>
      <c r="B8" s="17"/>
      <c r="C8" s="17"/>
      <c r="D8" s="17"/>
      <c r="E8" s="15"/>
      <c r="F8" s="15"/>
      <c r="G8" s="15"/>
      <c r="H8" s="15"/>
      <c r="I8" s="15"/>
      <c r="J8" s="15"/>
      <c r="K8" s="15"/>
      <c r="L8" s="15"/>
      <c r="M8" s="15"/>
    </row>
    <row r="9" spans="1:13" ht="38.25" x14ac:dyDescent="0.25">
      <c r="A9" s="15"/>
      <c r="B9" s="20" t="s">
        <v>4</v>
      </c>
      <c r="C9" s="21"/>
      <c r="D9" s="22" t="s">
        <v>11</v>
      </c>
      <c r="E9" s="22" t="s">
        <v>57</v>
      </c>
      <c r="F9" s="22" t="s">
        <v>23</v>
      </c>
      <c r="G9" s="23"/>
      <c r="H9" s="15"/>
      <c r="I9" s="15"/>
      <c r="J9" s="15"/>
      <c r="K9" s="15"/>
    </row>
    <row r="10" spans="1:13" x14ac:dyDescent="0.25">
      <c r="A10" s="24"/>
      <c r="B10" s="25" t="s">
        <v>60</v>
      </c>
      <c r="C10" s="26"/>
      <c r="D10" s="27">
        <v>213</v>
      </c>
      <c r="E10" s="1">
        <v>0</v>
      </c>
      <c r="F10" s="28">
        <f t="shared" ref="F10:F18" si="0">D10*E10*48</f>
        <v>0</v>
      </c>
      <c r="G10" s="29"/>
      <c r="H10" s="30"/>
      <c r="I10" s="15"/>
      <c r="J10" s="15"/>
      <c r="K10" s="15"/>
    </row>
    <row r="11" spans="1:13" x14ac:dyDescent="0.25">
      <c r="A11" s="24"/>
      <c r="B11" s="31" t="s">
        <v>59</v>
      </c>
      <c r="C11" s="32"/>
      <c r="D11" s="27">
        <v>200</v>
      </c>
      <c r="E11" s="1">
        <v>0</v>
      </c>
      <c r="F11" s="28">
        <f t="shared" si="0"/>
        <v>0</v>
      </c>
      <c r="G11" s="29"/>
      <c r="H11" s="30"/>
      <c r="I11" s="15"/>
      <c r="J11" s="15"/>
      <c r="K11" s="15"/>
    </row>
    <row r="12" spans="1:13" x14ac:dyDescent="0.25">
      <c r="A12" s="24"/>
      <c r="B12" s="33" t="s">
        <v>28</v>
      </c>
      <c r="C12" s="34"/>
      <c r="D12" s="27">
        <v>14</v>
      </c>
      <c r="E12" s="1">
        <v>0</v>
      </c>
      <c r="F12" s="28">
        <f t="shared" si="0"/>
        <v>0</v>
      </c>
      <c r="G12" s="29"/>
      <c r="H12" s="30"/>
      <c r="I12" s="15"/>
      <c r="J12" s="15"/>
      <c r="K12" s="15"/>
    </row>
    <row r="13" spans="1:13" x14ac:dyDescent="0.25">
      <c r="A13" s="15"/>
      <c r="B13" s="31" t="s">
        <v>30</v>
      </c>
      <c r="C13" s="32"/>
      <c r="D13" s="27">
        <v>11</v>
      </c>
      <c r="E13" s="1">
        <v>0</v>
      </c>
      <c r="F13" s="28">
        <f t="shared" si="0"/>
        <v>0</v>
      </c>
      <c r="G13" s="29"/>
      <c r="H13" s="30"/>
      <c r="I13" s="15"/>
      <c r="J13" s="15"/>
      <c r="K13" s="15"/>
    </row>
    <row r="14" spans="1:13" x14ac:dyDescent="0.25">
      <c r="A14" s="15"/>
      <c r="B14" s="31" t="s">
        <v>21</v>
      </c>
      <c r="C14" s="32"/>
      <c r="D14" s="27">
        <v>207</v>
      </c>
      <c r="E14" s="1">
        <v>0</v>
      </c>
      <c r="F14" s="28">
        <f t="shared" si="0"/>
        <v>0</v>
      </c>
      <c r="G14" s="29"/>
      <c r="H14" s="15"/>
      <c r="I14" s="15"/>
      <c r="J14" s="15"/>
      <c r="K14" s="15"/>
    </row>
    <row r="15" spans="1:13" x14ac:dyDescent="0.25">
      <c r="A15" s="15"/>
      <c r="B15" s="33" t="s">
        <v>47</v>
      </c>
      <c r="C15" s="34"/>
      <c r="D15" s="27">
        <v>1</v>
      </c>
      <c r="E15" s="1">
        <v>0</v>
      </c>
      <c r="F15" s="28">
        <f t="shared" si="0"/>
        <v>0</v>
      </c>
      <c r="G15" s="29"/>
      <c r="H15" s="15"/>
      <c r="I15" s="15"/>
      <c r="J15" s="15"/>
      <c r="K15" s="15"/>
    </row>
    <row r="16" spans="1:13" x14ac:dyDescent="0.25">
      <c r="A16" s="15"/>
      <c r="B16" s="33" t="s">
        <v>13</v>
      </c>
      <c r="C16" s="34"/>
      <c r="D16" s="27">
        <v>15</v>
      </c>
      <c r="E16" s="1">
        <v>0</v>
      </c>
      <c r="F16" s="28">
        <f t="shared" si="0"/>
        <v>0</v>
      </c>
      <c r="G16" s="29"/>
      <c r="H16" s="15"/>
      <c r="I16" s="15"/>
      <c r="J16" s="15"/>
      <c r="K16" s="15"/>
    </row>
    <row r="17" spans="1:13" x14ac:dyDescent="0.25">
      <c r="A17" s="15"/>
      <c r="B17" s="33" t="s">
        <v>14</v>
      </c>
      <c r="C17" s="34"/>
      <c r="D17" s="27">
        <v>218</v>
      </c>
      <c r="E17" s="1">
        <v>0</v>
      </c>
      <c r="F17" s="28">
        <f t="shared" si="0"/>
        <v>0</v>
      </c>
      <c r="G17" s="29"/>
      <c r="H17" s="15"/>
      <c r="I17" s="15"/>
      <c r="J17" s="15"/>
      <c r="K17" s="15"/>
    </row>
    <row r="18" spans="1:13" x14ac:dyDescent="0.25">
      <c r="A18" s="15"/>
      <c r="B18" s="33" t="s">
        <v>58</v>
      </c>
      <c r="C18" s="34"/>
      <c r="D18" s="27">
        <v>132</v>
      </c>
      <c r="E18" s="1">
        <v>0</v>
      </c>
      <c r="F18" s="28">
        <f t="shared" si="0"/>
        <v>0</v>
      </c>
      <c r="G18" s="29"/>
      <c r="H18" s="15"/>
      <c r="I18" s="15"/>
      <c r="J18" s="15"/>
      <c r="K18" s="15"/>
    </row>
    <row r="19" spans="1:13" ht="25.5" x14ac:dyDescent="0.25">
      <c r="A19" s="15"/>
      <c r="B19" s="20" t="s">
        <v>4</v>
      </c>
      <c r="C19" s="21"/>
      <c r="D19" s="22" t="s">
        <v>11</v>
      </c>
      <c r="E19" s="22" t="s">
        <v>56</v>
      </c>
      <c r="F19" s="22" t="s">
        <v>64</v>
      </c>
      <c r="G19" s="29"/>
      <c r="H19" s="15"/>
      <c r="I19" s="15"/>
      <c r="J19" s="15"/>
      <c r="K19" s="15"/>
    </row>
    <row r="20" spans="1:13" x14ac:dyDescent="0.25">
      <c r="A20" s="15"/>
      <c r="B20" s="33" t="s">
        <v>55</v>
      </c>
      <c r="C20" s="34"/>
      <c r="D20" s="27">
        <v>213</v>
      </c>
      <c r="E20" s="1">
        <v>0</v>
      </c>
      <c r="F20" s="28">
        <f>D20*E20</f>
        <v>0</v>
      </c>
      <c r="G20" s="29"/>
      <c r="H20" s="15"/>
      <c r="I20" s="15"/>
      <c r="J20" s="15"/>
      <c r="K20" s="15"/>
    </row>
    <row r="21" spans="1:13" x14ac:dyDescent="0.25">
      <c r="A21" s="15"/>
      <c r="B21" s="33" t="s">
        <v>16</v>
      </c>
      <c r="C21" s="34"/>
      <c r="D21" s="27">
        <v>107</v>
      </c>
      <c r="E21" s="1">
        <v>0</v>
      </c>
      <c r="F21" s="28">
        <f>D21*E21</f>
        <v>0</v>
      </c>
      <c r="G21" s="29"/>
      <c r="H21" s="15"/>
      <c r="I21" s="15"/>
      <c r="J21" s="15"/>
      <c r="K21" s="15"/>
    </row>
    <row r="22" spans="1:13" x14ac:dyDescent="0.25">
      <c r="A22" s="24"/>
      <c r="B22" s="35" t="s">
        <v>7</v>
      </c>
      <c r="C22" s="35"/>
      <c r="D22" s="35"/>
      <c r="E22" s="35"/>
      <c r="F22" s="36">
        <f>SUM(F10+F11+F12+F13+F14+F15+F16+F17+F18+F20+F21)</f>
        <v>0</v>
      </c>
      <c r="G22" s="37"/>
      <c r="H22" s="37"/>
      <c r="I22" s="37"/>
      <c r="J22" s="15"/>
      <c r="K22" s="15"/>
      <c r="L22" s="15"/>
      <c r="M22" s="15"/>
    </row>
    <row r="23" spans="1:13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45.6" customHeight="1" x14ac:dyDescent="0.25">
      <c r="A24" s="15"/>
      <c r="B24" s="38" t="s">
        <v>0</v>
      </c>
      <c r="C24" s="38" t="s">
        <v>24</v>
      </c>
      <c r="D24" s="39" t="s">
        <v>25</v>
      </c>
      <c r="E24" s="22" t="s">
        <v>32</v>
      </c>
      <c r="F24" s="22" t="s">
        <v>25</v>
      </c>
      <c r="G24" s="22" t="s">
        <v>5</v>
      </c>
      <c r="H24" s="39" t="s">
        <v>6</v>
      </c>
      <c r="I24" s="22" t="s">
        <v>33</v>
      </c>
      <c r="J24" s="22" t="s">
        <v>65</v>
      </c>
      <c r="K24" s="15"/>
      <c r="L24" s="15"/>
    </row>
    <row r="25" spans="1:13" s="47" customFormat="1" ht="28.9" customHeight="1" x14ac:dyDescent="0.25">
      <c r="A25" s="40"/>
      <c r="B25" s="41" t="s">
        <v>29</v>
      </c>
      <c r="C25" s="42">
        <v>100</v>
      </c>
      <c r="D25" s="42" t="s">
        <v>26</v>
      </c>
      <c r="E25" s="43">
        <v>12348</v>
      </c>
      <c r="F25" s="44" t="s">
        <v>38</v>
      </c>
      <c r="G25" s="2"/>
      <c r="H25" s="2"/>
      <c r="I25" s="1">
        <v>0</v>
      </c>
      <c r="J25" s="45">
        <f t="shared" ref="J25:J33" si="1">E25*I25*6</f>
        <v>0</v>
      </c>
      <c r="K25" s="46"/>
      <c r="L25" s="40"/>
    </row>
    <row r="26" spans="1:13" x14ac:dyDescent="0.25">
      <c r="A26" s="15"/>
      <c r="B26" s="48" t="s">
        <v>17</v>
      </c>
      <c r="C26" s="42">
        <v>500</v>
      </c>
      <c r="D26" s="42" t="s">
        <v>27</v>
      </c>
      <c r="E26" s="49">
        <v>479</v>
      </c>
      <c r="F26" s="50" t="s">
        <v>39</v>
      </c>
      <c r="G26" s="3"/>
      <c r="H26" s="3"/>
      <c r="I26" s="1">
        <v>0</v>
      </c>
      <c r="J26" s="45">
        <f t="shared" si="1"/>
        <v>0</v>
      </c>
      <c r="K26" s="19"/>
      <c r="L26" s="15"/>
    </row>
    <row r="27" spans="1:13" x14ac:dyDescent="0.25">
      <c r="A27" s="15"/>
      <c r="B27" s="48" t="s">
        <v>22</v>
      </c>
      <c r="C27" s="42">
        <v>4000</v>
      </c>
      <c r="D27" s="42" t="s">
        <v>27</v>
      </c>
      <c r="E27" s="49">
        <v>136</v>
      </c>
      <c r="F27" s="50" t="s">
        <v>40</v>
      </c>
      <c r="G27" s="3"/>
      <c r="H27" s="3"/>
      <c r="I27" s="1">
        <v>0</v>
      </c>
      <c r="J27" s="45">
        <f t="shared" si="1"/>
        <v>0</v>
      </c>
      <c r="K27" s="19"/>
      <c r="L27" s="15"/>
    </row>
    <row r="28" spans="1:13" x14ac:dyDescent="0.25">
      <c r="A28" s="15"/>
      <c r="B28" s="48" t="s">
        <v>18</v>
      </c>
      <c r="C28" s="42">
        <v>500</v>
      </c>
      <c r="D28" s="42" t="s">
        <v>27</v>
      </c>
      <c r="E28" s="49">
        <v>55</v>
      </c>
      <c r="F28" s="50" t="s">
        <v>39</v>
      </c>
      <c r="G28" s="3"/>
      <c r="H28" s="3"/>
      <c r="I28" s="1">
        <v>0</v>
      </c>
      <c r="J28" s="45">
        <f t="shared" si="1"/>
        <v>0</v>
      </c>
      <c r="K28" s="19"/>
      <c r="L28" s="15"/>
    </row>
    <row r="29" spans="1:13" x14ac:dyDescent="0.25">
      <c r="A29" s="15"/>
      <c r="B29" s="48" t="s">
        <v>19</v>
      </c>
      <c r="C29" s="42">
        <v>40</v>
      </c>
      <c r="D29" s="42" t="s">
        <v>26</v>
      </c>
      <c r="E29" s="51">
        <v>6988</v>
      </c>
      <c r="F29" s="52" t="s">
        <v>41</v>
      </c>
      <c r="G29" s="3"/>
      <c r="H29" s="3"/>
      <c r="I29" s="1">
        <v>0</v>
      </c>
      <c r="J29" s="45">
        <f t="shared" si="1"/>
        <v>0</v>
      </c>
      <c r="K29" s="19"/>
      <c r="L29" s="19"/>
    </row>
    <row r="30" spans="1:13" x14ac:dyDescent="0.25">
      <c r="A30" s="15"/>
      <c r="B30" s="48" t="s">
        <v>44</v>
      </c>
      <c r="C30" s="42">
        <v>3750</v>
      </c>
      <c r="D30" s="42" t="s">
        <v>37</v>
      </c>
      <c r="E30" s="49">
        <v>4</v>
      </c>
      <c r="F30" s="50" t="s">
        <v>42</v>
      </c>
      <c r="G30" s="3"/>
      <c r="H30" s="3"/>
      <c r="I30" s="1">
        <v>0</v>
      </c>
      <c r="J30" s="53">
        <f t="shared" si="1"/>
        <v>0</v>
      </c>
      <c r="K30" s="19"/>
      <c r="L30" s="19"/>
    </row>
    <row r="31" spans="1:13" x14ac:dyDescent="0.25">
      <c r="A31" s="15"/>
      <c r="B31" s="48" t="s">
        <v>31</v>
      </c>
      <c r="C31" s="42">
        <v>300</v>
      </c>
      <c r="D31" s="42" t="s">
        <v>26</v>
      </c>
      <c r="E31" s="49">
        <v>396</v>
      </c>
      <c r="F31" s="50" t="s">
        <v>43</v>
      </c>
      <c r="G31" s="3"/>
      <c r="H31" s="3"/>
      <c r="I31" s="1">
        <v>0</v>
      </c>
      <c r="J31" s="45">
        <f t="shared" si="1"/>
        <v>0</v>
      </c>
      <c r="K31" s="19"/>
      <c r="L31" s="15"/>
    </row>
    <row r="32" spans="1:13" x14ac:dyDescent="0.25">
      <c r="A32" s="15"/>
      <c r="B32" s="48" t="s">
        <v>20</v>
      </c>
      <c r="C32" s="42">
        <v>75</v>
      </c>
      <c r="D32" s="42" t="s">
        <v>27</v>
      </c>
      <c r="E32" s="49">
        <v>872</v>
      </c>
      <c r="F32" s="50" t="s">
        <v>62</v>
      </c>
      <c r="G32" s="3"/>
      <c r="H32" s="3"/>
      <c r="I32" s="1">
        <v>0</v>
      </c>
      <c r="J32" s="45">
        <f t="shared" si="1"/>
        <v>0</v>
      </c>
      <c r="K32" s="19"/>
      <c r="L32" s="15"/>
    </row>
    <row r="33" spans="1:13" x14ac:dyDescent="0.25">
      <c r="A33" s="15"/>
      <c r="B33" s="48" t="s">
        <v>15</v>
      </c>
      <c r="C33" s="42">
        <v>1</v>
      </c>
      <c r="D33" s="42" t="s">
        <v>45</v>
      </c>
      <c r="E33" s="49">
        <v>852</v>
      </c>
      <c r="F33" s="50" t="s">
        <v>46</v>
      </c>
      <c r="G33" s="3"/>
      <c r="H33" s="3"/>
      <c r="I33" s="1">
        <v>0</v>
      </c>
      <c r="J33" s="45">
        <f t="shared" si="1"/>
        <v>0</v>
      </c>
      <c r="K33" s="19"/>
      <c r="L33" s="15"/>
    </row>
    <row r="34" spans="1:13" x14ac:dyDescent="0.25">
      <c r="A34" s="15"/>
      <c r="B34" s="54" t="s">
        <v>8</v>
      </c>
      <c r="C34" s="55"/>
      <c r="D34" s="55"/>
      <c r="E34" s="56"/>
      <c r="F34" s="56"/>
      <c r="G34" s="57"/>
      <c r="H34" s="55"/>
      <c r="I34" s="55"/>
      <c r="J34" s="36">
        <f>SUM(J25:J33)</f>
        <v>0</v>
      </c>
      <c r="K34" s="15"/>
      <c r="L34" s="15"/>
    </row>
    <row r="35" spans="1:13" x14ac:dyDescent="0.25">
      <c r="A35" s="15"/>
      <c r="B35" s="58"/>
      <c r="C35" s="15"/>
      <c r="D35" s="15"/>
      <c r="E35" s="15"/>
      <c r="F35" s="15"/>
      <c r="G35" s="15"/>
      <c r="H35" s="59"/>
      <c r="I35" s="59"/>
      <c r="J35" s="15"/>
      <c r="K35" s="15"/>
      <c r="L35" s="15"/>
      <c r="M35" s="15"/>
    </row>
    <row r="36" spans="1:13" ht="40.15" customHeight="1" x14ac:dyDescent="0.25">
      <c r="A36" s="15"/>
      <c r="B36" s="20" t="s">
        <v>34</v>
      </c>
      <c r="C36" s="21"/>
      <c r="D36" s="22" t="s">
        <v>11</v>
      </c>
      <c r="E36" s="22" t="s">
        <v>36</v>
      </c>
      <c r="F36" s="22" t="s">
        <v>61</v>
      </c>
      <c r="G36" s="15"/>
      <c r="H36" s="59"/>
      <c r="I36" s="59"/>
      <c r="J36" s="15"/>
      <c r="K36" s="15"/>
      <c r="L36" s="15"/>
      <c r="M36" s="15"/>
    </row>
    <row r="37" spans="1:13" x14ac:dyDescent="0.25">
      <c r="A37" s="15"/>
      <c r="B37" s="25" t="s">
        <v>49</v>
      </c>
      <c r="C37" s="60"/>
      <c r="D37" s="27">
        <v>7</v>
      </c>
      <c r="E37" s="4">
        <v>0</v>
      </c>
      <c r="F37" s="28">
        <f t="shared" ref="F37:F42" si="2">D37*E37*72</f>
        <v>0</v>
      </c>
      <c r="G37" s="15"/>
      <c r="H37" s="59"/>
      <c r="I37" s="59"/>
      <c r="J37" s="15"/>
      <c r="K37" s="15"/>
      <c r="L37" s="15"/>
      <c r="M37" s="15"/>
    </row>
    <row r="38" spans="1:13" x14ac:dyDescent="0.25">
      <c r="A38" s="15"/>
      <c r="B38" s="61" t="s">
        <v>50</v>
      </c>
      <c r="C38" s="62"/>
      <c r="D38" s="27">
        <v>4</v>
      </c>
      <c r="E38" s="4">
        <v>0</v>
      </c>
      <c r="F38" s="28">
        <f t="shared" si="2"/>
        <v>0</v>
      </c>
      <c r="G38" s="15"/>
      <c r="H38" s="59"/>
      <c r="I38" s="59"/>
      <c r="J38" s="15"/>
      <c r="K38" s="15"/>
      <c r="L38" s="15"/>
      <c r="M38" s="15"/>
    </row>
    <row r="39" spans="1:13" x14ac:dyDescent="0.25">
      <c r="A39" s="15"/>
      <c r="B39" s="31" t="s">
        <v>51</v>
      </c>
      <c r="C39" s="63"/>
      <c r="D39" s="27">
        <v>2</v>
      </c>
      <c r="E39" s="4">
        <v>0</v>
      </c>
      <c r="F39" s="28">
        <f t="shared" si="2"/>
        <v>0</v>
      </c>
      <c r="G39" s="15"/>
      <c r="H39" s="59"/>
      <c r="I39" s="59"/>
      <c r="J39" s="15"/>
      <c r="K39" s="15"/>
      <c r="L39" s="15"/>
      <c r="M39" s="15"/>
    </row>
    <row r="40" spans="1:13" x14ac:dyDescent="0.25">
      <c r="A40" s="15"/>
      <c r="B40" s="33" t="s">
        <v>52</v>
      </c>
      <c r="C40" s="64"/>
      <c r="D40" s="27">
        <v>1</v>
      </c>
      <c r="E40" s="4">
        <v>0</v>
      </c>
      <c r="F40" s="28">
        <f t="shared" si="2"/>
        <v>0</v>
      </c>
      <c r="G40" s="15"/>
      <c r="H40" s="59"/>
      <c r="I40" s="59"/>
      <c r="J40" s="15"/>
      <c r="K40" s="15"/>
      <c r="L40" s="15"/>
      <c r="M40" s="15"/>
    </row>
    <row r="41" spans="1:13" x14ac:dyDescent="0.25">
      <c r="A41" s="15"/>
      <c r="B41" s="33" t="s">
        <v>53</v>
      </c>
      <c r="C41" s="64"/>
      <c r="D41" s="27">
        <v>4</v>
      </c>
      <c r="E41" s="4">
        <v>0</v>
      </c>
      <c r="F41" s="28">
        <f t="shared" si="2"/>
        <v>0</v>
      </c>
      <c r="G41" s="15"/>
      <c r="H41" s="59"/>
      <c r="I41" s="59"/>
      <c r="J41" s="15"/>
      <c r="K41" s="15"/>
      <c r="L41" s="15"/>
      <c r="M41" s="15"/>
    </row>
    <row r="42" spans="1:13" x14ac:dyDescent="0.25">
      <c r="A42" s="15"/>
      <c r="B42" s="33" t="s">
        <v>54</v>
      </c>
      <c r="C42" s="64"/>
      <c r="D42" s="27">
        <v>2</v>
      </c>
      <c r="E42" s="4">
        <v>0</v>
      </c>
      <c r="F42" s="28">
        <f t="shared" si="2"/>
        <v>0</v>
      </c>
      <c r="G42" s="15"/>
      <c r="H42" s="59"/>
      <c r="I42" s="59"/>
      <c r="J42" s="15"/>
      <c r="K42" s="15"/>
      <c r="L42" s="15"/>
      <c r="M42" s="15"/>
    </row>
    <row r="43" spans="1:13" x14ac:dyDescent="0.25">
      <c r="A43" s="15"/>
      <c r="B43" s="65" t="s">
        <v>35</v>
      </c>
      <c r="C43" s="66"/>
      <c r="D43" s="66"/>
      <c r="E43" s="66"/>
      <c r="F43" s="36">
        <f>SUM(F37:F42)</f>
        <v>0</v>
      </c>
      <c r="G43" s="37"/>
      <c r="H43" s="59"/>
      <c r="I43" s="59"/>
      <c r="J43" s="15"/>
      <c r="K43" s="15"/>
      <c r="L43" s="15"/>
      <c r="M43" s="15"/>
    </row>
    <row r="44" spans="1:13" x14ac:dyDescent="0.25">
      <c r="A44" s="15"/>
      <c r="B44" s="58" t="s">
        <v>48</v>
      </c>
      <c r="C44" s="15"/>
      <c r="D44" s="15"/>
      <c r="E44" s="15"/>
      <c r="F44" s="15"/>
      <c r="G44" s="15"/>
      <c r="H44" s="15"/>
      <c r="I44" s="59"/>
      <c r="J44" s="30"/>
      <c r="K44" s="15"/>
      <c r="L44" s="15"/>
      <c r="M44" s="15"/>
    </row>
    <row r="45" spans="1:13" x14ac:dyDescent="0.25">
      <c r="A45" s="15"/>
      <c r="B45" s="15"/>
      <c r="C45" s="15"/>
      <c r="D45" s="15"/>
      <c r="E45" s="15"/>
      <c r="F45" s="15"/>
      <c r="G45" s="15"/>
      <c r="H45" s="15"/>
      <c r="I45" s="59"/>
      <c r="J45" s="30"/>
      <c r="K45" s="15"/>
      <c r="L45" s="15"/>
      <c r="M45" s="15"/>
    </row>
    <row r="46" spans="1:13" x14ac:dyDescent="0.25">
      <c r="A46" s="15"/>
      <c r="B46" s="15"/>
      <c r="C46" s="15"/>
      <c r="D46" s="15"/>
      <c r="E46" s="15"/>
      <c r="F46" s="15"/>
      <c r="G46" s="15"/>
      <c r="H46" s="15"/>
      <c r="I46" s="59"/>
      <c r="J46" s="30"/>
      <c r="K46" s="15"/>
      <c r="L46" s="15"/>
      <c r="M46" s="15"/>
    </row>
    <row r="47" spans="1:13" x14ac:dyDescent="0.25">
      <c r="A47" s="15"/>
      <c r="B47" s="67" t="s">
        <v>10</v>
      </c>
      <c r="C47" s="67"/>
      <c r="D47" s="67"/>
      <c r="E47" s="67"/>
      <c r="F47" s="68">
        <f>F22+J34+F43</f>
        <v>0</v>
      </c>
      <c r="G47" s="69"/>
      <c r="H47" s="59"/>
      <c r="I47" s="70"/>
      <c r="J47" s="15"/>
      <c r="K47" s="15"/>
      <c r="L47" s="15"/>
      <c r="M47" s="15"/>
    </row>
    <row r="48" spans="1:13" ht="26.45" customHeight="1" x14ac:dyDescent="0.25">
      <c r="A48" s="15"/>
      <c r="B48" s="15"/>
      <c r="C48" s="15"/>
      <c r="D48" s="15"/>
      <c r="E48" s="15"/>
      <c r="F48" s="15"/>
      <c r="G48" s="15"/>
      <c r="H48" s="59"/>
      <c r="I48" s="70"/>
      <c r="J48" s="15"/>
      <c r="K48" s="15"/>
      <c r="L48" s="15"/>
      <c r="M48" s="15"/>
    </row>
    <row r="49" spans="1:13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x14ac:dyDescent="0.25">
      <c r="A50" s="15"/>
      <c r="B50" s="71" t="s">
        <v>1</v>
      </c>
      <c r="C50" s="6"/>
      <c r="D50" s="7"/>
      <c r="E50" s="7"/>
      <c r="F50" s="7"/>
      <c r="G50" s="8"/>
      <c r="H50" s="59"/>
      <c r="I50" s="59"/>
      <c r="J50" s="15"/>
      <c r="K50" s="15"/>
      <c r="L50" s="15"/>
      <c r="M50" s="15"/>
    </row>
    <row r="51" spans="1:13" x14ac:dyDescent="0.25">
      <c r="A51" s="15"/>
      <c r="B51" s="71" t="s">
        <v>2</v>
      </c>
      <c r="C51" s="5"/>
      <c r="D51" s="5"/>
      <c r="E51" s="5"/>
      <c r="F51" s="5"/>
      <c r="G51" s="5"/>
      <c r="H51" s="15"/>
      <c r="I51" s="15"/>
      <c r="J51" s="15"/>
      <c r="K51" s="15"/>
      <c r="L51" s="15"/>
      <c r="M51" s="15"/>
    </row>
    <row r="52" spans="1:13" ht="60.75" customHeight="1" x14ac:dyDescent="0.25">
      <c r="A52" s="15"/>
      <c r="B52" s="72" t="s">
        <v>3</v>
      </c>
      <c r="C52" s="9"/>
      <c r="D52" s="10"/>
      <c r="E52" s="10"/>
      <c r="F52" s="10"/>
      <c r="G52" s="11"/>
      <c r="H52" s="15"/>
      <c r="I52" s="15"/>
      <c r="J52" s="15"/>
      <c r="K52" s="15"/>
      <c r="L52" s="15"/>
      <c r="M52" s="15"/>
    </row>
    <row r="53" spans="1:13" x14ac:dyDescent="0.25">
      <c r="A53" s="15"/>
      <c r="B53" s="15"/>
      <c r="C53" s="15"/>
      <c r="D53" s="15"/>
      <c r="E53" s="15"/>
      <c r="F53" s="15"/>
      <c r="G53" s="15"/>
      <c r="H53" s="15"/>
      <c r="I53" s="19"/>
      <c r="J53" s="15"/>
      <c r="K53" s="15"/>
      <c r="L53" s="15"/>
      <c r="M53" s="15"/>
    </row>
    <row r="54" spans="1:13" x14ac:dyDescent="0.25">
      <c r="A54" s="15"/>
      <c r="B54" s="15"/>
      <c r="C54" s="15"/>
      <c r="D54" s="15"/>
      <c r="E54" s="15"/>
      <c r="F54" s="15"/>
      <c r="G54" s="15"/>
      <c r="H54" s="15"/>
      <c r="I54" s="19"/>
      <c r="J54" s="15"/>
      <c r="K54" s="15"/>
      <c r="L54" s="15"/>
      <c r="M54" s="15"/>
    </row>
    <row r="55" spans="1:13" x14ac:dyDescent="0.25">
      <c r="A55" s="15"/>
      <c r="B55" s="15"/>
      <c r="C55" s="15"/>
      <c r="D55" s="15"/>
      <c r="E55" s="15"/>
      <c r="F55" s="15"/>
      <c r="G55" s="15"/>
      <c r="H55" s="15"/>
      <c r="I55" s="19"/>
      <c r="J55" s="15"/>
      <c r="K55" s="15"/>
      <c r="L55" s="15"/>
      <c r="M55" s="15"/>
    </row>
    <row r="56" spans="1:13" ht="49.9" customHeight="1" x14ac:dyDescent="0.25">
      <c r="A56" s="15"/>
      <c r="B56" s="15"/>
      <c r="C56" s="15"/>
      <c r="D56" s="15"/>
      <c r="E56" s="15"/>
      <c r="F56" s="15"/>
      <c r="G56" s="15"/>
      <c r="H56" s="15"/>
      <c r="I56" s="73"/>
      <c r="J56" s="15"/>
      <c r="K56" s="15"/>
      <c r="L56" s="15"/>
      <c r="M56" s="15"/>
    </row>
    <row r="57" spans="1:13" x14ac:dyDescent="0.25">
      <c r="A57" s="15"/>
      <c r="H57" s="15"/>
      <c r="I57" s="15"/>
      <c r="J57" s="15"/>
      <c r="K57" s="15"/>
      <c r="L57" s="15"/>
      <c r="M57" s="15"/>
    </row>
    <row r="58" spans="1:13" x14ac:dyDescent="0.25">
      <c r="A58" s="15"/>
      <c r="H58" s="15"/>
      <c r="I58" s="15"/>
      <c r="J58" s="15"/>
      <c r="K58" s="15"/>
      <c r="L58" s="15"/>
      <c r="M58" s="15"/>
    </row>
    <row r="59" spans="1:13" x14ac:dyDescent="0.25">
      <c r="A59" s="15"/>
      <c r="H59" s="15"/>
      <c r="I59" s="15"/>
      <c r="J59" s="15"/>
      <c r="K59" s="15"/>
      <c r="L59" s="15"/>
      <c r="M59" s="15"/>
    </row>
    <row r="60" spans="1:13" x14ac:dyDescent="0.25">
      <c r="A60" s="15"/>
      <c r="H60" s="15"/>
      <c r="I60" s="15"/>
      <c r="J60" s="15"/>
      <c r="K60" s="15"/>
      <c r="L60" s="15"/>
      <c r="M60" s="15"/>
    </row>
  </sheetData>
  <sheetProtection algorithmName="SHA-512" hashValue="KKKkvCrTnI7ggTdAtxYJ5K6sL/4PqWC5Q2N+cnUDb90p6eiZk3EUcTQsr3PRjjzjPGrjZ/7y140rGF0+MTniog==" saltValue="uN1UB+dyiDs3OKF5PO1TIQ==" spinCount="100000" sheet="1" objects="1" scenarios="1"/>
  <mergeCells count="14">
    <mergeCell ref="B9:C9"/>
    <mergeCell ref="B10:C10"/>
    <mergeCell ref="B13:C13"/>
    <mergeCell ref="B14:C14"/>
    <mergeCell ref="B11:C11"/>
    <mergeCell ref="B19:C19"/>
    <mergeCell ref="C51:G51"/>
    <mergeCell ref="C50:G50"/>
    <mergeCell ref="C52:G52"/>
    <mergeCell ref="B22:E22"/>
    <mergeCell ref="B47:E47"/>
    <mergeCell ref="B36:C36"/>
    <mergeCell ref="B37:C37"/>
    <mergeCell ref="B39:C39"/>
  </mergeCells>
  <pageMargins left="0.7" right="0.7" top="0.75" bottom="0.75" header="0.3" footer="0.3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c4b5fc61-f9d1-4643-9875-f5932021f843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f7bc16e1b6120a053de3011f6b5b8aa7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e1d4d0d7dd0debe021dc01edc15d565d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1963C-0371-4B3E-A573-19705A61E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786A6D-F69E-49E5-8658-282072B62F9D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9632101C-39A0-4642-9B4A-635CC708D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Sanitair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sanitaire middelen.xlsx</dc:title>
  <dc:creator>Thijs Kruger</dc:creator>
  <cp:lastModifiedBy>Elke Ambergen - Kienhuis | Inkada Inkoop &amp; Advies</cp:lastModifiedBy>
  <cp:lastPrinted>2023-08-24T11:57:36Z</cp:lastPrinted>
  <dcterms:created xsi:type="dcterms:W3CDTF">2020-03-09T15:34:37Z</dcterms:created>
  <dcterms:modified xsi:type="dcterms:W3CDTF">2025-12-15T13:47:02Z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20900</vt:r8>
  </property>
</Properties>
</file>